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05_財政Ｇ\☆02_調査\000_データ類\07_財政状況資料集\H28決算\03_市町村からの回答\03回目（10月）\・24中井町\"/>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0" r:id="rId13"/>
    <sheet name="施設類型別ストック情報分析表① " sheetId="21" r:id="rId14"/>
    <sheet name="施設類型別ストック情報分析表② " sheetId="22" r:id="rId15"/>
    <sheet name="データシート" sheetId="8" state="hidden" r:id="rId16"/>
  </sheets>
  <calcPr calcId="152511"/>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E39" i="9"/>
  <c r="AM39" i="9"/>
  <c r="U39" i="9"/>
  <c r="C39" i="9"/>
  <c r="CO38" i="9"/>
  <c r="BE38" i="9"/>
  <c r="AM38" i="9"/>
  <c r="U38" i="9"/>
  <c r="C38" i="9"/>
  <c r="CO37" i="9"/>
  <c r="BE37" i="9"/>
  <c r="AM37" i="9"/>
  <c r="U37" i="9"/>
  <c r="C37" i="9"/>
  <c r="CO36" i="9"/>
  <c r="BE36" i="9"/>
  <c r="AM36" i="9"/>
  <c r="C36" i="9"/>
  <c r="CO35" i="9"/>
  <c r="BE35" i="9"/>
  <c r="AM35" i="9"/>
  <c r="C35" i="9"/>
  <c r="CO34"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AM34" i="9" l="1"/>
  <c r="BE34" i="9" s="1"/>
  <c r="BW34" i="9" l="1"/>
  <c r="BW35" i="9" s="1"/>
  <c r="BW36" i="9" s="1"/>
  <c r="BW37" i="9" s="1"/>
  <c r="BW38" i="9" s="1"/>
  <c r="BW39" i="9" s="1"/>
</calcChain>
</file>

<file path=xl/sharedStrings.xml><?xml version="1.0" encoding="utf-8"?>
<sst xmlns="http://schemas.openxmlformats.org/spreadsheetml/2006/main" count="1144" uniqueCount="558">
  <si>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</si>
  <si>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</si>
  <si>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</si>
  <si>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</si>
  <si>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</si>
  <si>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</si>
  <si>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</si>
  <si>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</si>
  <si>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</si>
  <si>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</si>
  <si>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</si>
  <si>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</si>
  <si>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</si>
  <si>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</si>
  <si>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</si>
  <si>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</si>
  <si>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</si>
  <si>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</si>
  <si>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</si>
  <si>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</si>
  <si>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</si>
  <si>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</si>
  <si>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</si>
  <si>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</si>
  <si>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</si>
  <si>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</si>
  <si>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</si>
  <si>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</si>
  <si>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</si>
  <si>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</si>
  <si>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</si>
  <si>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</si>
  <si>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</si>
  <si>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</si>
  <si>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</si>
  <si>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</si>
  <si>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</si>
  <si>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</si>
  <si>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</si>
  <si>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</si>
  <si>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</si>
  <si>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</si>
  <si>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</si>
  <si>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</si>
  <si>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</si>
  <si>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</si>
  <si>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</si>
  <si>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</si>
  <si>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</si>
  <si>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</si>
  <si>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</si>
  <si>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</si>
  <si>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</si>
  <si>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</si>
  <si>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</si>
  <si>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</si>
  <si>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</si>
  <si>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</si>
  <si>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</si>
  <si>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</si>
  <si>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</si>
  <si>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</si>
  <si>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</si>
  <si>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</si>
  <si>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</si>
  <si>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</si>
  <si>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</si>
  <si>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</si>
  <si>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</si>
  <si>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</si>
  <si>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Ⅱ－１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</si>
  <si>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</si>
  <si>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</si>
  <si>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</si>
  <si>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</si>
  <si>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</si>
  <si>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</si>
  <si>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</si>
  <si>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</si>
  <si>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</si>
  <si>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</si>
  <si>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</si>
  <si>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</si>
  <si>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中井町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</si>
  <si>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</si>
  <si>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</si>
  <si>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</si>
  <si>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t>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</si>
  <si>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</si>
  <si>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</si>
  <si>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</si>
  <si>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</si>
  <si>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</si>
  <si>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</si>
  <si>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</si>
  <si>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</si>
  <si>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</si>
  <si>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</si>
  <si>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</si>
  <si>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</si>
  <si>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</si>
  <si>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</si>
  <si>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</si>
  <si>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</si>
  <si>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</si>
  <si>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</si>
  <si>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</si>
  <si>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</si>
  <si>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</si>
  <si>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</si>
  <si>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</si>
  <si>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</si>
  <si>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</si>
  <si>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</si>
  <si>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</si>
  <si>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</si>
  <si>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</si>
  <si>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</si>
  <si>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</si>
  <si>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</si>
  <si>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</si>
  <si>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</si>
  <si>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</si>
  <si>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</si>
  <si>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</si>
  <si>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</si>
  <si>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</si>
  <si>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</si>
  <si>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</si>
  <si>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</si>
  <si>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</si>
  <si>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</si>
  <si>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</si>
  <si>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</si>
  <si>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</si>
  <si>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</si>
  <si>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</si>
  <si>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18"/>
  </si>
  <si>
    <t>うち日本人(％)</t>
    <phoneticPr fontId="5"/>
  </si>
  <si>
    <t>-0.9</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</si>
  <si>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</si>
  <si>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</si>
  <si>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</si>
  <si>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</si>
  <si>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</si>
  <si>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</si>
  <si>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</si>
  <si>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</si>
  <si>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</si>
  <si>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</si>
  <si>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</si>
  <si>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</si>
  <si>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</si>
  <si>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</si>
  <si>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</si>
  <si>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</si>
  <si>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</si>
  <si>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</si>
  <si>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</si>
  <si>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</si>
  <si>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</si>
  <si>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</si>
  <si>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</si>
  <si>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</si>
  <si>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</si>
  <si>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</si>
  <si>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</si>
  <si>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</si>
  <si>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</si>
  <si>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</si>
  <si>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</si>
  <si>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</si>
  <si>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</si>
  <si>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</si>
  <si>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</si>
  <si>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</si>
  <si>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</si>
  <si>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</si>
  <si>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</si>
  <si>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</si>
  <si>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</si>
  <si>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</si>
  <si>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</si>
  <si>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</si>
  <si>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</si>
  <si>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</si>
  <si>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</si>
  <si>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</si>
  <si>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</si>
  <si>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</si>
  <si>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</si>
  <si>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</si>
  <si>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</si>
  <si>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</si>
  <si>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</si>
  <si>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</si>
  <si>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</si>
  <si>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</si>
  <si>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</si>
  <si>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神奈川県中井町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</si>
  <si>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</si>
  <si>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</si>
  <si>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</si>
  <si>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</si>
  <si>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</si>
  <si>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</si>
  <si>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</si>
  <si>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</si>
  <si>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</si>
  <si>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</si>
  <si>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</si>
  <si>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</si>
  <si>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</si>
  <si>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</si>
  <si>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</si>
  <si>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</si>
  <si>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</si>
  <si>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</si>
  <si>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</si>
  <si>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</si>
  <si>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</si>
  <si>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</si>
  <si>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</si>
  <si>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</si>
  <si>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</si>
  <si>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</si>
  <si>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</si>
  <si>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</si>
  <si>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</si>
  <si>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</si>
  <si>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</si>
  <si>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</si>
  <si>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</si>
  <si>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</si>
  <si>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</si>
  <si>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</si>
  <si>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</si>
  <si>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</si>
  <si>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</si>
  <si>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</si>
  <si>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</si>
  <si>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</si>
  <si>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</si>
  <si>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</si>
  <si>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</si>
  <si>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</si>
  <si>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</si>
  <si>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</si>
  <si>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</si>
  <si>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</si>
  <si>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</si>
  <si>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</si>
  <si>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</si>
  <si>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</si>
  <si>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</si>
  <si>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</si>
  <si>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</si>
  <si>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</si>
  <si>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</si>
  <si>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</si>
  <si>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</si>
  <si>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</si>
  <si>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</si>
  <si>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</si>
  <si>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</si>
  <si>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</si>
  <si>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</si>
  <si>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</si>
  <si>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</si>
  <si>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</si>
  <si>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</si>
  <si>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</si>
  <si>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</si>
  <si>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</si>
  <si>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</si>
  <si>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</si>
  <si>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</si>
  <si>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</si>
  <si>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</si>
  <si>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</si>
  <si>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</si>
  <si>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</si>
  <si>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</si>
  <si>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</si>
  <si>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</si>
  <si>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</si>
  <si>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</si>
  <si>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</si>
  <si>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</si>
  <si>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</si>
  <si>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</si>
  <si>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</si>
  <si>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</si>
  <si>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</si>
  <si>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</si>
  <si>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</si>
  <si>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</si>
  <si>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</si>
  <si>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</si>
  <si>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</si>
  <si>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</si>
  <si>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</si>
  <si>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</si>
  <si>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</si>
  <si>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</si>
  <si>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</si>
  <si>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</si>
  <si>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</si>
  <si>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</si>
  <si>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</si>
  <si>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</si>
  <si>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</si>
  <si>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</si>
  <si>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</si>
  <si>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</si>
  <si>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</si>
  <si>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</si>
  <si>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</si>
  <si>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</si>
  <si>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</si>
  <si>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</si>
  <si>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</si>
  <si>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</si>
  <si>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</si>
  <si>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</si>
  <si>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</si>
  <si>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</si>
  <si>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</si>
  <si>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</si>
  <si>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</si>
  <si>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</si>
  <si>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</si>
  <si>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</si>
  <si>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</si>
  <si>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</si>
  <si>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</si>
  <si>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</si>
  <si>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</si>
  <si>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</si>
  <si>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</si>
  <si>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</si>
  <si>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</si>
  <si>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</si>
  <si>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</si>
  <si>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</si>
  <si>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</si>
  <si>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</si>
  <si>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</si>
  <si>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</si>
  <si>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神奈川県中井町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</si>
  <si>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</si>
  <si>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</si>
  <si>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</si>
  <si>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</si>
  <si>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</si>
  <si>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</si>
  <si>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</si>
  <si>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</si>
  <si>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</si>
  <si>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</si>
  <si>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</si>
  <si>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</si>
  <si>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</si>
  <si>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</si>
  <si>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</si>
  <si>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</si>
  <si>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</si>
  <si>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</si>
  <si>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</si>
  <si>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</si>
  <si>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</si>
  <si>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</si>
  <si>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</si>
  <si>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</si>
  <si>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</si>
  <si>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</si>
  <si>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</si>
  <si>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</si>
  <si>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</si>
  <si>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</si>
  <si>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</si>
  <si>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</si>
  <si>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</si>
  <si>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</si>
  <si>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</si>
  <si>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</si>
  <si>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</si>
  <si>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</si>
  <si>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</si>
  <si>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</si>
  <si>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</si>
  <si>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</si>
  <si>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</si>
  <si>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</si>
  <si>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</si>
  <si>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</si>
  <si>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</si>
  <si>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</si>
  <si>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</si>
  <si>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</si>
  <si>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</si>
  <si>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</si>
  <si>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</si>
  <si>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</si>
  <si>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</si>
  <si>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</si>
  <si>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</si>
  <si>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</si>
  <si>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</si>
  <si>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</si>
  <si>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</si>
  <si>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</si>
  <si>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</si>
  <si>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</si>
  <si>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</si>
  <si>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</si>
  <si>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</si>
  <si>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</si>
  <si>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</si>
  <si>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</si>
  <si>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</si>
  <si>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</si>
  <si>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</si>
  <si>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</si>
  <si>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</si>
  <si>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</si>
  <si>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</si>
  <si>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</si>
  <si>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</si>
  <si>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</si>
  <si>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</si>
  <si>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</si>
  <si>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</si>
  <si>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</si>
  <si>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</si>
  <si>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</si>
  <si>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</si>
  <si>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</si>
  <si>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</si>
  <si>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</si>
  <si>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</si>
  <si>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</si>
  <si>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</si>
  <si>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</si>
  <si>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</si>
  <si>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</si>
  <si>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</si>
  <si>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</si>
  <si>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</si>
  <si>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</si>
  <si>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</si>
  <si>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</si>
  <si>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</si>
  <si>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</si>
  <si>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</si>
  <si>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</si>
  <si>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</si>
  <si>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</si>
  <si>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</si>
  <si>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</si>
  <si>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</si>
  <si>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</si>
  <si>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</si>
  <si>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</si>
  <si>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</si>
  <si>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</si>
  <si>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</si>
  <si>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</si>
  <si>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</si>
  <si>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</si>
  <si>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</si>
  <si>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</si>
  <si>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</si>
  <si>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</si>
  <si>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</si>
  <si>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</si>
  <si>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</si>
  <si>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</si>
  <si>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</si>
  <si>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</si>
  <si>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</si>
  <si>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</si>
  <si>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</si>
  <si>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</si>
  <si>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</si>
  <si>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</si>
  <si>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</si>
  <si>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</si>
  <si>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</si>
  <si>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</si>
  <si>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</si>
  <si>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</si>
  <si>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</si>
  <si>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</si>
  <si>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</si>
  <si>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</si>
  <si>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</si>
  <si>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</si>
  <si>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</si>
  <si>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</si>
  <si>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</si>
  <si>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</si>
  <si>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</si>
  <si>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</si>
  <si>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</si>
  <si>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</si>
  <si>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</si>
  <si>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</si>
  <si>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</si>
  <si>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</si>
  <si>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</si>
  <si>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</si>
  <si>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</si>
  <si>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</si>
  <si>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</si>
  <si>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</si>
  <si>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</si>
  <si>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</si>
  <si>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</si>
  <si>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</si>
  <si>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</si>
  <si>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</si>
  <si>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</si>
  <si>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</si>
  <si>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</si>
  <si>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13.13</t>
  </si>
  <si>
    <t>▲ 4.12</t>
  </si>
  <si>
    <t>水道事業会計</t>
  </si>
  <si>
    <t>一般会計</t>
  </si>
  <si>
    <t>国民健康保険特別会計</t>
  </si>
  <si>
    <t>下水道事業特別会計</t>
  </si>
  <si>
    <t>介護保険特別会計</t>
  </si>
  <si>
    <t>後期高齢者医療事業特別会計</t>
  </si>
  <si>
    <t>その他会計（赤字）</t>
  </si>
  <si>
    <t>その他会計（黒字）</t>
  </si>
  <si>
    <t>-</t>
    <phoneticPr fontId="2"/>
  </si>
  <si>
    <t>-</t>
    <phoneticPr fontId="2"/>
  </si>
  <si>
    <t>足柄東部清掃組合</t>
    <rPh sb="0" eb="2">
      <t>アシガラ</t>
    </rPh>
    <rPh sb="2" eb="4">
      <t>トウブ</t>
    </rPh>
    <rPh sb="4" eb="6">
      <t>セイソウ</t>
    </rPh>
    <rPh sb="6" eb="8">
      <t>クミアイ</t>
    </rPh>
    <phoneticPr fontId="30"/>
  </si>
  <si>
    <t>足柄上衛生組合</t>
    <rPh sb="0" eb="2">
      <t>アシガラ</t>
    </rPh>
    <rPh sb="2" eb="3">
      <t>カミ</t>
    </rPh>
    <rPh sb="3" eb="5">
      <t>エイセイ</t>
    </rPh>
    <rPh sb="5" eb="7">
      <t>クミアイ</t>
    </rPh>
    <phoneticPr fontId="30"/>
  </si>
  <si>
    <t>神奈川県市町村退職手当組合</t>
    <rPh sb="0" eb="4">
      <t>カナガワケン</t>
    </rPh>
    <rPh sb="4" eb="7">
      <t>シチョウソン</t>
    </rPh>
    <rPh sb="7" eb="9">
      <t>タイショク</t>
    </rPh>
    <rPh sb="9" eb="11">
      <t>テアテ</t>
    </rPh>
    <rPh sb="11" eb="13">
      <t>クミアイ</t>
    </rPh>
    <phoneticPr fontId="30"/>
  </si>
  <si>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30"/>
  </si>
  <si>
    <t>神奈川県後期高齢者医療広域連合後期高齢者医療事業(特別会計)</t>
    <phoneticPr fontId="30"/>
  </si>
  <si>
    <t>神奈川県町村情報システム共同事業組合</t>
    <phoneticPr fontId="30"/>
  </si>
  <si>
    <t>-</t>
    <phoneticPr fontId="30"/>
  </si>
  <si>
    <t>-</t>
    <phoneticPr fontId="30"/>
  </si>
  <si>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</si>
  <si>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</si>
  <si>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</si>
  <si>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</si>
  <si>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</si>
  <si>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</si>
  <si>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</si>
  <si>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</si>
  <si>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</si>
  <si>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地方債の新規発行を抑制しており、償還が進んでいるため、実質公債費比率は減少傾向にある。また、基金についても計画的な積み立てを行っていることから将来負担比率は0未満となっている。</t>
    <rPh sb="0" eb="3">
      <t>チホウサイ</t>
    </rPh>
    <rPh sb="4" eb="6">
      <t>シンキ</t>
    </rPh>
    <rPh sb="6" eb="8">
      <t>ハッコウ</t>
    </rPh>
    <rPh sb="9" eb="11">
      <t>ヨクセイ</t>
    </rPh>
    <rPh sb="16" eb="18">
      <t>ショウカン</t>
    </rPh>
    <rPh sb="19" eb="20">
      <t>スス</t>
    </rPh>
    <rPh sb="27" eb="29">
      <t>ジッシツ</t>
    </rPh>
    <rPh sb="29" eb="32">
      <t>コウサイヒ</t>
    </rPh>
    <rPh sb="32" eb="34">
      <t>ヒリツ</t>
    </rPh>
    <rPh sb="35" eb="37">
      <t>ゲンショウ</t>
    </rPh>
    <rPh sb="37" eb="39">
      <t>ケイコウ</t>
    </rPh>
    <rPh sb="46" eb="48">
      <t>キキン</t>
    </rPh>
    <rPh sb="53" eb="56">
      <t>ケイカクテキ</t>
    </rPh>
    <rPh sb="57" eb="58">
      <t>ツ</t>
    </rPh>
    <rPh sb="59" eb="60">
      <t>タ</t>
    </rPh>
    <rPh sb="62" eb="63">
      <t>オコナ</t>
    </rPh>
    <rPh sb="71" eb="73">
      <t>ショウライ</t>
    </rPh>
    <rPh sb="73" eb="75">
      <t>フタン</t>
    </rPh>
    <rPh sb="75" eb="77">
      <t>ヒリツ</t>
    </rPh>
    <rPh sb="79" eb="81">
      <t>ミマン</t>
    </rPh>
    <phoneticPr fontId="5"/>
  </si>
  <si>
    <t>（　参考　）</t>
    <rPh sb="2" eb="4">
      <t>サンコウ</t>
    </rPh>
    <phoneticPr fontId="5"/>
  </si>
  <si>
    <t>実質公債費比率</t>
    <rPh sb="0" eb="2">
      <t>ジッシツ</t>
    </rPh>
    <rPh sb="2" eb="5">
      <t>コウサイヒ</t>
    </rPh>
    <rPh sb="5" eb="7">
      <t>ヒリツ</t>
    </rPh>
    <phoneticPr fontId="5"/>
  </si>
  <si>
    <t>有形固定資産減価償却率</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</si>
</sst>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4"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Ｐゴシック"/>
      <family val="2"/>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2"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1"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2"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3" fillId="0" borderId="0" xfId="38" applyFont="1" applyAlignment="1">
      <alignment vertical="center"/>
    </xf>
    <xf numFmtId="181"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2" fontId="14" fillId="0" borderId="71"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12"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88"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179" fontId="14" fillId="0" borderId="87"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9" fontId="14" fillId="0" borderId="84" xfId="29" applyNumberFormat="1" applyFont="1" applyFill="1" applyBorder="1" applyAlignment="1">
      <alignment horizontal="righ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8" fontId="14" fillId="0" borderId="88" xfId="29" applyNumberFormat="1" applyFont="1"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2"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2"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6" xfId="29" applyNumberFormat="1" applyFont="1" applyFill="1" applyBorder="1" applyAlignment="1">
      <alignment horizontal="right" vertical="center"/>
    </xf>
    <xf numFmtId="179" fontId="14" fillId="0" borderId="37" xfId="29" applyNumberFormat="1" applyFont="1" applyFill="1" applyBorder="1" applyAlignment="1">
      <alignment horizontal="right" vertical="center"/>
    </xf>
    <xf numFmtId="179" fontId="14" fillId="0" borderId="49"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9" fontId="14" fillId="0" borderId="40"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6" xfId="30" applyNumberFormat="1" applyFont="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9"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151" xfId="32" applyNumberFormat="1" applyFont="1" applyFill="1" applyBorder="1" applyAlignment="1" applyProtection="1">
      <alignment horizontal="right" vertical="center" shrinkToFit="1"/>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8" fontId="26" fillId="5" borderId="161"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8"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163"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9" fontId="26" fillId="5" borderId="129"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8" fontId="26" fillId="5" borderId="172" xfId="32" applyNumberFormat="1" applyFont="1" applyFill="1" applyBorder="1" applyAlignment="1" applyProtection="1">
      <alignment horizontal="right" vertical="center" shrinkToFit="1"/>
    </xf>
    <xf numFmtId="178" fontId="26" fillId="5" borderId="173"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8"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190"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9" fontId="1" fillId="5" borderId="15" xfId="35" applyNumberFormat="1" applyFont="1" applyFill="1" applyBorder="1" applyAlignment="1">
      <alignment horizontal="center" vertical="center"/>
    </xf>
    <xf numFmtId="189" fontId="1" fillId="5" borderId="45" xfId="35" applyNumberFormat="1" applyFont="1" applyFill="1" applyBorder="1" applyAlignment="1">
      <alignment horizontal="center" vertical="center"/>
    </xf>
    <xf numFmtId="189" fontId="1" fillId="5" borderId="34"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89" xfId="35" applyNumberFormat="1" applyFont="1" applyFill="1" applyBorder="1" applyAlignment="1">
      <alignment horizontal="center" vertical="center"/>
    </xf>
    <xf numFmtId="189" fontId="1" fillId="5" borderId="188"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66496</c:v>
                </c:pt>
                <c:pt idx="1">
                  <c:v>82748</c:v>
                </c:pt>
                <c:pt idx="2">
                  <c:v>91837</c:v>
                </c:pt>
                <c:pt idx="3">
                  <c:v>109920</c:v>
                </c:pt>
                <c:pt idx="4">
                  <c:v>138651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35225</c:v>
                </c:pt>
                <c:pt idx="1">
                  <c:v>40184</c:v>
                </c:pt>
                <c:pt idx="2">
                  <c:v>31186</c:v>
                </c:pt>
                <c:pt idx="3">
                  <c:v>32071</c:v>
                </c:pt>
                <c:pt idx="4">
                  <c:v>34594</c:v>
                </c:pt>
              </c:numCache>
            </c:numRef>
          </c:val>
          <c:smooth val="0"/>
        </c:ser>
        <c:dLbls>
          <c:showLegendKey val="0"/>
          <c:showVal val="0"/>
          <c:showCatName val="0"/>
          <c:showSerName val="0"/>
          <c:showPercent val="0"/>
          <c:showBubbleSize val="0"/>
        </c:dLbls>
        <c:marker val="1"/>
        <c:smooth val="0"/>
        <c:axId val="803706280"/>
        <c:axId val="803703928"/>
      </c:lineChart>
      <c:catAx>
        <c:axId val="80370628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03703928"/>
        <c:crosses val="autoZero"/>
        <c:auto val="1"/>
        <c:lblAlgn val="ctr"/>
        <c:lblOffset val="100"/>
        <c:tickLblSkip val="1"/>
        <c:tickMarkSkip val="1"/>
        <c:noMultiLvlLbl val="0"/>
      </c:catAx>
      <c:valAx>
        <c:axId val="803703928"/>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0370628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11.94</c:v>
                </c:pt>
                <c:pt idx="1">
                  <c:v>7.87</c:v>
                </c:pt>
                <c:pt idx="2">
                  <c:v>12.41</c:v>
                </c:pt>
                <c:pt idx="3">
                  <c:v>14.37</c:v>
                </c:pt>
                <c:pt idx="4">
                  <c:v>7.67</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28.18</c:v>
                </c:pt>
                <c:pt idx="1">
                  <c:v>17.82</c:v>
                </c:pt>
                <c:pt idx="2">
                  <c:v>22.4</c:v>
                </c:pt>
                <c:pt idx="3">
                  <c:v>24.96</c:v>
                </c:pt>
                <c:pt idx="4">
                  <c:v>30.83</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803710200"/>
        <c:axId val="80371059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0.62</c:v>
                </c:pt>
                <c:pt idx="1">
                  <c:v>-13.13</c:v>
                </c:pt>
                <c:pt idx="2">
                  <c:v>7.24</c:v>
                </c:pt>
                <c:pt idx="3">
                  <c:v>5.87</c:v>
                </c:pt>
                <c:pt idx="4">
                  <c:v>-4.12</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803710200"/>
        <c:axId val="803710592"/>
      </c:lineChart>
      <c:catAx>
        <c:axId val="8037102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03710592"/>
        <c:crosses val="autoZero"/>
        <c:auto val="1"/>
        <c:lblAlgn val="ctr"/>
        <c:lblOffset val="100"/>
        <c:tickLblSkip val="1"/>
        <c:tickMarkSkip val="1"/>
        <c:noMultiLvlLbl val="0"/>
      </c:catAx>
      <c:valAx>
        <c:axId val="80371059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37102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0.01</c:v>
                </c:pt>
                <c:pt idx="2">
                  <c:v>#N/A</c:v>
                </c:pt>
                <c:pt idx="3">
                  <c:v>0.02</c:v>
                </c:pt>
                <c:pt idx="4">
                  <c:v>#N/A</c:v>
                </c:pt>
                <c:pt idx="5">
                  <c:v>0.08</c:v>
                </c:pt>
                <c:pt idx="6">
                  <c:v>#N/A</c:v>
                </c:pt>
                <c:pt idx="7">
                  <c:v>0.1</c:v>
                </c:pt>
                <c:pt idx="8">
                  <c:v>#N/A</c:v>
                </c:pt>
                <c:pt idx="9">
                  <c:v>0.02</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0.31</c:v>
                </c:pt>
                <c:pt idx="2">
                  <c:v>#N/A</c:v>
                </c:pt>
                <c:pt idx="3">
                  <c:v>0.26</c:v>
                </c:pt>
                <c:pt idx="4">
                  <c:v>#N/A</c:v>
                </c:pt>
                <c:pt idx="5">
                  <c:v>0.08</c:v>
                </c:pt>
                <c:pt idx="6">
                  <c:v>#N/A</c:v>
                </c:pt>
                <c:pt idx="7">
                  <c:v>0.42</c:v>
                </c:pt>
                <c:pt idx="8">
                  <c:v>#N/A</c:v>
                </c:pt>
                <c:pt idx="9">
                  <c:v>0.47</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0.51</c:v>
                </c:pt>
                <c:pt idx="2">
                  <c:v>#N/A</c:v>
                </c:pt>
                <c:pt idx="3">
                  <c:v>0.75</c:v>
                </c:pt>
                <c:pt idx="4">
                  <c:v>#N/A</c:v>
                </c:pt>
                <c:pt idx="5">
                  <c:v>1.78</c:v>
                </c:pt>
                <c:pt idx="6">
                  <c:v>#N/A</c:v>
                </c:pt>
                <c:pt idx="7">
                  <c:v>0.64</c:v>
                </c:pt>
                <c:pt idx="8">
                  <c:v>#N/A</c:v>
                </c:pt>
                <c:pt idx="9">
                  <c:v>0.59</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0.83</c:v>
                </c:pt>
                <c:pt idx="2">
                  <c:v>#N/A</c:v>
                </c:pt>
                <c:pt idx="3">
                  <c:v>0.36</c:v>
                </c:pt>
                <c:pt idx="4">
                  <c:v>#N/A</c:v>
                </c:pt>
                <c:pt idx="5">
                  <c:v>1.5</c:v>
                </c:pt>
                <c:pt idx="6">
                  <c:v>#N/A</c:v>
                </c:pt>
                <c:pt idx="7">
                  <c:v>1.1499999999999999</c:v>
                </c:pt>
                <c:pt idx="8">
                  <c:v>#N/A</c:v>
                </c:pt>
                <c:pt idx="9">
                  <c:v>2.0099999999999998</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11.93</c:v>
                </c:pt>
                <c:pt idx="2">
                  <c:v>#N/A</c:v>
                </c:pt>
                <c:pt idx="3">
                  <c:v>7.86</c:v>
                </c:pt>
                <c:pt idx="4">
                  <c:v>#N/A</c:v>
                </c:pt>
                <c:pt idx="5">
                  <c:v>12.4</c:v>
                </c:pt>
                <c:pt idx="6">
                  <c:v>#N/A</c:v>
                </c:pt>
                <c:pt idx="7">
                  <c:v>14.37</c:v>
                </c:pt>
                <c:pt idx="8">
                  <c:v>#N/A</c:v>
                </c:pt>
                <c:pt idx="9">
                  <c:v>7.67</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8.3800000000000008</c:v>
                </c:pt>
                <c:pt idx="2">
                  <c:v>#N/A</c:v>
                </c:pt>
                <c:pt idx="3">
                  <c:v>9.82</c:v>
                </c:pt>
                <c:pt idx="4">
                  <c:v>#N/A</c:v>
                </c:pt>
                <c:pt idx="5">
                  <c:v>11.45</c:v>
                </c:pt>
                <c:pt idx="6">
                  <c:v>#N/A</c:v>
                </c:pt>
                <c:pt idx="7">
                  <c:v>12.92</c:v>
                </c:pt>
                <c:pt idx="8">
                  <c:v>#N/A</c:v>
                </c:pt>
                <c:pt idx="9">
                  <c:v>15.16</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803709416"/>
        <c:axId val="803711376"/>
      </c:barChart>
      <c:catAx>
        <c:axId val="803709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03711376"/>
        <c:crosses val="autoZero"/>
        <c:auto val="1"/>
        <c:lblAlgn val="ctr"/>
        <c:lblOffset val="100"/>
        <c:tickLblSkip val="1"/>
        <c:tickMarkSkip val="1"/>
        <c:noMultiLvlLbl val="0"/>
      </c:catAx>
      <c:valAx>
        <c:axId val="8037113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3709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411</c:v>
                </c:pt>
                <c:pt idx="5">
                  <c:v>401</c:v>
                </c:pt>
                <c:pt idx="8">
                  <c:v>392</c:v>
                </c:pt>
                <c:pt idx="11">
                  <c:v>330</c:v>
                </c:pt>
                <c:pt idx="14">
                  <c:v>326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341</c:v>
                </c:pt>
                <c:pt idx="3">
                  <c:v>330</c:v>
                </c:pt>
                <c:pt idx="6">
                  <c:v>323</c:v>
                </c:pt>
                <c:pt idx="9">
                  <c:v>328</c:v>
                </c:pt>
                <c:pt idx="12">
                  <c:v>327</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378</c:v>
                </c:pt>
                <c:pt idx="3">
                  <c:v>262</c:v>
                </c:pt>
                <c:pt idx="6">
                  <c:v>234</c:v>
                </c:pt>
                <c:pt idx="9">
                  <c:v>134</c:v>
                </c:pt>
                <c:pt idx="12">
                  <c:v>107</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803704320"/>
        <c:axId val="8037066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308</c:v>
                </c:pt>
                <c:pt idx="2">
                  <c:v>#N/A</c:v>
                </c:pt>
                <c:pt idx="3">
                  <c:v>#N/A</c:v>
                </c:pt>
                <c:pt idx="4">
                  <c:v>191</c:v>
                </c:pt>
                <c:pt idx="5">
                  <c:v>#N/A</c:v>
                </c:pt>
                <c:pt idx="6">
                  <c:v>#N/A</c:v>
                </c:pt>
                <c:pt idx="7">
                  <c:v>165</c:v>
                </c:pt>
                <c:pt idx="8">
                  <c:v>#N/A</c:v>
                </c:pt>
                <c:pt idx="9">
                  <c:v>#N/A</c:v>
                </c:pt>
                <c:pt idx="10">
                  <c:v>132</c:v>
                </c:pt>
                <c:pt idx="11">
                  <c:v>#N/A</c:v>
                </c:pt>
                <c:pt idx="12">
                  <c:v>#N/A</c:v>
                </c:pt>
                <c:pt idx="13">
                  <c:v>108</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803704320"/>
        <c:axId val="803706672"/>
      </c:lineChart>
      <c:catAx>
        <c:axId val="803704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03706672"/>
        <c:crosses val="autoZero"/>
        <c:auto val="1"/>
        <c:lblAlgn val="ctr"/>
        <c:lblOffset val="100"/>
        <c:tickLblSkip val="1"/>
        <c:tickMarkSkip val="1"/>
        <c:noMultiLvlLbl val="0"/>
      </c:catAx>
      <c:valAx>
        <c:axId val="8037066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3704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4352</c:v>
                </c:pt>
                <c:pt idx="5">
                  <c:v>3821</c:v>
                </c:pt>
                <c:pt idx="8">
                  <c:v>3754</c:v>
                </c:pt>
                <c:pt idx="11">
                  <c:v>3701</c:v>
                </c:pt>
                <c:pt idx="14">
                  <c:v>3436</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1309</c:v>
                </c:pt>
                <c:pt idx="5">
                  <c:v>970</c:v>
                </c:pt>
                <c:pt idx="8">
                  <c:v>1058</c:v>
                </c:pt>
                <c:pt idx="11">
                  <c:v>1251</c:v>
                </c:pt>
                <c:pt idx="14">
                  <c:v>1432</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1</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823</c:v>
                </c:pt>
                <c:pt idx="3">
                  <c:v>802</c:v>
                </c:pt>
                <c:pt idx="6">
                  <c:v>679</c:v>
                </c:pt>
                <c:pt idx="9">
                  <c:v>583</c:v>
                </c:pt>
                <c:pt idx="12">
                  <c:v>578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3920</c:v>
                </c:pt>
                <c:pt idx="3">
                  <c:v>3661</c:v>
                </c:pt>
                <c:pt idx="6">
                  <c:v>3429</c:v>
                </c:pt>
                <c:pt idx="9">
                  <c:v>3159</c:v>
                </c:pt>
                <c:pt idx="12">
                  <c:v>3089</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993</c:v>
                </c:pt>
                <c:pt idx="3">
                  <c:v>754</c:v>
                </c:pt>
                <c:pt idx="6">
                  <c:v>537</c:v>
                </c:pt>
                <c:pt idx="9">
                  <c:v>413</c:v>
                </c:pt>
                <c:pt idx="12">
                  <c:v>313</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803712160"/>
        <c:axId val="8037125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74</c:v>
                </c:pt>
                <c:pt idx="2">
                  <c:v>#N/A</c:v>
                </c:pt>
                <c:pt idx="3">
                  <c:v>#N/A</c:v>
                </c:pt>
                <c:pt idx="4">
                  <c:v>426</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803712160"/>
        <c:axId val="803712552"/>
      </c:lineChart>
      <c:catAx>
        <c:axId val="8037121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03712552"/>
        <c:crosses val="autoZero"/>
        <c:auto val="1"/>
        <c:lblAlgn val="ctr"/>
        <c:lblOffset val="100"/>
        <c:tickLblSkip val="1"/>
        <c:tickMarkSkip val="1"/>
        <c:noMultiLvlLbl val="0"/>
      </c:catAx>
      <c:valAx>
        <c:axId val="8037125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037121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{AD260BC2-014C-46EB-A02B-18686FEC72CF}</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{9F510AB5-5E53-4565-9900-C8EE12820C1D}</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{2974D122-7B42-4E42-BFCF-3C959D8D1A42}</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{40514376-7443-47A1-836D-FF3E575A249E}</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{E90821F9-9495-4D35-BD75-8499889D3253}</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{A8A72318-BCD5-4C02-98E6-B932BEECB6B0}</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{DFB959BC-C98E-4314-8628-1B66196A933A}</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{F13FEA3A-6A49-4C13-B475-BC19E6036506}</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{F8DA7F05-B6CE-4164-ABF7-A23CD1A60CB2}</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{20274842-5B10-4F9E-AB10-6FC0AA1006BB}</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803708240"/>
        <c:axId val="803705104"/>
      </c:scatterChart>
      <c:valAx>
        <c:axId val="80370824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3705104"/>
        <c:crosses val="autoZero"/>
        <c:crossBetween val="midCat"/>
      </c:valAx>
      <c:valAx>
        <c:axId val="8037051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37082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{5F28B17C-F0C8-4BE5-8122-C0FEDF14089A}</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{374F9317-C96D-40A3-B323-8644FC044D52}</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{B162BE05-7256-4850-8826-1F9966CC7828}</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{EFF33B5D-F59B-4F12-92D3-B65A4752BFCF}</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{8474057C-8841-45DE-B2DB-521D08EBE467}</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11.4</c:v>
                </c:pt>
                <c:pt idx="1">
                  <c:v>10.199999999999999</c:v>
                </c:pt>
                <c:pt idx="2">
                  <c:v>8.6999999999999993</c:v>
                </c:pt>
                <c:pt idx="3">
                  <c:v>6.3</c:v>
                </c:pt>
                <c:pt idx="4">
                  <c:v>5.3</c:v>
                </c:pt>
              </c:numCache>
            </c:numRef>
          </c:xVal>
          <c:yVal>
            <c:numRef>
              <c:f>公会計指標分析・財政指標組合せ分析表!$K$73:$O$73</c:f>
              <c:numCache>
                <c:formatCode>#,##0.0;"▲ "#,##0.0</c:formatCode>
                <c:ptCount val="5"/>
                <c:pt idx="0">
                  <c:v>2.9</c:v>
                </c:pt>
                <c:pt idx="1">
                  <c:v>16.2</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{B6ED9C45-9B64-455A-AE8C-770C16286558}</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{862743AB-E777-4213-BEA3-F446A739FB78}</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{6B7E56FD-3865-49BE-8DFB-2527DE1EEC7F}</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{A063F388-2713-429A-8EA6-F75D64552888}</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{E24704A6-DC00-4966-A6D5-45732A89A492}</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10.9</c:v>
                </c:pt>
                <c:pt idx="1">
                  <c:v>10.1</c:v>
                </c:pt>
                <c:pt idx="2">
                  <c:v>9.1</c:v>
                </c:pt>
                <c:pt idx="3">
                  <c:v>8.6999999999999993</c:v>
                </c:pt>
                <c:pt idx="4">
                  <c:v>7.3</c:v>
                </c:pt>
              </c:numCache>
            </c:numRef>
          </c:xVal>
          <c:yVal>
            <c:numRef>
              <c:f>公会計指標分析・財政指標組合せ分析表!$K$77:$O$77</c:f>
              <c:numCache>
                <c:formatCode>#,##0.0;"▲ "#,##0.0</c:formatCode>
                <c:ptCount val="5"/>
                <c:pt idx="0">
                  <c:v>29.4</c:v>
                </c:pt>
                <c:pt idx="1">
                  <c:v>18.899999999999999</c:v>
                </c:pt>
                <c:pt idx="2">
                  <c:v>10.199999999999999</c:v>
                </c:pt>
                <c:pt idx="3">
                  <c:v>27</c:v>
                </c:pt>
                <c:pt idx="4">
                  <c:v>0</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803713728"/>
        <c:axId val="803714120"/>
      </c:scatterChart>
      <c:valAx>
        <c:axId val="803713728"/>
        <c:scaling>
          <c:orientation val="minMax"/>
          <c:max val="11.799999999999999"/>
          <c:min val="7"/>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03714120"/>
        <c:crosses val="autoZero"/>
        <c:crossBetween val="midCat"/>
      </c:valAx>
      <c:valAx>
        <c:axId val="803714120"/>
        <c:scaling>
          <c:orientation val="minMax"/>
          <c:max val="35"/>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03713728"/>
        <c:crosses val="autoZero"/>
        <c:crossBetween val="midCat"/>
        <c:majorUnit val="4"/>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a:solidFill>
                <a:schemeClr val="dk1"/>
              </a:solidFill>
              <a:effectLst/>
              <a:latin typeface="+mn-lt"/>
              <a:ea typeface="+mn-ea"/>
              <a:cs typeface="+mn-cs"/>
            </a:rPr>
            <a:t>町債の発行抑止により残高は減少傾向にあるので、引き続き、発行抑止に取り組みながら財政健全化に取り組んでいく。</a:t>
          </a:r>
          <a:endParaRPr lang="ja-JP" altLang="ja-JP" sz="1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a:solidFill>
                <a:schemeClr val="dk1"/>
              </a:solidFill>
              <a:effectLst/>
              <a:latin typeface="+mn-lt"/>
              <a:ea typeface="+mn-ea"/>
              <a:cs typeface="+mn-cs"/>
            </a:rPr>
            <a:t>地方債現在高は、町債の発行抑止の取組により減少しているので、職員数や経常経費の削減等と合わせて、さらなる健全化に取り組んでいく。また、将来を見据え、各種基金への積み立てなど持続可能な財政運営を図る。</a:t>
          </a:r>
          <a:endParaRPr lang="ja-JP" altLang="ja-JP" sz="18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72</xdr:row>
      <xdr:rowOff>0</xdr:rowOff>
    </xdr:from>
    <xdr:to>
      <xdr:col>13</xdr:col>
      <xdr:colOff>0</xdr:colOff>
      <xdr:row>74</xdr:row>
      <xdr:rowOff>0</xdr:rowOff>
    </xdr:to>
    <xdr:sp macro="" textlink="">
      <xdr:nvSpPr>
        <xdr:cNvPr id="4" name="正方形/長方形 3"/>
        <xdr:cNvSpPr/>
      </xdr:nvSpPr>
      <xdr:spPr>
        <a:xfrm>
          <a:off x="1637347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5" name="正方形/長方形 4"/>
        <xdr:cNvSpPr/>
      </xdr:nvSpPr>
      <xdr:spPr>
        <a:xfrm>
          <a:off x="17754600"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6" name="正方形/長方形 5"/>
        <xdr:cNvSpPr/>
      </xdr:nvSpPr>
      <xdr:spPr>
        <a:xfrm>
          <a:off x="19135725" y="123444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7" name="正方形/長方形 6"/>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8" name="正方形/長方形 7"/>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9" name="正方形/長方形 8"/>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0" name="正方形/長方形 9"/>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1" name="正方形/長方形 10"/>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2" name="正方形/長方形 11"/>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3" name="正方形/長方形 12"/>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4" name="正方形/長方形 13"/>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5" name="正方形/長方形 14"/>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6" name="正方形/長方形 15"/>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7" name="正方形/長方形 16"/>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8" name="正方形/長方形 17"/>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9" name="正方形/長方形 18"/>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0" name="正方形/長方形 19"/>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1" name="正方形/長方形 20"/>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22" name="正方形/長方形 21"/>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3" name="角丸四角形 22"/>
        <xdr:cNvSpPr/>
      </xdr:nvSpPr>
      <xdr:spPr>
        <a:xfrm>
          <a:off x="11074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4" name="正方形/長方形 23"/>
        <xdr:cNvSpPr/>
      </xdr:nvSpPr>
      <xdr:spPr>
        <a:xfrm>
          <a:off x="11334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5" name="正方形/長方形 24"/>
        <xdr:cNvSpPr/>
      </xdr:nvSpPr>
      <xdr:spPr>
        <a:xfrm>
          <a:off x="11334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6" name="直線コネクタ 25"/>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7" name="円/楕円 26"/>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8" name="フローチャート : 判断 27"/>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9" name="テキスト ボックス 28"/>
        <xdr:cNvSpPr txBox="1"/>
      </xdr:nvSpPr>
      <xdr:spPr>
        <a:xfrm>
          <a:off x="419100" y="2413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0" name="テキスト ボックス 29"/>
        <xdr:cNvSpPr txBox="1"/>
      </xdr:nvSpPr>
      <xdr:spPr>
        <a:xfrm>
          <a:off x="419100" y="27051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1" name="テキスト ボックス 30"/>
        <xdr:cNvSpPr txBox="1"/>
      </xdr:nvSpPr>
      <xdr:spPr>
        <a:xfrm>
          <a:off x="419100" y="2997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2" name="テキスト ボックス 31"/>
        <xdr:cNvSpPr txBox="1"/>
      </xdr:nvSpPr>
      <xdr:spPr>
        <a:xfrm>
          <a:off x="419100" y="2143125"/>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3" name="正方形/長方形 32"/>
        <xdr:cNvSpPr/>
      </xdr:nvSpPr>
      <xdr:spPr>
        <a:xfrm>
          <a:off x="1270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4" name="正方形/長方形 33"/>
        <xdr:cNvSpPr/>
      </xdr:nvSpPr>
      <xdr:spPr>
        <a:xfrm>
          <a:off x="1986139" y="384359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5" name="正方形/長方形 34"/>
        <xdr:cNvSpPr/>
      </xdr:nvSpPr>
      <xdr:spPr>
        <a:xfrm>
          <a:off x="4012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6" name="正方形/長方形 35"/>
        <xdr:cNvSpPr/>
      </xdr:nvSpPr>
      <xdr:spPr>
        <a:xfrm>
          <a:off x="5461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7" name="正方形/長方形 36"/>
        <xdr:cNvSpPr/>
      </xdr:nvSpPr>
      <xdr:spPr>
        <a:xfrm>
          <a:off x="5461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8" name="正方形/長方形 37"/>
        <xdr:cNvSpPr/>
      </xdr:nvSpPr>
      <xdr:spPr>
        <a:xfrm>
          <a:off x="6985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9" name="正方形/長方形 38"/>
        <xdr:cNvSpPr/>
      </xdr:nvSpPr>
      <xdr:spPr>
        <a:xfrm>
          <a:off x="6985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0" name="正方形/長方形 39"/>
        <xdr:cNvSpPr/>
      </xdr:nvSpPr>
      <xdr:spPr>
        <a:xfrm>
          <a:off x="8636000" y="3648075"/>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1" name="正方形/長方形 40"/>
        <xdr:cNvSpPr/>
      </xdr:nvSpPr>
      <xdr:spPr>
        <a:xfrm>
          <a:off x="8636000" y="379095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2" name="正方形/長方形 41"/>
        <xdr:cNvSpPr/>
      </xdr:nvSpPr>
      <xdr:spPr>
        <a:xfrm>
          <a:off x="1270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3" name="正方形/長方形 42"/>
        <xdr:cNvSpPr/>
      </xdr:nvSpPr>
      <xdr:spPr>
        <a:xfrm>
          <a:off x="5778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4" name="正方形/長方形 43"/>
        <xdr:cNvSpPr/>
      </xdr:nvSpPr>
      <xdr:spPr>
        <a:xfrm>
          <a:off x="5778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5" name="テキスト ボックス 44"/>
        <xdr:cNvSpPr txBox="1"/>
      </xdr:nvSpPr>
      <xdr:spPr>
        <a:xfrm>
          <a:off x="5854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6" name="正方形/長方形 45"/>
        <xdr:cNvSpPr/>
      </xdr:nvSpPr>
      <xdr:spPr>
        <a:xfrm>
          <a:off x="1270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7" name="正方形/長方形 46"/>
        <xdr:cNvSpPr/>
      </xdr:nvSpPr>
      <xdr:spPr>
        <a:xfrm>
          <a:off x="11303000" y="3568700"/>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8" name="正方形/長方形 47"/>
        <xdr:cNvSpPr/>
      </xdr:nvSpPr>
      <xdr:spPr>
        <a:xfrm>
          <a:off x="12231601" y="384359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9" name="正方形/長方形 48"/>
        <xdr:cNvSpPr/>
      </xdr:nvSpPr>
      <xdr:spPr>
        <a:xfrm>
          <a:off x="14045062" y="382692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0" name="正方形/長方形 49"/>
        <xdr:cNvSpPr/>
      </xdr:nvSpPr>
      <xdr:spPr>
        <a:xfrm>
          <a:off x="11303000" y="417195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51" name="正方形/長方形 50"/>
        <xdr:cNvSpPr/>
      </xdr:nvSpPr>
      <xdr:spPr>
        <a:xfrm>
          <a:off x="15811500" y="417195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2" name="正方形/長方形 51"/>
        <xdr:cNvSpPr/>
      </xdr:nvSpPr>
      <xdr:spPr>
        <a:xfrm>
          <a:off x="15811500" y="423545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3" name="テキスト ボックス 52"/>
        <xdr:cNvSpPr txBox="1"/>
      </xdr:nvSpPr>
      <xdr:spPr>
        <a:xfrm>
          <a:off x="15887700" y="446405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4" name="正方形/長方形 53"/>
        <xdr:cNvSpPr/>
      </xdr:nvSpPr>
      <xdr:spPr>
        <a:xfrm>
          <a:off x="11303000" y="417195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5" name="正方形/長方形 54"/>
        <xdr:cNvSpPr/>
      </xdr:nvSpPr>
      <xdr:spPr>
        <a:xfrm>
          <a:off x="1270000" y="71723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6" name="正方形/長方形 55"/>
        <xdr:cNvSpPr/>
      </xdr:nvSpPr>
      <xdr:spPr>
        <a:xfrm>
          <a:off x="1270000" y="109347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7" name="正方形/長方形 56"/>
        <xdr:cNvSpPr/>
      </xdr:nvSpPr>
      <xdr:spPr>
        <a:xfrm>
          <a:off x="571500" y="7553325"/>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8" name="正方形/長方形 57"/>
        <xdr:cNvSpPr/>
      </xdr:nvSpPr>
      <xdr:spPr>
        <a:xfrm>
          <a:off x="1270000" y="7680325"/>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9" name="テキスト ボックス 58"/>
        <xdr:cNvSpPr txBox="1"/>
      </xdr:nvSpPr>
      <xdr:spPr>
        <a:xfrm>
          <a:off x="914400" y="111633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0" name="テキスト ボックス 59"/>
        <xdr:cNvSpPr txBox="1"/>
      </xdr:nvSpPr>
      <xdr:spPr>
        <a:xfrm>
          <a:off x="6985000" y="139192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[0.99]</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自主財源である町税収入の割合が高く、財政力指数としては全国トップクラスとなっている。しかしながら、今後については、固定資産税の減少や税制改正に伴う法人町民税の減少なども見込まれることから、税の徴収強化や新たな歳入確保に向けて着実に取り組んでいく必要があ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77410</xdr:rowOff>
    </xdr:from>
    <xdr:to>
      <xdr:col>7</xdr:col>
      <xdr:colOff>152400</xdr:colOff>
      <xdr:row>44</xdr:row>
      <xdr:rowOff>107648</xdr:rowOff>
    </xdr:to>
    <xdr:cxnSp macro="">
      <xdr:nvCxnSpPr>
        <xdr:cNvPr id="64" name="直線コネクタ 63"/>
        <xdr:cNvCxnSpPr/>
      </xdr:nvCxnSpPr>
      <xdr:spPr>
        <a:xfrm flipV="1">
          <a:off x="4953000" y="6249610"/>
          <a:ext cx="0" cy="14018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79725</xdr:rowOff>
    </xdr:from>
    <xdr:ext cx="762000" cy="259045"/>
    <xdr:sp macro="" textlink="">
      <xdr:nvSpPr>
        <xdr:cNvPr id="65" name="財政力最小値テキスト"/>
        <xdr:cNvSpPr txBox="1"/>
      </xdr:nvSpPr>
      <xdr:spPr>
        <a:xfrm>
          <a:off x="5041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0.17</a:t>
          </a:r>
          <a:endParaRPr kumimoji="1" lang="ja-JP" altLang="en-US" sz="1000" b="1">
            <a:latin typeface="ＭＳ Ｐゴシック"/>
          </a:endParaRPr>
        </a:p>
      </xdr:txBody>
    </xdr:sp>
    <xdr:clientData/>
  </xdr:oneCellAnchor>
  <xdr:twoCellAnchor>
    <xdr:from>
      <xdr:col>7</xdr:col>
      <xdr:colOff>63500</xdr:colOff>
      <xdr:row>44</xdr:row>
      <xdr:rowOff>107648</xdr:rowOff>
    </xdr:from>
    <xdr:to>
      <xdr:col>7</xdr:col>
      <xdr:colOff>241300</xdr:colOff>
      <xdr:row>44</xdr:row>
      <xdr:rowOff>107648</xdr:rowOff>
    </xdr:to>
    <xdr:cxnSp macro="">
      <xdr:nvCxnSpPr>
        <xdr:cNvPr id="66" name="直線コネクタ 65"/>
        <xdr:cNvCxnSpPr/>
      </xdr:nvCxnSpPr>
      <xdr:spPr>
        <a:xfrm>
          <a:off x="4864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163787</xdr:rowOff>
    </xdr:from>
    <xdr:ext cx="762000" cy="259045"/>
    <xdr:sp macro="" textlink="">
      <xdr:nvSpPr>
        <xdr:cNvPr id="67" name="財政力最大値テキスト"/>
        <xdr:cNvSpPr txBox="1"/>
      </xdr:nvSpPr>
      <xdr:spPr>
        <a:xfrm>
          <a:off x="5041900" y="5993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7</xdr:col>
      <xdr:colOff>63500</xdr:colOff>
      <xdr:row>36</xdr:row>
      <xdr:rowOff>77410</xdr:rowOff>
    </xdr:from>
    <xdr:to>
      <xdr:col>7</xdr:col>
      <xdr:colOff>241300</xdr:colOff>
      <xdr:row>36</xdr:row>
      <xdr:rowOff>77410</xdr:rowOff>
    </xdr:to>
    <xdr:cxnSp macro="">
      <xdr:nvCxnSpPr>
        <xdr:cNvPr id="68" name="直線コネクタ 67"/>
        <xdr:cNvCxnSpPr/>
      </xdr:nvCxnSpPr>
      <xdr:spPr>
        <a:xfrm>
          <a:off x="4864100" y="6249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39</xdr:row>
      <xdr:rowOff>22678</xdr:rowOff>
    </xdr:from>
    <xdr:to>
      <xdr:col>7</xdr:col>
      <xdr:colOff>152400</xdr:colOff>
      <xdr:row>39</xdr:row>
      <xdr:rowOff>22678</xdr:rowOff>
    </xdr:to>
    <xdr:cxnSp macro="">
      <xdr:nvCxnSpPr>
        <xdr:cNvPr id="69" name="直線コネクタ 68"/>
        <xdr:cNvCxnSpPr/>
      </xdr:nvCxnSpPr>
      <xdr:spPr>
        <a:xfrm>
          <a:off x="4114800" y="67092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142015</xdr:rowOff>
    </xdr:from>
    <xdr:ext cx="762000" cy="259045"/>
    <xdr:sp macro="" textlink="">
      <xdr:nvSpPr>
        <xdr:cNvPr id="70" name="財政力平均値テキスト"/>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0.37</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169938</xdr:rowOff>
    </xdr:from>
    <xdr:to>
      <xdr:col>7</xdr:col>
      <xdr:colOff>203200</xdr:colOff>
      <xdr:row>43</xdr:row>
      <xdr:rowOff>100088</xdr:rowOff>
    </xdr:to>
    <xdr:sp macro="" textlink="">
      <xdr:nvSpPr>
        <xdr:cNvPr id="71" name="フローチャート : 判断 70"/>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39</xdr:row>
      <xdr:rowOff>22678</xdr:rowOff>
    </xdr:from>
    <xdr:to>
      <xdr:col>6</xdr:col>
      <xdr:colOff>0</xdr:colOff>
      <xdr:row>39</xdr:row>
      <xdr:rowOff>22678</xdr:rowOff>
    </xdr:to>
    <xdr:cxnSp macro="">
      <xdr:nvCxnSpPr>
        <xdr:cNvPr id="72" name="直線コネクタ 71"/>
        <xdr:cNvCxnSpPr/>
      </xdr:nvCxnSpPr>
      <xdr:spPr>
        <a:xfrm>
          <a:off x="3225800" y="67092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135467</xdr:rowOff>
    </xdr:from>
    <xdr:to>
      <xdr:col>6</xdr:col>
      <xdr:colOff>50800</xdr:colOff>
      <xdr:row>43</xdr:row>
      <xdr:rowOff>65617</xdr:rowOff>
    </xdr:to>
    <xdr:sp macro="" textlink="">
      <xdr:nvSpPr>
        <xdr:cNvPr id="73" name="フローチャート : 判断 72"/>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50394</xdr:rowOff>
    </xdr:from>
    <xdr:ext cx="736600" cy="259045"/>
    <xdr:sp macro="" textlink="">
      <xdr:nvSpPr>
        <xdr:cNvPr id="74" name="テキスト ボックス 73"/>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3</xdr:col>
      <xdr:colOff>279400</xdr:colOff>
      <xdr:row>38</xdr:row>
      <xdr:rowOff>148167</xdr:rowOff>
    </xdr:from>
    <xdr:to>
      <xdr:col>4</xdr:col>
      <xdr:colOff>482600</xdr:colOff>
      <xdr:row>39</xdr:row>
      <xdr:rowOff>22678</xdr:rowOff>
    </xdr:to>
    <xdr:cxnSp macro="">
      <xdr:nvCxnSpPr>
        <xdr:cNvPr id="75" name="直線コネクタ 74"/>
        <xdr:cNvCxnSpPr/>
      </xdr:nvCxnSpPr>
      <xdr:spPr>
        <a:xfrm>
          <a:off x="2336800" y="66632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78015</xdr:rowOff>
    </xdr:from>
    <xdr:to>
      <xdr:col>4</xdr:col>
      <xdr:colOff>533400</xdr:colOff>
      <xdr:row>43</xdr:row>
      <xdr:rowOff>8165</xdr:rowOff>
    </xdr:to>
    <xdr:sp macro="" textlink="">
      <xdr:nvSpPr>
        <xdr:cNvPr id="76" name="フローチャート : 判断 75"/>
        <xdr:cNvSpPr/>
      </xdr:nvSpPr>
      <xdr:spPr>
        <a:xfrm>
          <a:off x="3175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164392</xdr:rowOff>
    </xdr:from>
    <xdr:ext cx="762000" cy="259045"/>
    <xdr:sp macro="" textlink="">
      <xdr:nvSpPr>
        <xdr:cNvPr id="77" name="テキスト ボックス 76"/>
        <xdr:cNvSpPr txBox="1"/>
      </xdr:nvSpPr>
      <xdr:spPr>
        <a:xfrm>
          <a:off x="2844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38</xdr:row>
      <xdr:rowOff>125185</xdr:rowOff>
    </xdr:from>
    <xdr:to>
      <xdr:col>3</xdr:col>
      <xdr:colOff>279400</xdr:colOff>
      <xdr:row>38</xdr:row>
      <xdr:rowOff>148167</xdr:rowOff>
    </xdr:to>
    <xdr:cxnSp macro="">
      <xdr:nvCxnSpPr>
        <xdr:cNvPr id="78" name="直線コネクタ 77"/>
        <xdr:cNvCxnSpPr/>
      </xdr:nvCxnSpPr>
      <xdr:spPr>
        <a:xfrm>
          <a:off x="1447800" y="6640285"/>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78015</xdr:rowOff>
    </xdr:from>
    <xdr:to>
      <xdr:col>3</xdr:col>
      <xdr:colOff>330200</xdr:colOff>
      <xdr:row>43</xdr:row>
      <xdr:rowOff>8165</xdr:rowOff>
    </xdr:to>
    <xdr:sp macro="" textlink="">
      <xdr:nvSpPr>
        <xdr:cNvPr id="79" name="フローチャート : 判断 78"/>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164392</xdr:rowOff>
    </xdr:from>
    <xdr:ext cx="762000" cy="259045"/>
    <xdr:sp macro="" textlink="">
      <xdr:nvSpPr>
        <xdr:cNvPr id="80" name="テキスト ボックス 79"/>
        <xdr:cNvSpPr txBox="1"/>
      </xdr:nvSpPr>
      <xdr:spPr>
        <a:xfrm>
          <a:off x="1955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66524</xdr:rowOff>
    </xdr:from>
    <xdr:to>
      <xdr:col>2</xdr:col>
      <xdr:colOff>127000</xdr:colOff>
      <xdr:row>42</xdr:row>
      <xdr:rowOff>168124</xdr:rowOff>
    </xdr:to>
    <xdr:sp macro="" textlink="">
      <xdr:nvSpPr>
        <xdr:cNvPr id="81" name="フローチャート : 判断 80"/>
        <xdr:cNvSpPr/>
      </xdr:nvSpPr>
      <xdr:spPr>
        <a:xfrm>
          <a:off x="1397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152901</xdr:rowOff>
    </xdr:from>
    <xdr:ext cx="762000" cy="259045"/>
    <xdr:sp macro="" textlink="">
      <xdr:nvSpPr>
        <xdr:cNvPr id="82" name="テキスト ボックス 81"/>
        <xdr:cNvSpPr txBox="1"/>
      </xdr:nvSpPr>
      <xdr:spPr>
        <a:xfrm>
          <a:off x="1066800" y="7353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38</xdr:row>
      <xdr:rowOff>143328</xdr:rowOff>
    </xdr:from>
    <xdr:to>
      <xdr:col>7</xdr:col>
      <xdr:colOff>203200</xdr:colOff>
      <xdr:row>39</xdr:row>
      <xdr:rowOff>73478</xdr:rowOff>
    </xdr:to>
    <xdr:sp macro="" textlink="">
      <xdr:nvSpPr>
        <xdr:cNvPr id="88" name="円/楕円 87"/>
        <xdr:cNvSpPr/>
      </xdr:nvSpPr>
      <xdr:spPr>
        <a:xfrm>
          <a:off x="4902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37</xdr:row>
      <xdr:rowOff>159855</xdr:rowOff>
    </xdr:from>
    <xdr:ext cx="762000" cy="259045"/>
    <xdr:sp macro="" textlink="">
      <xdr:nvSpPr>
        <xdr:cNvPr id="89" name="財政力該当値テキスト"/>
        <xdr:cNvSpPr txBox="1"/>
      </xdr:nvSpPr>
      <xdr:spPr>
        <a:xfrm>
          <a:off x="5041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0.99</a:t>
          </a:r>
          <a:endParaRPr kumimoji="1" lang="ja-JP" altLang="en-US" sz="1000" b="1">
            <a:solidFill>
              <a:srgbClr val="FF0000"/>
            </a:solidFill>
            <a:latin typeface="ＭＳ Ｐゴシック"/>
          </a:endParaRPr>
        </a:p>
      </xdr:txBody>
    </xdr:sp>
    <xdr:clientData/>
  </xdr:oneCellAnchor>
  <xdr:twoCellAnchor>
    <xdr:from>
      <xdr:col>5</xdr:col>
      <xdr:colOff>635000</xdr:colOff>
      <xdr:row>38</xdr:row>
      <xdr:rowOff>143328</xdr:rowOff>
    </xdr:from>
    <xdr:to>
      <xdr:col>6</xdr:col>
      <xdr:colOff>50800</xdr:colOff>
      <xdr:row>39</xdr:row>
      <xdr:rowOff>73478</xdr:rowOff>
    </xdr:to>
    <xdr:sp macro="" textlink="">
      <xdr:nvSpPr>
        <xdr:cNvPr id="90" name="円/楕円 89"/>
        <xdr:cNvSpPr/>
      </xdr:nvSpPr>
      <xdr:spPr>
        <a:xfrm>
          <a:off x="4064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37</xdr:row>
      <xdr:rowOff>83655</xdr:rowOff>
    </xdr:from>
    <xdr:ext cx="736600" cy="259045"/>
    <xdr:sp macro="" textlink="">
      <xdr:nvSpPr>
        <xdr:cNvPr id="91" name="テキスト ボックス 90"/>
        <xdr:cNvSpPr txBox="1"/>
      </xdr:nvSpPr>
      <xdr:spPr>
        <a:xfrm>
          <a:off x="3733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0.99</a:t>
          </a:r>
          <a:endParaRPr kumimoji="1" lang="ja-JP" altLang="en-US" sz="1000" b="1">
            <a:solidFill>
              <a:srgbClr val="FF0000"/>
            </a:solidFill>
            <a:latin typeface="ＭＳ Ｐゴシック"/>
          </a:endParaRPr>
        </a:p>
      </xdr:txBody>
    </xdr:sp>
    <xdr:clientData/>
  </xdr:oneCellAnchor>
  <xdr:twoCellAnchor>
    <xdr:from>
      <xdr:col>4</xdr:col>
      <xdr:colOff>431800</xdr:colOff>
      <xdr:row>38</xdr:row>
      <xdr:rowOff>143328</xdr:rowOff>
    </xdr:from>
    <xdr:to>
      <xdr:col>4</xdr:col>
      <xdr:colOff>533400</xdr:colOff>
      <xdr:row>39</xdr:row>
      <xdr:rowOff>73478</xdr:rowOff>
    </xdr:to>
    <xdr:sp macro="" textlink="">
      <xdr:nvSpPr>
        <xdr:cNvPr id="92" name="円/楕円 91"/>
        <xdr:cNvSpPr/>
      </xdr:nvSpPr>
      <xdr:spPr>
        <a:xfrm>
          <a:off x="3175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37</xdr:row>
      <xdr:rowOff>83655</xdr:rowOff>
    </xdr:from>
    <xdr:ext cx="762000" cy="259045"/>
    <xdr:sp macro="" textlink="">
      <xdr:nvSpPr>
        <xdr:cNvPr id="93" name="テキスト ボックス 92"/>
        <xdr:cNvSpPr txBox="1"/>
      </xdr:nvSpPr>
      <xdr:spPr>
        <a:xfrm>
          <a:off x="2844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0.99</a:t>
          </a:r>
          <a:endParaRPr kumimoji="1" lang="ja-JP" altLang="en-US" sz="1000" b="1">
            <a:solidFill>
              <a:srgbClr val="FF0000"/>
            </a:solidFill>
            <a:latin typeface="ＭＳ Ｐゴシック"/>
          </a:endParaRPr>
        </a:p>
      </xdr:txBody>
    </xdr:sp>
    <xdr:clientData/>
  </xdr:oneCellAnchor>
  <xdr:twoCellAnchor>
    <xdr:from>
      <xdr:col>3</xdr:col>
      <xdr:colOff>228600</xdr:colOff>
      <xdr:row>38</xdr:row>
      <xdr:rowOff>97367</xdr:rowOff>
    </xdr:from>
    <xdr:to>
      <xdr:col>3</xdr:col>
      <xdr:colOff>330200</xdr:colOff>
      <xdr:row>39</xdr:row>
      <xdr:rowOff>27517</xdr:rowOff>
    </xdr:to>
    <xdr:sp macro="" textlink="">
      <xdr:nvSpPr>
        <xdr:cNvPr id="94" name="円/楕円 93"/>
        <xdr:cNvSpPr/>
      </xdr:nvSpPr>
      <xdr:spPr>
        <a:xfrm>
          <a:off x="2286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37</xdr:row>
      <xdr:rowOff>37694</xdr:rowOff>
    </xdr:from>
    <xdr:ext cx="762000" cy="259045"/>
    <xdr:sp macro="" textlink="">
      <xdr:nvSpPr>
        <xdr:cNvPr id="95" name="テキスト ボックス 94"/>
        <xdr:cNvSpPr txBox="1"/>
      </xdr:nvSpPr>
      <xdr:spPr>
        <a:xfrm>
          <a:off x="1955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xdr:col>
      <xdr:colOff>25400</xdr:colOff>
      <xdr:row>38</xdr:row>
      <xdr:rowOff>74385</xdr:rowOff>
    </xdr:from>
    <xdr:to>
      <xdr:col>2</xdr:col>
      <xdr:colOff>127000</xdr:colOff>
      <xdr:row>39</xdr:row>
      <xdr:rowOff>4535</xdr:rowOff>
    </xdr:to>
    <xdr:sp macro="" textlink="">
      <xdr:nvSpPr>
        <xdr:cNvPr id="96" name="円/楕円 95"/>
        <xdr:cNvSpPr/>
      </xdr:nvSpPr>
      <xdr:spPr>
        <a:xfrm>
          <a:off x="1397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37</xdr:row>
      <xdr:rowOff>14713</xdr:rowOff>
    </xdr:from>
    <xdr:ext cx="762000" cy="259045"/>
    <xdr:sp macro="" textlink="">
      <xdr:nvSpPr>
        <xdr:cNvPr id="97" name="テキスト ボックス 96"/>
        <xdr:cNvSpPr txBox="1"/>
      </xdr:nvSpPr>
      <xdr:spPr>
        <a:xfrm>
          <a:off x="1066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法人町民税の変動による影響が出やすい財政構造となっているため、経常経費の削減を進め、持続可能な財政運営に努めていく。</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60</xdr:row>
      <xdr:rowOff>78486</xdr:rowOff>
    </xdr:from>
    <xdr:to>
      <xdr:col>7</xdr:col>
      <xdr:colOff>152400</xdr:colOff>
      <xdr:row>66</xdr:row>
      <xdr:rowOff>53594</xdr:rowOff>
    </xdr:to>
    <xdr:cxnSp macro="">
      <xdr:nvCxnSpPr>
        <xdr:cNvPr id="125" name="直線コネクタ 124"/>
        <xdr:cNvCxnSpPr/>
      </xdr:nvCxnSpPr>
      <xdr:spPr>
        <a:xfrm flipV="1">
          <a:off x="4953000" y="10365486"/>
          <a:ext cx="0" cy="10038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25671</xdr:rowOff>
    </xdr:from>
    <xdr:ext cx="762000" cy="259045"/>
    <xdr:sp macro="" textlink="">
      <xdr:nvSpPr>
        <xdr:cNvPr id="126" name="財政構造の弾力性最小値テキスト"/>
        <xdr:cNvSpPr txBox="1"/>
      </xdr:nvSpPr>
      <xdr:spPr>
        <a:xfrm>
          <a:off x="5041900" y="11341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96.9</a:t>
          </a:r>
          <a:endParaRPr kumimoji="1" lang="ja-JP" altLang="en-US" sz="1000" b="1">
            <a:latin typeface="ＭＳ Ｐゴシック"/>
          </a:endParaRPr>
        </a:p>
      </xdr:txBody>
    </xdr:sp>
    <xdr:clientData/>
  </xdr:oneCellAnchor>
  <xdr:twoCellAnchor>
    <xdr:from>
      <xdr:col>7</xdr:col>
      <xdr:colOff>63500</xdr:colOff>
      <xdr:row>66</xdr:row>
      <xdr:rowOff>53594</xdr:rowOff>
    </xdr:from>
    <xdr:to>
      <xdr:col>7</xdr:col>
      <xdr:colOff>241300</xdr:colOff>
      <xdr:row>66</xdr:row>
      <xdr:rowOff>53594</xdr:rowOff>
    </xdr:to>
    <xdr:cxnSp macro="">
      <xdr:nvCxnSpPr>
        <xdr:cNvPr id="127" name="直線コネクタ 126"/>
        <xdr:cNvCxnSpPr/>
      </xdr:nvCxnSpPr>
      <xdr:spPr>
        <a:xfrm>
          <a:off x="4864100" y="1136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164863</xdr:rowOff>
    </xdr:from>
    <xdr:ext cx="762000" cy="259045"/>
    <xdr:sp macro="" textlink="">
      <xdr:nvSpPr>
        <xdr:cNvPr id="128" name="財政構造の弾力性最大値テキスト"/>
        <xdr:cNvSpPr txBox="1"/>
      </xdr:nvSpPr>
      <xdr:spPr>
        <a:xfrm>
          <a:off x="5041900" y="1010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76.1</a:t>
          </a:r>
          <a:endParaRPr kumimoji="1" lang="ja-JP" altLang="en-US" sz="1000" b="1">
            <a:latin typeface="ＭＳ Ｐゴシック"/>
          </a:endParaRPr>
        </a:p>
      </xdr:txBody>
    </xdr:sp>
    <xdr:clientData/>
  </xdr:oneCellAnchor>
  <xdr:twoCellAnchor>
    <xdr:from>
      <xdr:col>7</xdr:col>
      <xdr:colOff>63500</xdr:colOff>
      <xdr:row>60</xdr:row>
      <xdr:rowOff>78486</xdr:rowOff>
    </xdr:from>
    <xdr:to>
      <xdr:col>7</xdr:col>
      <xdr:colOff>241300</xdr:colOff>
      <xdr:row>60</xdr:row>
      <xdr:rowOff>78486</xdr:rowOff>
    </xdr:to>
    <xdr:cxnSp macro="">
      <xdr:nvCxnSpPr>
        <xdr:cNvPr id="129" name="直線コネクタ 128"/>
        <xdr:cNvCxnSpPr/>
      </xdr:nvCxnSpPr>
      <xdr:spPr>
        <a:xfrm>
          <a:off x="4864100" y="1036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44450</xdr:rowOff>
    </xdr:from>
    <xdr:to>
      <xdr:col>7</xdr:col>
      <xdr:colOff>152400</xdr:colOff>
      <xdr:row>64</xdr:row>
      <xdr:rowOff>169672</xdr:rowOff>
    </xdr:to>
    <xdr:cxnSp macro="">
      <xdr:nvCxnSpPr>
        <xdr:cNvPr id="130" name="直線コネクタ 129"/>
        <xdr:cNvCxnSpPr/>
      </xdr:nvCxnSpPr>
      <xdr:spPr>
        <a:xfrm>
          <a:off x="4114800" y="10674350"/>
          <a:ext cx="838200" cy="46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2811</xdr:rowOff>
    </xdr:from>
    <xdr:ext cx="762000" cy="259045"/>
    <xdr:sp macro="" textlink="">
      <xdr:nvSpPr>
        <xdr:cNvPr id="131" name="財政構造の弾力性平均値テキスト"/>
        <xdr:cNvSpPr txBox="1"/>
      </xdr:nvSpPr>
      <xdr:spPr>
        <a:xfrm>
          <a:off x="5041900" y="10632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157734</xdr:rowOff>
    </xdr:from>
    <xdr:to>
      <xdr:col>7</xdr:col>
      <xdr:colOff>203200</xdr:colOff>
      <xdr:row>63</xdr:row>
      <xdr:rowOff>87884</xdr:rowOff>
    </xdr:to>
    <xdr:sp macro="" textlink="">
      <xdr:nvSpPr>
        <xdr:cNvPr id="132" name="フローチャート : 判断 131"/>
        <xdr:cNvSpPr/>
      </xdr:nvSpPr>
      <xdr:spPr>
        <a:xfrm>
          <a:off x="49022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44450</xdr:rowOff>
    </xdr:from>
    <xdr:to>
      <xdr:col>6</xdr:col>
      <xdr:colOff>0</xdr:colOff>
      <xdr:row>63</xdr:row>
      <xdr:rowOff>51562</xdr:rowOff>
    </xdr:to>
    <xdr:cxnSp macro="">
      <xdr:nvCxnSpPr>
        <xdr:cNvPr id="133" name="直線コネクタ 132"/>
        <xdr:cNvCxnSpPr/>
      </xdr:nvCxnSpPr>
      <xdr:spPr>
        <a:xfrm flipV="1">
          <a:off x="3225800" y="10674350"/>
          <a:ext cx="889000" cy="17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20066</xdr:rowOff>
    </xdr:from>
    <xdr:to>
      <xdr:col>6</xdr:col>
      <xdr:colOff>50800</xdr:colOff>
      <xdr:row>63</xdr:row>
      <xdr:rowOff>121666</xdr:rowOff>
    </xdr:to>
    <xdr:sp macro="" textlink="">
      <xdr:nvSpPr>
        <xdr:cNvPr id="134" name="フローチャート : 判断 133"/>
        <xdr:cNvSpPr/>
      </xdr:nvSpPr>
      <xdr:spPr>
        <a:xfrm>
          <a:off x="40640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106443</xdr:rowOff>
    </xdr:from>
    <xdr:ext cx="736600" cy="259045"/>
    <xdr:sp macro="" textlink="">
      <xdr:nvSpPr>
        <xdr:cNvPr id="135" name="テキスト ボックス 134"/>
        <xdr:cNvSpPr txBox="1"/>
      </xdr:nvSpPr>
      <xdr:spPr>
        <a:xfrm>
          <a:off x="3733800" y="1090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51562</xdr:rowOff>
    </xdr:from>
    <xdr:to>
      <xdr:col>4</xdr:col>
      <xdr:colOff>482600</xdr:colOff>
      <xdr:row>66</xdr:row>
      <xdr:rowOff>87376</xdr:rowOff>
    </xdr:to>
    <xdr:cxnSp macro="">
      <xdr:nvCxnSpPr>
        <xdr:cNvPr id="136" name="直線コネクタ 135"/>
        <xdr:cNvCxnSpPr/>
      </xdr:nvCxnSpPr>
      <xdr:spPr>
        <a:xfrm flipV="1">
          <a:off x="2336800" y="10852912"/>
          <a:ext cx="889000" cy="550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34544</xdr:rowOff>
    </xdr:from>
    <xdr:to>
      <xdr:col>4</xdr:col>
      <xdr:colOff>533400</xdr:colOff>
      <xdr:row>63</xdr:row>
      <xdr:rowOff>136144</xdr:rowOff>
    </xdr:to>
    <xdr:sp macro="" textlink="">
      <xdr:nvSpPr>
        <xdr:cNvPr id="137" name="フローチャート : 判断 136"/>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120921</xdr:rowOff>
    </xdr:from>
    <xdr:ext cx="762000" cy="259045"/>
    <xdr:sp macro="" textlink="">
      <xdr:nvSpPr>
        <xdr:cNvPr id="138" name="テキスト ボックス 137"/>
        <xdr:cNvSpPr txBox="1"/>
      </xdr:nvSpPr>
      <xdr:spPr>
        <a:xfrm>
          <a:off x="2844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53848</xdr:rowOff>
    </xdr:from>
    <xdr:to>
      <xdr:col>3</xdr:col>
      <xdr:colOff>279400</xdr:colOff>
      <xdr:row>66</xdr:row>
      <xdr:rowOff>87376</xdr:rowOff>
    </xdr:to>
    <xdr:cxnSp macro="">
      <xdr:nvCxnSpPr>
        <xdr:cNvPr id="139" name="直線コネクタ 138"/>
        <xdr:cNvCxnSpPr/>
      </xdr:nvCxnSpPr>
      <xdr:spPr>
        <a:xfrm>
          <a:off x="1447800" y="11026648"/>
          <a:ext cx="889000" cy="37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157734</xdr:rowOff>
    </xdr:from>
    <xdr:to>
      <xdr:col>3</xdr:col>
      <xdr:colOff>330200</xdr:colOff>
      <xdr:row>63</xdr:row>
      <xdr:rowOff>87884</xdr:rowOff>
    </xdr:to>
    <xdr:sp macro="" textlink="">
      <xdr:nvSpPr>
        <xdr:cNvPr id="140" name="フローチャート : 判断 139"/>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98061</xdr:rowOff>
    </xdr:from>
    <xdr:ext cx="762000" cy="259045"/>
    <xdr:sp macro="" textlink="">
      <xdr:nvSpPr>
        <xdr:cNvPr id="141" name="テキスト ボックス 140"/>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85.9</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39370</xdr:rowOff>
    </xdr:from>
    <xdr:to>
      <xdr:col>2</xdr:col>
      <xdr:colOff>127000</xdr:colOff>
      <xdr:row>63</xdr:row>
      <xdr:rowOff>140970</xdr:rowOff>
    </xdr:to>
    <xdr:sp macro="" textlink="">
      <xdr:nvSpPr>
        <xdr:cNvPr id="142" name="フローチャート : 判断 141"/>
        <xdr:cNvSpPr/>
      </xdr:nvSpPr>
      <xdr:spPr>
        <a:xfrm>
          <a:off x="1397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151147</xdr:rowOff>
    </xdr:from>
    <xdr:ext cx="762000" cy="259045"/>
    <xdr:sp macro="" textlink="">
      <xdr:nvSpPr>
        <xdr:cNvPr id="143" name="テキスト ボックス 142"/>
        <xdr:cNvSpPr txBox="1"/>
      </xdr:nvSpPr>
      <xdr:spPr>
        <a:xfrm>
          <a:off x="1066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87.0</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64</xdr:row>
      <xdr:rowOff>118872</xdr:rowOff>
    </xdr:from>
    <xdr:to>
      <xdr:col>7</xdr:col>
      <xdr:colOff>203200</xdr:colOff>
      <xdr:row>65</xdr:row>
      <xdr:rowOff>49022</xdr:rowOff>
    </xdr:to>
    <xdr:sp macro="" textlink="">
      <xdr:nvSpPr>
        <xdr:cNvPr id="149" name="円/楕円 148"/>
        <xdr:cNvSpPr/>
      </xdr:nvSpPr>
      <xdr:spPr>
        <a:xfrm>
          <a:off x="49022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90949</xdr:rowOff>
    </xdr:from>
    <xdr:ext cx="762000" cy="259045"/>
    <xdr:sp macro="" textlink="">
      <xdr:nvSpPr>
        <xdr:cNvPr id="150" name="財政構造の弾力性該当値テキスト"/>
        <xdr:cNvSpPr txBox="1"/>
      </xdr:nvSpPr>
      <xdr:spPr>
        <a:xfrm>
          <a:off x="5041900" y="1106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165100</xdr:rowOff>
    </xdr:from>
    <xdr:to>
      <xdr:col>6</xdr:col>
      <xdr:colOff>50800</xdr:colOff>
      <xdr:row>62</xdr:row>
      <xdr:rowOff>95250</xdr:rowOff>
    </xdr:to>
    <xdr:sp macro="" textlink="">
      <xdr:nvSpPr>
        <xdr:cNvPr id="151" name="円/楕円 150"/>
        <xdr:cNvSpPr/>
      </xdr:nvSpPr>
      <xdr:spPr>
        <a:xfrm>
          <a:off x="4064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105427</xdr:rowOff>
    </xdr:from>
    <xdr:ext cx="736600" cy="259045"/>
    <xdr:sp macro="" textlink="">
      <xdr:nvSpPr>
        <xdr:cNvPr id="152" name="テキスト ボックス 151"/>
        <xdr:cNvSpPr txBox="1"/>
      </xdr:nvSpPr>
      <xdr:spPr>
        <a:xfrm>
          <a:off x="3733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82.5</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762</xdr:rowOff>
    </xdr:from>
    <xdr:to>
      <xdr:col>4</xdr:col>
      <xdr:colOff>533400</xdr:colOff>
      <xdr:row>63</xdr:row>
      <xdr:rowOff>102362</xdr:rowOff>
    </xdr:to>
    <xdr:sp macro="" textlink="">
      <xdr:nvSpPr>
        <xdr:cNvPr id="153" name="円/楕円 152"/>
        <xdr:cNvSpPr/>
      </xdr:nvSpPr>
      <xdr:spPr>
        <a:xfrm>
          <a:off x="3175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112539</xdr:rowOff>
    </xdr:from>
    <xdr:ext cx="762000" cy="259045"/>
    <xdr:sp macro="" textlink="">
      <xdr:nvSpPr>
        <xdr:cNvPr id="154" name="テキスト ボックス 153"/>
        <xdr:cNvSpPr txBox="1"/>
      </xdr:nvSpPr>
      <xdr:spPr>
        <a:xfrm>
          <a:off x="2844800" y="1057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86.2</a:t>
          </a:r>
          <a:endParaRPr kumimoji="1" lang="ja-JP" altLang="en-US" sz="1000" b="1">
            <a:solidFill>
              <a:srgbClr val="FF0000"/>
            </a:solidFill>
            <a:latin typeface="ＭＳ Ｐゴシック"/>
          </a:endParaRPr>
        </a:p>
      </xdr:txBody>
    </xdr:sp>
    <xdr:clientData/>
  </xdr:oneCellAnchor>
  <xdr:twoCellAnchor>
    <xdr:from>
      <xdr:col>3</xdr:col>
      <xdr:colOff>228600</xdr:colOff>
      <xdr:row>66</xdr:row>
      <xdr:rowOff>36576</xdr:rowOff>
    </xdr:from>
    <xdr:to>
      <xdr:col>3</xdr:col>
      <xdr:colOff>330200</xdr:colOff>
      <xdr:row>66</xdr:row>
      <xdr:rowOff>138176</xdr:rowOff>
    </xdr:to>
    <xdr:sp macro="" textlink="">
      <xdr:nvSpPr>
        <xdr:cNvPr id="155" name="円/楕円 154"/>
        <xdr:cNvSpPr/>
      </xdr:nvSpPr>
      <xdr:spPr>
        <a:xfrm>
          <a:off x="2286000" y="113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122953</xdr:rowOff>
    </xdr:from>
    <xdr:ext cx="762000" cy="259045"/>
    <xdr:sp macro="" textlink="">
      <xdr:nvSpPr>
        <xdr:cNvPr id="156" name="テキスト ボックス 155"/>
        <xdr:cNvSpPr txBox="1"/>
      </xdr:nvSpPr>
      <xdr:spPr>
        <a:xfrm>
          <a:off x="1955800" y="1143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97.6</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3048</xdr:rowOff>
    </xdr:from>
    <xdr:to>
      <xdr:col>2</xdr:col>
      <xdr:colOff>127000</xdr:colOff>
      <xdr:row>64</xdr:row>
      <xdr:rowOff>104648</xdr:rowOff>
    </xdr:to>
    <xdr:sp macro="" textlink="">
      <xdr:nvSpPr>
        <xdr:cNvPr id="157" name="円/楕円 156"/>
        <xdr:cNvSpPr/>
      </xdr:nvSpPr>
      <xdr:spPr>
        <a:xfrm>
          <a:off x="1397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89425</xdr:rowOff>
    </xdr:from>
    <xdr:ext cx="762000" cy="259045"/>
    <xdr:sp macro="" textlink="">
      <xdr:nvSpPr>
        <xdr:cNvPr id="158" name="テキスト ボックス 157"/>
        <xdr:cNvSpPr txBox="1"/>
      </xdr:nvSpPr>
      <xdr:spPr>
        <a:xfrm>
          <a:off x="1066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[162,750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人件費の削減のため民間委託化を推進し、職員人件費等から委託料</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へのシフトを進めているところであるが、全国平均</a:t>
          </a:r>
          <a:r>
            <a:rPr kumimoji="1" lang="ja-JP" altLang="en-US" sz="1100">
              <a:solidFill>
                <a:schemeClr val="dk1"/>
              </a:solidFill>
              <a:effectLst/>
              <a:latin typeface="+mn-lt"/>
              <a:ea typeface="+mn-ea"/>
              <a:cs typeface="+mn-cs"/>
            </a:rPr>
            <a:t>・神奈川県平均</a:t>
          </a:r>
          <a:r>
            <a:rPr kumimoji="1" lang="ja-JP" altLang="ja-JP" sz="1100">
              <a:solidFill>
                <a:schemeClr val="dk1"/>
              </a:solidFill>
              <a:effectLst/>
              <a:latin typeface="+mn-lt"/>
              <a:ea typeface="+mn-ea"/>
              <a:cs typeface="+mn-cs"/>
            </a:rPr>
            <a:t>を上回っている状況にあるため、引き続き、徹底した行財政改革に取り組んでいく。</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7407</xdr:rowOff>
    </xdr:from>
    <xdr:to>
      <xdr:col>7</xdr:col>
      <xdr:colOff>152400</xdr:colOff>
      <xdr:row>89</xdr:row>
      <xdr:rowOff>69966</xdr:rowOff>
    </xdr:to>
    <xdr:cxnSp macro="">
      <xdr:nvCxnSpPr>
        <xdr:cNvPr id="187" name="直線コネクタ 186"/>
        <xdr:cNvCxnSpPr/>
      </xdr:nvCxnSpPr>
      <xdr:spPr>
        <a:xfrm flipV="1">
          <a:off x="4953000" y="14066307"/>
          <a:ext cx="0" cy="12627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42043</xdr:rowOff>
    </xdr:from>
    <xdr:ext cx="762000" cy="259045"/>
    <xdr:sp macro="" textlink="">
      <xdr:nvSpPr>
        <xdr:cNvPr id="188" name="人件費・物件費等の状況最小値テキスト"/>
        <xdr:cNvSpPr txBox="1"/>
      </xdr:nvSpPr>
      <xdr:spPr>
        <a:xfrm>
          <a:off x="5041900" y="15301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760,058</a:t>
          </a:r>
          <a:endParaRPr kumimoji="1" lang="ja-JP" altLang="en-US" sz="1000" b="1">
            <a:latin typeface="ＭＳ Ｐゴシック"/>
          </a:endParaRPr>
        </a:p>
      </xdr:txBody>
    </xdr:sp>
    <xdr:clientData/>
  </xdr:oneCellAnchor>
  <xdr:twoCellAnchor>
    <xdr:from>
      <xdr:col>7</xdr:col>
      <xdr:colOff>63500</xdr:colOff>
      <xdr:row>89</xdr:row>
      <xdr:rowOff>69966</xdr:rowOff>
    </xdr:from>
    <xdr:to>
      <xdr:col>7</xdr:col>
      <xdr:colOff>241300</xdr:colOff>
      <xdr:row>89</xdr:row>
      <xdr:rowOff>69966</xdr:rowOff>
    </xdr:to>
    <xdr:cxnSp macro="">
      <xdr:nvCxnSpPr>
        <xdr:cNvPr id="189" name="直線コネクタ 188"/>
        <xdr:cNvCxnSpPr/>
      </xdr:nvCxnSpPr>
      <xdr:spPr>
        <a:xfrm>
          <a:off x="4864100" y="15329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93784</xdr:rowOff>
    </xdr:from>
    <xdr:ext cx="762000" cy="259045"/>
    <xdr:sp macro="" textlink="">
      <xdr:nvSpPr>
        <xdr:cNvPr id="190" name="人件費・物件費等の状況最大値テキスト"/>
        <xdr:cNvSpPr txBox="1"/>
      </xdr:nvSpPr>
      <xdr:spPr>
        <a:xfrm>
          <a:off x="5041900" y="13809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132,105</a:t>
          </a:r>
          <a:endParaRPr kumimoji="1" lang="ja-JP" altLang="en-US" sz="1000" b="1">
            <a:latin typeface="ＭＳ Ｐゴシック"/>
          </a:endParaRPr>
        </a:p>
      </xdr:txBody>
    </xdr:sp>
    <xdr:clientData/>
  </xdr:oneCellAnchor>
  <xdr:twoCellAnchor>
    <xdr:from>
      <xdr:col>7</xdr:col>
      <xdr:colOff>63500</xdr:colOff>
      <xdr:row>82</xdr:row>
      <xdr:rowOff>7407</xdr:rowOff>
    </xdr:from>
    <xdr:to>
      <xdr:col>7</xdr:col>
      <xdr:colOff>241300</xdr:colOff>
      <xdr:row>82</xdr:row>
      <xdr:rowOff>7407</xdr:rowOff>
    </xdr:to>
    <xdr:cxnSp macro="">
      <xdr:nvCxnSpPr>
        <xdr:cNvPr id="191" name="直線コネクタ 190"/>
        <xdr:cNvCxnSpPr/>
      </xdr:nvCxnSpPr>
      <xdr:spPr>
        <a:xfrm>
          <a:off x="4864100" y="14066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56392</xdr:rowOff>
    </xdr:from>
    <xdr:to>
      <xdr:col>7</xdr:col>
      <xdr:colOff>152400</xdr:colOff>
      <xdr:row>82</xdr:row>
      <xdr:rowOff>69030</xdr:rowOff>
    </xdr:to>
    <xdr:cxnSp macro="">
      <xdr:nvCxnSpPr>
        <xdr:cNvPr id="192" name="直線コネクタ 191"/>
        <xdr:cNvCxnSpPr/>
      </xdr:nvCxnSpPr>
      <xdr:spPr>
        <a:xfrm>
          <a:off x="4114800" y="14115292"/>
          <a:ext cx="8382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118550</xdr:rowOff>
    </xdr:from>
    <xdr:ext cx="762000" cy="259045"/>
    <xdr:sp macro="" textlink="">
      <xdr:nvSpPr>
        <xdr:cNvPr id="193" name="人件費・物件費等の状況平均値テキスト"/>
        <xdr:cNvSpPr txBox="1"/>
      </xdr:nvSpPr>
      <xdr:spPr>
        <a:xfrm>
          <a:off x="5041900" y="14177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226,526</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146473</xdr:rowOff>
    </xdr:from>
    <xdr:to>
      <xdr:col>7</xdr:col>
      <xdr:colOff>203200</xdr:colOff>
      <xdr:row>83</xdr:row>
      <xdr:rowOff>76623</xdr:rowOff>
    </xdr:to>
    <xdr:sp macro="" textlink="">
      <xdr:nvSpPr>
        <xdr:cNvPr id="194" name="フローチャート : 判断 193"/>
        <xdr:cNvSpPr/>
      </xdr:nvSpPr>
      <xdr:spPr>
        <a:xfrm>
          <a:off x="4902200" y="14205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46498</xdr:rowOff>
    </xdr:from>
    <xdr:to>
      <xdr:col>6</xdr:col>
      <xdr:colOff>0</xdr:colOff>
      <xdr:row>82</xdr:row>
      <xdr:rowOff>56392</xdr:rowOff>
    </xdr:to>
    <xdr:cxnSp macro="">
      <xdr:nvCxnSpPr>
        <xdr:cNvPr id="195" name="直線コネクタ 194"/>
        <xdr:cNvCxnSpPr/>
      </xdr:nvCxnSpPr>
      <xdr:spPr>
        <a:xfrm>
          <a:off x="3225800" y="14105398"/>
          <a:ext cx="889000" cy="9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131504</xdr:rowOff>
    </xdr:from>
    <xdr:to>
      <xdr:col>6</xdr:col>
      <xdr:colOff>50800</xdr:colOff>
      <xdr:row>83</xdr:row>
      <xdr:rowOff>61654</xdr:rowOff>
    </xdr:to>
    <xdr:sp macro="" textlink="">
      <xdr:nvSpPr>
        <xdr:cNvPr id="196" name="フローチャート : 判断 195"/>
        <xdr:cNvSpPr/>
      </xdr:nvSpPr>
      <xdr:spPr>
        <a:xfrm>
          <a:off x="4064000" y="1419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46431</xdr:rowOff>
    </xdr:from>
    <xdr:ext cx="736600" cy="259045"/>
    <xdr:sp macro="" textlink="">
      <xdr:nvSpPr>
        <xdr:cNvPr id="197" name="テキスト ボックス 196"/>
        <xdr:cNvSpPr txBox="1"/>
      </xdr:nvSpPr>
      <xdr:spPr>
        <a:xfrm>
          <a:off x="3733800" y="1427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219,082</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36188</xdr:rowOff>
    </xdr:from>
    <xdr:to>
      <xdr:col>4</xdr:col>
      <xdr:colOff>482600</xdr:colOff>
      <xdr:row>82</xdr:row>
      <xdr:rowOff>46498</xdr:rowOff>
    </xdr:to>
    <xdr:cxnSp macro="">
      <xdr:nvCxnSpPr>
        <xdr:cNvPr id="198" name="直線コネクタ 197"/>
        <xdr:cNvCxnSpPr/>
      </xdr:nvCxnSpPr>
      <xdr:spPr>
        <a:xfrm>
          <a:off x="2336800" y="14095088"/>
          <a:ext cx="889000" cy="10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18994</xdr:rowOff>
    </xdr:from>
    <xdr:to>
      <xdr:col>4</xdr:col>
      <xdr:colOff>533400</xdr:colOff>
      <xdr:row>82</xdr:row>
      <xdr:rowOff>120594</xdr:rowOff>
    </xdr:to>
    <xdr:sp macro="" textlink="">
      <xdr:nvSpPr>
        <xdr:cNvPr id="199" name="フローチャート : 判断 198"/>
        <xdr:cNvSpPr/>
      </xdr:nvSpPr>
      <xdr:spPr>
        <a:xfrm>
          <a:off x="3175000" y="140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105371</xdr:rowOff>
    </xdr:from>
    <xdr:ext cx="762000" cy="259045"/>
    <xdr:sp macro="" textlink="">
      <xdr:nvSpPr>
        <xdr:cNvPr id="200" name="テキスト ボックス 199"/>
        <xdr:cNvSpPr txBox="1"/>
      </xdr:nvSpPr>
      <xdr:spPr>
        <a:xfrm>
          <a:off x="2844800" y="14164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163,130</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36188</xdr:rowOff>
    </xdr:from>
    <xdr:to>
      <xdr:col>3</xdr:col>
      <xdr:colOff>279400</xdr:colOff>
      <xdr:row>82</xdr:row>
      <xdr:rowOff>50485</xdr:rowOff>
    </xdr:to>
    <xdr:cxnSp macro="">
      <xdr:nvCxnSpPr>
        <xdr:cNvPr id="201" name="直線コネクタ 200"/>
        <xdr:cNvCxnSpPr/>
      </xdr:nvCxnSpPr>
      <xdr:spPr>
        <a:xfrm flipV="1">
          <a:off x="1447800" y="14095088"/>
          <a:ext cx="889000" cy="1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4029</xdr:rowOff>
    </xdr:from>
    <xdr:to>
      <xdr:col>3</xdr:col>
      <xdr:colOff>330200</xdr:colOff>
      <xdr:row>82</xdr:row>
      <xdr:rowOff>105629</xdr:rowOff>
    </xdr:to>
    <xdr:sp macro="" textlink="">
      <xdr:nvSpPr>
        <xdr:cNvPr id="202" name="フローチャート : 判断 201"/>
        <xdr:cNvSpPr/>
      </xdr:nvSpPr>
      <xdr:spPr>
        <a:xfrm>
          <a:off x="2286000" y="14062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90406</xdr:rowOff>
    </xdr:from>
    <xdr:ext cx="762000" cy="259045"/>
    <xdr:sp macro="" textlink="">
      <xdr:nvSpPr>
        <xdr:cNvPr id="203" name="テキスト ボックス 202"/>
        <xdr:cNvSpPr txBox="1"/>
      </xdr:nvSpPr>
      <xdr:spPr>
        <a:xfrm>
          <a:off x="1955800" y="14149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155,688</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1532</xdr:rowOff>
    </xdr:from>
    <xdr:to>
      <xdr:col>2</xdr:col>
      <xdr:colOff>127000</xdr:colOff>
      <xdr:row>82</xdr:row>
      <xdr:rowOff>103132</xdr:rowOff>
    </xdr:to>
    <xdr:sp macro="" textlink="">
      <xdr:nvSpPr>
        <xdr:cNvPr id="204" name="フローチャート : 判断 203"/>
        <xdr:cNvSpPr/>
      </xdr:nvSpPr>
      <xdr:spPr>
        <a:xfrm>
          <a:off x="1397000" y="14060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87909</xdr:rowOff>
    </xdr:from>
    <xdr:ext cx="762000" cy="259045"/>
    <xdr:sp macro="" textlink="">
      <xdr:nvSpPr>
        <xdr:cNvPr id="205" name="テキスト ボックス 204"/>
        <xdr:cNvSpPr txBox="1"/>
      </xdr:nvSpPr>
      <xdr:spPr>
        <a:xfrm>
          <a:off x="1066800" y="14146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154,446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18230</xdr:rowOff>
    </xdr:from>
    <xdr:to>
      <xdr:col>7</xdr:col>
      <xdr:colOff>203200</xdr:colOff>
      <xdr:row>82</xdr:row>
      <xdr:rowOff>119830</xdr:rowOff>
    </xdr:to>
    <xdr:sp macro="" textlink="">
      <xdr:nvSpPr>
        <xdr:cNvPr id="211" name="円/楕円 210"/>
        <xdr:cNvSpPr/>
      </xdr:nvSpPr>
      <xdr:spPr>
        <a:xfrm>
          <a:off x="4902200" y="1407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110957</xdr:rowOff>
    </xdr:from>
    <xdr:ext cx="762000" cy="259045"/>
    <xdr:sp macro="" textlink="">
      <xdr:nvSpPr>
        <xdr:cNvPr id="212" name="人件費・物件費等の状況該当値テキスト"/>
        <xdr:cNvSpPr txBox="1"/>
      </xdr:nvSpPr>
      <xdr:spPr>
        <a:xfrm>
          <a:off x="5041900" y="13998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162,750</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5592</xdr:rowOff>
    </xdr:from>
    <xdr:to>
      <xdr:col>6</xdr:col>
      <xdr:colOff>50800</xdr:colOff>
      <xdr:row>82</xdr:row>
      <xdr:rowOff>107192</xdr:rowOff>
    </xdr:to>
    <xdr:sp macro="" textlink="">
      <xdr:nvSpPr>
        <xdr:cNvPr id="213" name="円/楕円 212"/>
        <xdr:cNvSpPr/>
      </xdr:nvSpPr>
      <xdr:spPr>
        <a:xfrm>
          <a:off x="4064000" y="14064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117369</xdr:rowOff>
    </xdr:from>
    <xdr:ext cx="736600" cy="259045"/>
    <xdr:sp macro="" textlink="">
      <xdr:nvSpPr>
        <xdr:cNvPr id="214" name="テキスト ボックス 213"/>
        <xdr:cNvSpPr txBox="1"/>
      </xdr:nvSpPr>
      <xdr:spPr>
        <a:xfrm>
          <a:off x="3733800" y="13833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156,465</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167148</xdr:rowOff>
    </xdr:from>
    <xdr:to>
      <xdr:col>4</xdr:col>
      <xdr:colOff>533400</xdr:colOff>
      <xdr:row>82</xdr:row>
      <xdr:rowOff>97298</xdr:rowOff>
    </xdr:to>
    <xdr:sp macro="" textlink="">
      <xdr:nvSpPr>
        <xdr:cNvPr id="215" name="円/楕円 214"/>
        <xdr:cNvSpPr/>
      </xdr:nvSpPr>
      <xdr:spPr>
        <a:xfrm>
          <a:off x="3175000" y="14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107475</xdr:rowOff>
    </xdr:from>
    <xdr:ext cx="762000" cy="259045"/>
    <xdr:sp macro="" textlink="">
      <xdr:nvSpPr>
        <xdr:cNvPr id="216" name="テキスト ボックス 215"/>
        <xdr:cNvSpPr txBox="1"/>
      </xdr:nvSpPr>
      <xdr:spPr>
        <a:xfrm>
          <a:off x="2844800" y="13823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151,545</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156838</xdr:rowOff>
    </xdr:from>
    <xdr:to>
      <xdr:col>3</xdr:col>
      <xdr:colOff>330200</xdr:colOff>
      <xdr:row>82</xdr:row>
      <xdr:rowOff>86988</xdr:rowOff>
    </xdr:to>
    <xdr:sp macro="" textlink="">
      <xdr:nvSpPr>
        <xdr:cNvPr id="217" name="円/楕円 216"/>
        <xdr:cNvSpPr/>
      </xdr:nvSpPr>
      <xdr:spPr>
        <a:xfrm>
          <a:off x="2286000" y="1404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97165</xdr:rowOff>
    </xdr:from>
    <xdr:ext cx="762000" cy="259045"/>
    <xdr:sp macro="" textlink="">
      <xdr:nvSpPr>
        <xdr:cNvPr id="218" name="テキスト ボックス 217"/>
        <xdr:cNvSpPr txBox="1"/>
      </xdr:nvSpPr>
      <xdr:spPr>
        <a:xfrm>
          <a:off x="1955800" y="13813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146,418</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171135</xdr:rowOff>
    </xdr:from>
    <xdr:to>
      <xdr:col>2</xdr:col>
      <xdr:colOff>127000</xdr:colOff>
      <xdr:row>82</xdr:row>
      <xdr:rowOff>101285</xdr:rowOff>
    </xdr:to>
    <xdr:sp macro="" textlink="">
      <xdr:nvSpPr>
        <xdr:cNvPr id="219" name="円/楕円 218"/>
        <xdr:cNvSpPr/>
      </xdr:nvSpPr>
      <xdr:spPr>
        <a:xfrm>
          <a:off x="1397000" y="1405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111462</xdr:rowOff>
    </xdr:from>
    <xdr:ext cx="762000" cy="259045"/>
    <xdr:sp macro="" textlink="">
      <xdr:nvSpPr>
        <xdr:cNvPr id="220" name="テキスト ボックス 219"/>
        <xdr:cNvSpPr txBox="1"/>
      </xdr:nvSpPr>
      <xdr:spPr>
        <a:xfrm>
          <a:off x="1066800" y="13827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153,528</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職員の年齢構成に偏りがあるものの、全国町村平均と同程度の数値となっ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。引き続き、給与水準の適正化に向けて取り組んでいく。</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116839</xdr:rowOff>
    </xdr:from>
    <xdr:to>
      <xdr:col>24</xdr:col>
      <xdr:colOff>558800</xdr:colOff>
      <xdr:row>88</xdr:row>
      <xdr:rowOff>96520</xdr:rowOff>
    </xdr:to>
    <xdr:cxnSp macro="">
      <xdr:nvCxnSpPr>
        <xdr:cNvPr id="247" name="直線コネクタ 246"/>
        <xdr:cNvCxnSpPr/>
      </xdr:nvCxnSpPr>
      <xdr:spPr>
        <a:xfrm flipV="1">
          <a:off x="17018000" y="13832839"/>
          <a:ext cx="0" cy="13512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68597</xdr:rowOff>
    </xdr:from>
    <xdr:ext cx="762000" cy="259045"/>
    <xdr:sp macro="" textlink="">
      <xdr:nvSpPr>
        <xdr:cNvPr id="248" name="給与水準   （国との比較）最小値テキスト"/>
        <xdr:cNvSpPr txBox="1"/>
      </xdr:nvSpPr>
      <xdr:spPr>
        <a:xfrm>
          <a:off x="17106900" y="1515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103.5</a:t>
          </a:r>
          <a:endParaRPr kumimoji="1" lang="ja-JP" altLang="en-US" sz="1000" b="1">
            <a:latin typeface="ＭＳ Ｐゴシック"/>
          </a:endParaRPr>
        </a:p>
      </xdr:txBody>
    </xdr:sp>
    <xdr:clientData/>
  </xdr:oneCellAnchor>
  <xdr:twoCellAnchor>
    <xdr:from>
      <xdr:col>24</xdr:col>
      <xdr:colOff>469900</xdr:colOff>
      <xdr:row>88</xdr:row>
      <xdr:rowOff>96520</xdr:rowOff>
    </xdr:from>
    <xdr:to>
      <xdr:col>24</xdr:col>
      <xdr:colOff>647700</xdr:colOff>
      <xdr:row>88</xdr:row>
      <xdr:rowOff>96520</xdr:rowOff>
    </xdr:to>
    <xdr:cxnSp macro="">
      <xdr:nvCxnSpPr>
        <xdr:cNvPr id="249" name="直線コネクタ 248"/>
        <xdr:cNvCxnSpPr/>
      </xdr:nvCxnSpPr>
      <xdr:spPr>
        <a:xfrm>
          <a:off x="16929100" y="1518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31766</xdr:rowOff>
    </xdr:from>
    <xdr:ext cx="762000" cy="259045"/>
    <xdr:sp macro="" textlink="">
      <xdr:nvSpPr>
        <xdr:cNvPr id="250" name="給与水準   （国との比較）最大値テキスト"/>
        <xdr:cNvSpPr txBox="1"/>
      </xdr:nvSpPr>
      <xdr:spPr>
        <a:xfrm>
          <a:off x="17106900" y="13576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89.5</a:t>
          </a:r>
          <a:endParaRPr kumimoji="1" lang="ja-JP" altLang="en-US" sz="1000" b="1">
            <a:latin typeface="ＭＳ Ｐゴシック"/>
          </a:endParaRPr>
        </a:p>
      </xdr:txBody>
    </xdr:sp>
    <xdr:clientData/>
  </xdr:oneCellAnchor>
  <xdr:twoCellAnchor>
    <xdr:from>
      <xdr:col>24</xdr:col>
      <xdr:colOff>469900</xdr:colOff>
      <xdr:row>80</xdr:row>
      <xdr:rowOff>116839</xdr:rowOff>
    </xdr:from>
    <xdr:to>
      <xdr:col>24</xdr:col>
      <xdr:colOff>647700</xdr:colOff>
      <xdr:row>80</xdr:row>
      <xdr:rowOff>116839</xdr:rowOff>
    </xdr:to>
    <xdr:cxnSp macro="">
      <xdr:nvCxnSpPr>
        <xdr:cNvPr id="251" name="直線コネクタ 250"/>
        <xdr:cNvCxnSpPr/>
      </xdr:nvCxnSpPr>
      <xdr:spPr>
        <a:xfrm>
          <a:off x="16929100" y="1383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12446</xdr:rowOff>
    </xdr:from>
    <xdr:to>
      <xdr:col>24</xdr:col>
      <xdr:colOff>558800</xdr:colOff>
      <xdr:row>85</xdr:row>
      <xdr:rowOff>80011</xdr:rowOff>
    </xdr:to>
    <xdr:cxnSp macro="">
      <xdr:nvCxnSpPr>
        <xdr:cNvPr id="252" name="直線コネクタ 251"/>
        <xdr:cNvCxnSpPr/>
      </xdr:nvCxnSpPr>
      <xdr:spPr>
        <a:xfrm>
          <a:off x="16179800" y="14585696"/>
          <a:ext cx="8382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43451</xdr:rowOff>
    </xdr:from>
    <xdr:ext cx="762000" cy="259045"/>
    <xdr:sp macro="" textlink="">
      <xdr:nvSpPr>
        <xdr:cNvPr id="253" name="給与水準   （国との比較）平均値テキスト"/>
        <xdr:cNvSpPr txBox="1"/>
      </xdr:nvSpPr>
      <xdr:spPr>
        <a:xfrm>
          <a:off x="17106900" y="142738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96.2</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26924</xdr:rowOff>
    </xdr:from>
    <xdr:to>
      <xdr:col>24</xdr:col>
      <xdr:colOff>609600</xdr:colOff>
      <xdr:row>84</xdr:row>
      <xdr:rowOff>128524</xdr:rowOff>
    </xdr:to>
    <xdr:sp macro="" textlink="">
      <xdr:nvSpPr>
        <xdr:cNvPr id="254" name="フローチャート : 判断 253"/>
        <xdr:cNvSpPr/>
      </xdr:nvSpPr>
      <xdr:spPr>
        <a:xfrm>
          <a:off x="16967200" y="1442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48768</xdr:rowOff>
    </xdr:from>
    <xdr:to>
      <xdr:col>23</xdr:col>
      <xdr:colOff>406400</xdr:colOff>
      <xdr:row>85</xdr:row>
      <xdr:rowOff>12446</xdr:rowOff>
    </xdr:to>
    <xdr:cxnSp macro="">
      <xdr:nvCxnSpPr>
        <xdr:cNvPr id="255" name="直線コネクタ 254"/>
        <xdr:cNvCxnSpPr/>
      </xdr:nvCxnSpPr>
      <xdr:spPr>
        <a:xfrm>
          <a:off x="15290800" y="14450568"/>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82550</xdr:rowOff>
    </xdr:from>
    <xdr:to>
      <xdr:col>23</xdr:col>
      <xdr:colOff>457200</xdr:colOff>
      <xdr:row>84</xdr:row>
      <xdr:rowOff>12700</xdr:rowOff>
    </xdr:to>
    <xdr:sp macro="" textlink="">
      <xdr:nvSpPr>
        <xdr:cNvPr id="256" name="フローチャート : 判断 255"/>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22877</xdr:rowOff>
    </xdr:from>
    <xdr:ext cx="736600" cy="259045"/>
    <xdr:sp macro="" textlink="">
      <xdr:nvSpPr>
        <xdr:cNvPr id="257" name="テキスト ボックス 256"/>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48768</xdr:rowOff>
    </xdr:from>
    <xdr:to>
      <xdr:col>22</xdr:col>
      <xdr:colOff>203200</xdr:colOff>
      <xdr:row>84</xdr:row>
      <xdr:rowOff>48768</xdr:rowOff>
    </xdr:to>
    <xdr:cxnSp macro="">
      <xdr:nvCxnSpPr>
        <xdr:cNvPr id="258" name="直線コネクタ 257"/>
        <xdr:cNvCxnSpPr/>
      </xdr:nvCxnSpPr>
      <xdr:spPr>
        <a:xfrm>
          <a:off x="14401800" y="144505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92202</xdr:rowOff>
    </xdr:from>
    <xdr:to>
      <xdr:col>22</xdr:col>
      <xdr:colOff>254000</xdr:colOff>
      <xdr:row>84</xdr:row>
      <xdr:rowOff>22352</xdr:rowOff>
    </xdr:to>
    <xdr:sp macro="" textlink="">
      <xdr:nvSpPr>
        <xdr:cNvPr id="259" name="フローチャート : 判断 258"/>
        <xdr:cNvSpPr/>
      </xdr:nvSpPr>
      <xdr:spPr>
        <a:xfrm>
          <a:off x="15240000" y="143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32529</xdr:rowOff>
    </xdr:from>
    <xdr:ext cx="762000" cy="259045"/>
    <xdr:sp macro="" textlink="">
      <xdr:nvSpPr>
        <xdr:cNvPr id="260" name="テキスト ボックス 259"/>
        <xdr:cNvSpPr txBox="1"/>
      </xdr:nvSpPr>
      <xdr:spPr>
        <a:xfrm>
          <a:off x="14909800" y="1409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48768</xdr:rowOff>
    </xdr:from>
    <xdr:to>
      <xdr:col>21</xdr:col>
      <xdr:colOff>0</xdr:colOff>
      <xdr:row>89</xdr:row>
      <xdr:rowOff>50546</xdr:rowOff>
    </xdr:to>
    <xdr:cxnSp macro="">
      <xdr:nvCxnSpPr>
        <xdr:cNvPr id="261" name="直線コネクタ 260"/>
        <xdr:cNvCxnSpPr/>
      </xdr:nvCxnSpPr>
      <xdr:spPr>
        <a:xfrm flipV="1">
          <a:off x="13512800" y="14450568"/>
          <a:ext cx="889000" cy="859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92202</xdr:rowOff>
    </xdr:from>
    <xdr:to>
      <xdr:col>21</xdr:col>
      <xdr:colOff>50800</xdr:colOff>
      <xdr:row>84</xdr:row>
      <xdr:rowOff>22352</xdr:rowOff>
    </xdr:to>
    <xdr:sp macro="" textlink="">
      <xdr:nvSpPr>
        <xdr:cNvPr id="262" name="フローチャート : 判断 261"/>
        <xdr:cNvSpPr/>
      </xdr:nvSpPr>
      <xdr:spPr>
        <a:xfrm>
          <a:off x="14351000" y="1432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32529</xdr:rowOff>
    </xdr:from>
    <xdr:ext cx="762000" cy="259045"/>
    <xdr:sp macro="" textlink="">
      <xdr:nvSpPr>
        <xdr:cNvPr id="263" name="テキスト ボックス 262"/>
        <xdr:cNvSpPr txBox="1"/>
      </xdr:nvSpPr>
      <xdr:spPr>
        <a:xfrm>
          <a:off x="14020800" y="1409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130302</xdr:rowOff>
    </xdr:from>
    <xdr:to>
      <xdr:col>19</xdr:col>
      <xdr:colOff>533400</xdr:colOff>
      <xdr:row>88</xdr:row>
      <xdr:rowOff>60452</xdr:rowOff>
    </xdr:to>
    <xdr:sp macro="" textlink="">
      <xdr:nvSpPr>
        <xdr:cNvPr id="264" name="フローチャート : 判断 263"/>
        <xdr:cNvSpPr/>
      </xdr:nvSpPr>
      <xdr:spPr>
        <a:xfrm>
          <a:off x="13462000" y="1504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70629</xdr:rowOff>
    </xdr:from>
    <xdr:ext cx="762000" cy="259045"/>
    <xdr:sp macro="" textlink="">
      <xdr:nvSpPr>
        <xdr:cNvPr id="265" name="テキスト ボックス 264"/>
        <xdr:cNvSpPr txBox="1"/>
      </xdr:nvSpPr>
      <xdr:spPr>
        <a:xfrm>
          <a:off x="13131800" y="1481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102.6</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29211</xdr:rowOff>
    </xdr:from>
    <xdr:to>
      <xdr:col>24</xdr:col>
      <xdr:colOff>609600</xdr:colOff>
      <xdr:row>85</xdr:row>
      <xdr:rowOff>130811</xdr:rowOff>
    </xdr:to>
    <xdr:sp macro="" textlink="">
      <xdr:nvSpPr>
        <xdr:cNvPr id="271" name="円/楕円 270"/>
        <xdr:cNvSpPr/>
      </xdr:nvSpPr>
      <xdr:spPr>
        <a:xfrm>
          <a:off x="169672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1288</xdr:rowOff>
    </xdr:from>
    <xdr:ext cx="762000" cy="259045"/>
    <xdr:sp macro="" textlink="">
      <xdr:nvSpPr>
        <xdr:cNvPr id="272" name="給与水準   （国との比較）該当値テキスト"/>
        <xdr:cNvSpPr txBox="1"/>
      </xdr:nvSpPr>
      <xdr:spPr>
        <a:xfrm>
          <a:off x="17106900" y="14574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133096</xdr:rowOff>
    </xdr:from>
    <xdr:to>
      <xdr:col>23</xdr:col>
      <xdr:colOff>457200</xdr:colOff>
      <xdr:row>85</xdr:row>
      <xdr:rowOff>63246</xdr:rowOff>
    </xdr:to>
    <xdr:sp macro="" textlink="">
      <xdr:nvSpPr>
        <xdr:cNvPr id="273" name="円/楕円 272"/>
        <xdr:cNvSpPr/>
      </xdr:nvSpPr>
      <xdr:spPr>
        <a:xfrm>
          <a:off x="16129000" y="1453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48023</xdr:rowOff>
    </xdr:from>
    <xdr:ext cx="736600" cy="259045"/>
    <xdr:sp macro="" textlink="">
      <xdr:nvSpPr>
        <xdr:cNvPr id="274" name="テキスト ボックス 273"/>
        <xdr:cNvSpPr txBox="1"/>
      </xdr:nvSpPr>
      <xdr:spPr>
        <a:xfrm>
          <a:off x="15798800" y="14621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97.3</a:t>
          </a:r>
          <a:endParaRPr kumimoji="1" lang="ja-JP" altLang="en-US" sz="1000" b="1">
            <a:solidFill>
              <a:srgbClr val="FF0000"/>
            </a:solidFill>
            <a:latin typeface="ＭＳ Ｐゴシック"/>
          </a:endParaRPr>
        </a:p>
      </xdr:txBody>
    </xdr:sp>
    <xdr:clientData/>
  </xdr:oneCellAnchor>
  <xdr:twoCellAnchor>
    <xdr:from>
      <xdr:col>22</xdr:col>
      <xdr:colOff>152400</xdr:colOff>
      <xdr:row>83</xdr:row>
      <xdr:rowOff>169418</xdr:rowOff>
    </xdr:from>
    <xdr:to>
      <xdr:col>22</xdr:col>
      <xdr:colOff>254000</xdr:colOff>
      <xdr:row>84</xdr:row>
      <xdr:rowOff>99568</xdr:rowOff>
    </xdr:to>
    <xdr:sp macro="" textlink="">
      <xdr:nvSpPr>
        <xdr:cNvPr id="275" name="円/楕円 274"/>
        <xdr:cNvSpPr/>
      </xdr:nvSpPr>
      <xdr:spPr>
        <a:xfrm>
          <a:off x="15240000" y="1439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84345</xdr:rowOff>
    </xdr:from>
    <xdr:ext cx="762000" cy="259045"/>
    <xdr:sp macro="" textlink="">
      <xdr:nvSpPr>
        <xdr:cNvPr id="276" name="テキスト ボックス 275"/>
        <xdr:cNvSpPr txBox="1"/>
      </xdr:nvSpPr>
      <xdr:spPr>
        <a:xfrm>
          <a:off x="14909800" y="1448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169418</xdr:rowOff>
    </xdr:from>
    <xdr:to>
      <xdr:col>21</xdr:col>
      <xdr:colOff>50800</xdr:colOff>
      <xdr:row>84</xdr:row>
      <xdr:rowOff>99568</xdr:rowOff>
    </xdr:to>
    <xdr:sp macro="" textlink="">
      <xdr:nvSpPr>
        <xdr:cNvPr id="277" name="円/楕円 276"/>
        <xdr:cNvSpPr/>
      </xdr:nvSpPr>
      <xdr:spPr>
        <a:xfrm>
          <a:off x="14351000" y="1439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84345</xdr:rowOff>
    </xdr:from>
    <xdr:ext cx="762000" cy="259045"/>
    <xdr:sp macro="" textlink="">
      <xdr:nvSpPr>
        <xdr:cNvPr id="278" name="テキスト ボックス 277"/>
        <xdr:cNvSpPr txBox="1"/>
      </xdr:nvSpPr>
      <xdr:spPr>
        <a:xfrm>
          <a:off x="14020800" y="1448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171196</xdr:rowOff>
    </xdr:from>
    <xdr:to>
      <xdr:col>19</xdr:col>
      <xdr:colOff>533400</xdr:colOff>
      <xdr:row>89</xdr:row>
      <xdr:rowOff>101346</xdr:rowOff>
    </xdr:to>
    <xdr:sp macro="" textlink="">
      <xdr:nvSpPr>
        <xdr:cNvPr id="279" name="円/楕円 278"/>
        <xdr:cNvSpPr/>
      </xdr:nvSpPr>
      <xdr:spPr>
        <a:xfrm>
          <a:off x="13462000" y="152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86123</xdr:rowOff>
    </xdr:from>
    <xdr:ext cx="762000" cy="259045"/>
    <xdr:sp macro="" textlink="">
      <xdr:nvSpPr>
        <xdr:cNvPr id="280" name="テキスト ボックス 279"/>
        <xdr:cNvSpPr txBox="1"/>
      </xdr:nvSpPr>
      <xdr:spPr>
        <a:xfrm>
          <a:off x="13131800" y="1534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新規採用職員の採用抑制により、類似団体を下回る数値となったものの、引き続き適正な定員管理に努めていく。</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157335</xdr:rowOff>
    </xdr:from>
    <xdr:to>
      <xdr:col>24</xdr:col>
      <xdr:colOff>558800</xdr:colOff>
      <xdr:row>66</xdr:row>
      <xdr:rowOff>132878</xdr:rowOff>
    </xdr:to>
    <xdr:cxnSp macro="">
      <xdr:nvCxnSpPr>
        <xdr:cNvPr id="312" name="直線コネクタ 311"/>
        <xdr:cNvCxnSpPr/>
      </xdr:nvCxnSpPr>
      <xdr:spPr>
        <a:xfrm flipV="1">
          <a:off x="17018000" y="10101435"/>
          <a:ext cx="0" cy="13471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104955</xdr:rowOff>
    </xdr:from>
    <xdr:ext cx="762000" cy="259045"/>
    <xdr:sp macro="" textlink="">
      <xdr:nvSpPr>
        <xdr:cNvPr id="313" name="定員管理の状況最小値テキスト"/>
        <xdr:cNvSpPr txBox="1"/>
      </xdr:nvSpPr>
      <xdr:spPr>
        <a:xfrm>
          <a:off x="17106900" y="11420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26.98</a:t>
          </a:r>
          <a:endParaRPr kumimoji="1" lang="ja-JP" altLang="en-US" sz="1000" b="1">
            <a:latin typeface="ＭＳ Ｐゴシック"/>
          </a:endParaRPr>
        </a:p>
      </xdr:txBody>
    </xdr:sp>
    <xdr:clientData/>
  </xdr:oneCellAnchor>
  <xdr:twoCellAnchor>
    <xdr:from>
      <xdr:col>24</xdr:col>
      <xdr:colOff>469900</xdr:colOff>
      <xdr:row>66</xdr:row>
      <xdr:rowOff>132878</xdr:rowOff>
    </xdr:from>
    <xdr:to>
      <xdr:col>24</xdr:col>
      <xdr:colOff>647700</xdr:colOff>
      <xdr:row>66</xdr:row>
      <xdr:rowOff>132878</xdr:rowOff>
    </xdr:to>
    <xdr:cxnSp macro="">
      <xdr:nvCxnSpPr>
        <xdr:cNvPr id="314" name="直線コネクタ 313"/>
        <xdr:cNvCxnSpPr/>
      </xdr:nvCxnSpPr>
      <xdr:spPr>
        <a:xfrm>
          <a:off x="16929100" y="11448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72262</xdr:rowOff>
    </xdr:from>
    <xdr:ext cx="762000" cy="259045"/>
    <xdr:sp macro="" textlink="">
      <xdr:nvSpPr>
        <xdr:cNvPr id="315" name="定員管理の状況最大値テキスト"/>
        <xdr:cNvSpPr txBox="1"/>
      </xdr:nvSpPr>
      <xdr:spPr>
        <a:xfrm>
          <a:off x="17106900" y="9844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7.44</a:t>
          </a:r>
          <a:endParaRPr kumimoji="1" lang="ja-JP" altLang="en-US" sz="1000" b="1">
            <a:latin typeface="ＭＳ Ｐゴシック"/>
          </a:endParaRPr>
        </a:p>
      </xdr:txBody>
    </xdr:sp>
    <xdr:clientData/>
  </xdr:oneCellAnchor>
  <xdr:twoCellAnchor>
    <xdr:from>
      <xdr:col>24</xdr:col>
      <xdr:colOff>469900</xdr:colOff>
      <xdr:row>58</xdr:row>
      <xdr:rowOff>157335</xdr:rowOff>
    </xdr:from>
    <xdr:to>
      <xdr:col>24</xdr:col>
      <xdr:colOff>647700</xdr:colOff>
      <xdr:row>58</xdr:row>
      <xdr:rowOff>157335</xdr:rowOff>
    </xdr:to>
    <xdr:cxnSp macro="">
      <xdr:nvCxnSpPr>
        <xdr:cNvPr id="316" name="直線コネクタ 315"/>
        <xdr:cNvCxnSpPr/>
      </xdr:nvCxnSpPr>
      <xdr:spPr>
        <a:xfrm>
          <a:off x="16929100" y="1010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128597</xdr:rowOff>
    </xdr:from>
    <xdr:to>
      <xdr:col>24</xdr:col>
      <xdr:colOff>558800</xdr:colOff>
      <xdr:row>59</xdr:row>
      <xdr:rowOff>131354</xdr:rowOff>
    </xdr:to>
    <xdr:cxnSp macro="">
      <xdr:nvCxnSpPr>
        <xdr:cNvPr id="317" name="直線コネクタ 316"/>
        <xdr:cNvCxnSpPr/>
      </xdr:nvCxnSpPr>
      <xdr:spPr>
        <a:xfrm>
          <a:off x="16179800" y="10244147"/>
          <a:ext cx="838200" cy="2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92146</xdr:rowOff>
    </xdr:from>
    <xdr:ext cx="762000" cy="259045"/>
    <xdr:sp macro="" textlink="">
      <xdr:nvSpPr>
        <xdr:cNvPr id="318" name="定員管理の状況平均値テキスト"/>
        <xdr:cNvSpPr txBox="1"/>
      </xdr:nvSpPr>
      <xdr:spPr>
        <a:xfrm>
          <a:off x="17106900" y="103791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12.61</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120069</xdr:rowOff>
    </xdr:from>
    <xdr:to>
      <xdr:col>24</xdr:col>
      <xdr:colOff>609600</xdr:colOff>
      <xdr:row>61</xdr:row>
      <xdr:rowOff>50219</xdr:rowOff>
    </xdr:to>
    <xdr:sp macro="" textlink="">
      <xdr:nvSpPr>
        <xdr:cNvPr id="319" name="フローチャート : 判断 318"/>
        <xdr:cNvSpPr/>
      </xdr:nvSpPr>
      <xdr:spPr>
        <a:xfrm>
          <a:off x="16967200" y="1040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123081</xdr:rowOff>
    </xdr:from>
    <xdr:to>
      <xdr:col>23</xdr:col>
      <xdr:colOff>406400</xdr:colOff>
      <xdr:row>59</xdr:row>
      <xdr:rowOff>128597</xdr:rowOff>
    </xdr:to>
    <xdr:cxnSp macro="">
      <xdr:nvCxnSpPr>
        <xdr:cNvPr id="320" name="直線コネクタ 319"/>
        <xdr:cNvCxnSpPr/>
      </xdr:nvCxnSpPr>
      <xdr:spPr>
        <a:xfrm>
          <a:off x="15290800" y="10238631"/>
          <a:ext cx="889000" cy="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151783</xdr:rowOff>
    </xdr:from>
    <xdr:to>
      <xdr:col>23</xdr:col>
      <xdr:colOff>457200</xdr:colOff>
      <xdr:row>61</xdr:row>
      <xdr:rowOff>81933</xdr:rowOff>
    </xdr:to>
    <xdr:sp macro="" textlink="">
      <xdr:nvSpPr>
        <xdr:cNvPr id="321" name="フローチャート : 判断 320"/>
        <xdr:cNvSpPr/>
      </xdr:nvSpPr>
      <xdr:spPr>
        <a:xfrm>
          <a:off x="16129000" y="10438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66710</xdr:rowOff>
    </xdr:from>
    <xdr:ext cx="736600" cy="259045"/>
    <xdr:sp macro="" textlink="">
      <xdr:nvSpPr>
        <xdr:cNvPr id="322" name="テキスト ボックス 321"/>
        <xdr:cNvSpPr txBox="1"/>
      </xdr:nvSpPr>
      <xdr:spPr>
        <a:xfrm>
          <a:off x="15798800" y="10525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13.07</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119634</xdr:rowOff>
    </xdr:from>
    <xdr:to>
      <xdr:col>22</xdr:col>
      <xdr:colOff>203200</xdr:colOff>
      <xdr:row>59</xdr:row>
      <xdr:rowOff>123081</xdr:rowOff>
    </xdr:to>
    <xdr:cxnSp macro="">
      <xdr:nvCxnSpPr>
        <xdr:cNvPr id="323" name="直線コネクタ 322"/>
        <xdr:cNvCxnSpPr/>
      </xdr:nvCxnSpPr>
      <xdr:spPr>
        <a:xfrm>
          <a:off x="14401800" y="1023518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59</xdr:row>
      <xdr:rowOff>137777</xdr:rowOff>
    </xdr:from>
    <xdr:to>
      <xdr:col>22</xdr:col>
      <xdr:colOff>254000</xdr:colOff>
      <xdr:row>60</xdr:row>
      <xdr:rowOff>67927</xdr:rowOff>
    </xdr:to>
    <xdr:sp macro="" textlink="">
      <xdr:nvSpPr>
        <xdr:cNvPr id="324" name="フローチャート : 判断 323"/>
        <xdr:cNvSpPr/>
      </xdr:nvSpPr>
      <xdr:spPr>
        <a:xfrm>
          <a:off x="15240000" y="1025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52704</xdr:rowOff>
    </xdr:from>
    <xdr:ext cx="762000" cy="259045"/>
    <xdr:sp macro="" textlink="">
      <xdr:nvSpPr>
        <xdr:cNvPr id="325" name="テキスト ボックス 324"/>
        <xdr:cNvSpPr txBox="1"/>
      </xdr:nvSpPr>
      <xdr:spPr>
        <a:xfrm>
          <a:off x="14909800" y="103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119634</xdr:rowOff>
    </xdr:from>
    <xdr:to>
      <xdr:col>21</xdr:col>
      <xdr:colOff>0</xdr:colOff>
      <xdr:row>59</xdr:row>
      <xdr:rowOff>123771</xdr:rowOff>
    </xdr:to>
    <xdr:cxnSp macro="">
      <xdr:nvCxnSpPr>
        <xdr:cNvPr id="326" name="直線コネクタ 325"/>
        <xdr:cNvCxnSpPr/>
      </xdr:nvCxnSpPr>
      <xdr:spPr>
        <a:xfrm flipV="1">
          <a:off x="13512800" y="10235184"/>
          <a:ext cx="889000" cy="4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59</xdr:row>
      <xdr:rowOff>130193</xdr:rowOff>
    </xdr:from>
    <xdr:to>
      <xdr:col>21</xdr:col>
      <xdr:colOff>50800</xdr:colOff>
      <xdr:row>60</xdr:row>
      <xdr:rowOff>60343</xdr:rowOff>
    </xdr:to>
    <xdr:sp macro="" textlink="">
      <xdr:nvSpPr>
        <xdr:cNvPr id="327" name="フローチャート : 判断 326"/>
        <xdr:cNvSpPr/>
      </xdr:nvSpPr>
      <xdr:spPr>
        <a:xfrm>
          <a:off x="14351000" y="1024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45120</xdr:rowOff>
    </xdr:from>
    <xdr:ext cx="762000" cy="259045"/>
    <xdr:sp macro="" textlink="">
      <xdr:nvSpPr>
        <xdr:cNvPr id="328" name="テキスト ボックス 327"/>
        <xdr:cNvSpPr txBox="1"/>
      </xdr:nvSpPr>
      <xdr:spPr>
        <a:xfrm>
          <a:off x="14020800" y="1033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10.27</a:t>
          </a:r>
          <a:endParaRPr kumimoji="1" lang="ja-JP" altLang="en-US" sz="1000" b="1">
            <a:solidFill>
              <a:srgbClr val="000080"/>
            </a:solidFill>
            <a:latin typeface="ＭＳ Ｐゴシック"/>
          </a:endParaRPr>
        </a:p>
      </xdr:txBody>
    </xdr:sp>
    <xdr:clientData/>
  </xdr:oneCellAnchor>
  <xdr:twoCellAnchor>
    <xdr:from>
      <xdr:col>19</xdr:col>
      <xdr:colOff>431800</xdr:colOff>
      <xdr:row>59</xdr:row>
      <xdr:rowOff>125367</xdr:rowOff>
    </xdr:from>
    <xdr:to>
      <xdr:col>19</xdr:col>
      <xdr:colOff>533400</xdr:colOff>
      <xdr:row>60</xdr:row>
      <xdr:rowOff>55517</xdr:rowOff>
    </xdr:to>
    <xdr:sp macro="" textlink="">
      <xdr:nvSpPr>
        <xdr:cNvPr id="329" name="フローチャート : 判断 328"/>
        <xdr:cNvSpPr/>
      </xdr:nvSpPr>
      <xdr:spPr>
        <a:xfrm>
          <a:off x="13462000" y="10240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40294</xdr:rowOff>
    </xdr:from>
    <xdr:ext cx="762000" cy="259045"/>
    <xdr:sp macro="" textlink="">
      <xdr:nvSpPr>
        <xdr:cNvPr id="330" name="テキスト ボックス 329"/>
        <xdr:cNvSpPr txBox="1"/>
      </xdr:nvSpPr>
      <xdr:spPr>
        <a:xfrm>
          <a:off x="13131800" y="10327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59</xdr:row>
      <xdr:rowOff>80554</xdr:rowOff>
    </xdr:from>
    <xdr:to>
      <xdr:col>24</xdr:col>
      <xdr:colOff>609600</xdr:colOff>
      <xdr:row>60</xdr:row>
      <xdr:rowOff>10704</xdr:rowOff>
    </xdr:to>
    <xdr:sp macro="" textlink="">
      <xdr:nvSpPr>
        <xdr:cNvPr id="336" name="円/楕円 335"/>
        <xdr:cNvSpPr/>
      </xdr:nvSpPr>
      <xdr:spPr>
        <a:xfrm>
          <a:off x="16967200" y="1019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97081</xdr:rowOff>
    </xdr:from>
    <xdr:ext cx="762000" cy="259045"/>
    <xdr:sp macro="" textlink="">
      <xdr:nvSpPr>
        <xdr:cNvPr id="337" name="定員管理の状況該当値テキスト"/>
        <xdr:cNvSpPr txBox="1"/>
      </xdr:nvSpPr>
      <xdr:spPr>
        <a:xfrm>
          <a:off x="17106900" y="1004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77797</xdr:rowOff>
    </xdr:from>
    <xdr:to>
      <xdr:col>23</xdr:col>
      <xdr:colOff>457200</xdr:colOff>
      <xdr:row>60</xdr:row>
      <xdr:rowOff>7947</xdr:rowOff>
    </xdr:to>
    <xdr:sp macro="" textlink="">
      <xdr:nvSpPr>
        <xdr:cNvPr id="338" name="円/楕円 337"/>
        <xdr:cNvSpPr/>
      </xdr:nvSpPr>
      <xdr:spPr>
        <a:xfrm>
          <a:off x="16129000" y="10193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18124</xdr:rowOff>
    </xdr:from>
    <xdr:ext cx="736600" cy="259045"/>
    <xdr:sp macro="" textlink="">
      <xdr:nvSpPr>
        <xdr:cNvPr id="339" name="テキスト ボックス 338"/>
        <xdr:cNvSpPr txBox="1"/>
      </xdr:nvSpPr>
      <xdr:spPr>
        <a:xfrm>
          <a:off x="15798800" y="99622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9.51</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72281</xdr:rowOff>
    </xdr:from>
    <xdr:to>
      <xdr:col>22</xdr:col>
      <xdr:colOff>254000</xdr:colOff>
      <xdr:row>60</xdr:row>
      <xdr:rowOff>2431</xdr:rowOff>
    </xdr:to>
    <xdr:sp macro="" textlink="">
      <xdr:nvSpPr>
        <xdr:cNvPr id="340" name="円/楕円 339"/>
        <xdr:cNvSpPr/>
      </xdr:nvSpPr>
      <xdr:spPr>
        <a:xfrm>
          <a:off x="15240000" y="1018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12608</xdr:rowOff>
    </xdr:from>
    <xdr:ext cx="762000" cy="259045"/>
    <xdr:sp macro="" textlink="">
      <xdr:nvSpPr>
        <xdr:cNvPr id="341" name="テキスト ボックス 340"/>
        <xdr:cNvSpPr txBox="1"/>
      </xdr:nvSpPr>
      <xdr:spPr>
        <a:xfrm>
          <a:off x="14909800" y="995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68834</xdr:rowOff>
    </xdr:from>
    <xdr:to>
      <xdr:col>21</xdr:col>
      <xdr:colOff>50800</xdr:colOff>
      <xdr:row>59</xdr:row>
      <xdr:rowOff>170434</xdr:rowOff>
    </xdr:to>
    <xdr:sp macro="" textlink="">
      <xdr:nvSpPr>
        <xdr:cNvPr id="342" name="円/楕円 341"/>
        <xdr:cNvSpPr/>
      </xdr:nvSpPr>
      <xdr:spPr>
        <a:xfrm>
          <a:off x="14351000" y="1018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9161</xdr:rowOff>
    </xdr:from>
    <xdr:ext cx="762000" cy="259045"/>
    <xdr:sp macro="" textlink="">
      <xdr:nvSpPr>
        <xdr:cNvPr id="343" name="テキスト ボックス 342"/>
        <xdr:cNvSpPr txBox="1"/>
      </xdr:nvSpPr>
      <xdr:spPr>
        <a:xfrm>
          <a:off x="14020800" y="9953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72971</xdr:rowOff>
    </xdr:from>
    <xdr:to>
      <xdr:col>19</xdr:col>
      <xdr:colOff>533400</xdr:colOff>
      <xdr:row>60</xdr:row>
      <xdr:rowOff>3121</xdr:rowOff>
    </xdr:to>
    <xdr:sp macro="" textlink="">
      <xdr:nvSpPr>
        <xdr:cNvPr id="344" name="円/楕円 343"/>
        <xdr:cNvSpPr/>
      </xdr:nvSpPr>
      <xdr:spPr>
        <a:xfrm>
          <a:off x="13462000" y="1018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13298</xdr:rowOff>
    </xdr:from>
    <xdr:ext cx="762000" cy="259045"/>
    <xdr:sp macro="" textlink="">
      <xdr:nvSpPr>
        <xdr:cNvPr id="345" name="テキスト ボックス 344"/>
        <xdr:cNvSpPr txBox="1"/>
      </xdr:nvSpPr>
      <xdr:spPr>
        <a:xfrm>
          <a:off x="13131800" y="995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新たな借り入れをせずに順調な償還によって比率が改善されている。引き続き健全化に努める。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115570</xdr:rowOff>
    </xdr:from>
    <xdr:to>
      <xdr:col>24</xdr:col>
      <xdr:colOff>558800</xdr:colOff>
      <xdr:row>44</xdr:row>
      <xdr:rowOff>58928</xdr:rowOff>
    </xdr:to>
    <xdr:cxnSp macro="">
      <xdr:nvCxnSpPr>
        <xdr:cNvPr id="372" name="直線コネクタ 371"/>
        <xdr:cNvCxnSpPr/>
      </xdr:nvCxnSpPr>
      <xdr:spPr>
        <a:xfrm flipV="1">
          <a:off x="17018000" y="6116320"/>
          <a:ext cx="0" cy="14864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31005</xdr:rowOff>
    </xdr:from>
    <xdr:ext cx="762000" cy="259045"/>
    <xdr:sp macro="" textlink="">
      <xdr:nvSpPr>
        <xdr:cNvPr id="373" name="公債費負担の状況最小値テキスト"/>
        <xdr:cNvSpPr txBox="1"/>
      </xdr:nvSpPr>
      <xdr:spPr>
        <a:xfrm>
          <a:off x="17106900" y="757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13.9</a:t>
          </a:r>
          <a:endParaRPr kumimoji="1" lang="ja-JP" altLang="en-US" sz="1000" b="1">
            <a:latin typeface="ＭＳ Ｐゴシック"/>
          </a:endParaRPr>
        </a:p>
      </xdr:txBody>
    </xdr:sp>
    <xdr:clientData/>
  </xdr:oneCellAnchor>
  <xdr:twoCellAnchor>
    <xdr:from>
      <xdr:col>24</xdr:col>
      <xdr:colOff>469900</xdr:colOff>
      <xdr:row>44</xdr:row>
      <xdr:rowOff>58928</xdr:rowOff>
    </xdr:from>
    <xdr:to>
      <xdr:col>24</xdr:col>
      <xdr:colOff>647700</xdr:colOff>
      <xdr:row>44</xdr:row>
      <xdr:rowOff>58928</xdr:rowOff>
    </xdr:to>
    <xdr:cxnSp macro="">
      <xdr:nvCxnSpPr>
        <xdr:cNvPr id="374" name="直線コネクタ 373"/>
        <xdr:cNvCxnSpPr/>
      </xdr:nvCxnSpPr>
      <xdr:spPr>
        <a:xfrm>
          <a:off x="16929100" y="760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30497</xdr:rowOff>
    </xdr:from>
    <xdr:ext cx="762000" cy="259045"/>
    <xdr:sp macro="" textlink="">
      <xdr:nvSpPr>
        <xdr:cNvPr id="375" name="公債費負担の状況最大値テキスト"/>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1.5</a:t>
          </a:r>
          <a:endParaRPr kumimoji="1" lang="ja-JP" altLang="en-US" sz="1000" b="1">
            <a:latin typeface="ＭＳ Ｐゴシック"/>
          </a:endParaRPr>
        </a:p>
      </xdr:txBody>
    </xdr:sp>
    <xdr:clientData/>
  </xdr:oneCellAnchor>
  <xdr:twoCellAnchor>
    <xdr:from>
      <xdr:col>24</xdr:col>
      <xdr:colOff>469900</xdr:colOff>
      <xdr:row>35</xdr:row>
      <xdr:rowOff>115570</xdr:rowOff>
    </xdr:from>
    <xdr:to>
      <xdr:col>24</xdr:col>
      <xdr:colOff>647700</xdr:colOff>
      <xdr:row>35</xdr:row>
      <xdr:rowOff>115570</xdr:rowOff>
    </xdr:to>
    <xdr:cxnSp macro="">
      <xdr:nvCxnSpPr>
        <xdr:cNvPr id="376" name="直線コネクタ 375"/>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86106</xdr:rowOff>
    </xdr:from>
    <xdr:to>
      <xdr:col>24</xdr:col>
      <xdr:colOff>558800</xdr:colOff>
      <xdr:row>40</xdr:row>
      <xdr:rowOff>11176</xdr:rowOff>
    </xdr:to>
    <xdr:cxnSp macro="">
      <xdr:nvCxnSpPr>
        <xdr:cNvPr id="377" name="直線コネクタ 376"/>
        <xdr:cNvCxnSpPr/>
      </xdr:nvCxnSpPr>
      <xdr:spPr>
        <a:xfrm flipV="1">
          <a:off x="16179800" y="6772656"/>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28973</xdr:rowOff>
    </xdr:from>
    <xdr:ext cx="762000" cy="259045"/>
    <xdr:sp macro="" textlink="">
      <xdr:nvSpPr>
        <xdr:cNvPr id="378" name="公債費負担の状況平均値テキスト"/>
        <xdr:cNvSpPr txBox="1"/>
      </xdr:nvSpPr>
      <xdr:spPr>
        <a:xfrm>
          <a:off x="17106900" y="688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56896</xdr:rowOff>
    </xdr:from>
    <xdr:to>
      <xdr:col>24</xdr:col>
      <xdr:colOff>609600</xdr:colOff>
      <xdr:row>40</xdr:row>
      <xdr:rowOff>158496</xdr:rowOff>
    </xdr:to>
    <xdr:sp macro="" textlink="">
      <xdr:nvSpPr>
        <xdr:cNvPr id="379" name="フローチャート : 判断 378"/>
        <xdr:cNvSpPr/>
      </xdr:nvSpPr>
      <xdr:spPr>
        <a:xfrm>
          <a:off x="169672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11176</xdr:rowOff>
    </xdr:from>
    <xdr:to>
      <xdr:col>23</xdr:col>
      <xdr:colOff>406400</xdr:colOff>
      <xdr:row>41</xdr:row>
      <xdr:rowOff>71374</xdr:rowOff>
    </xdr:to>
    <xdr:cxnSp macro="">
      <xdr:nvCxnSpPr>
        <xdr:cNvPr id="380" name="直線コネクタ 379"/>
        <xdr:cNvCxnSpPr/>
      </xdr:nvCxnSpPr>
      <xdr:spPr>
        <a:xfrm flipV="1">
          <a:off x="15290800" y="6869176"/>
          <a:ext cx="88900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20574</xdr:rowOff>
    </xdr:from>
    <xdr:to>
      <xdr:col>23</xdr:col>
      <xdr:colOff>457200</xdr:colOff>
      <xdr:row>41</xdr:row>
      <xdr:rowOff>122174</xdr:rowOff>
    </xdr:to>
    <xdr:sp macro="" textlink="">
      <xdr:nvSpPr>
        <xdr:cNvPr id="381" name="フローチャート : 判断 380"/>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106951</xdr:rowOff>
    </xdr:from>
    <xdr:ext cx="736600" cy="259045"/>
    <xdr:sp macro="" textlink="">
      <xdr:nvSpPr>
        <xdr:cNvPr id="382" name="テキスト ボックス 381"/>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71374</xdr:rowOff>
    </xdr:from>
    <xdr:to>
      <xdr:col>22</xdr:col>
      <xdr:colOff>203200</xdr:colOff>
      <xdr:row>42</xdr:row>
      <xdr:rowOff>44704</xdr:rowOff>
    </xdr:to>
    <xdr:cxnSp macro="">
      <xdr:nvCxnSpPr>
        <xdr:cNvPr id="383" name="直線コネクタ 382"/>
        <xdr:cNvCxnSpPr/>
      </xdr:nvCxnSpPr>
      <xdr:spPr>
        <a:xfrm flipV="1">
          <a:off x="14401800" y="710082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59182</xdr:rowOff>
    </xdr:from>
    <xdr:to>
      <xdr:col>22</xdr:col>
      <xdr:colOff>254000</xdr:colOff>
      <xdr:row>41</xdr:row>
      <xdr:rowOff>160782</xdr:rowOff>
    </xdr:to>
    <xdr:sp macro="" textlink="">
      <xdr:nvSpPr>
        <xdr:cNvPr id="384" name="フローチャート : 判断 383"/>
        <xdr:cNvSpPr/>
      </xdr:nvSpPr>
      <xdr:spPr>
        <a:xfrm>
          <a:off x="152400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145559</xdr:rowOff>
    </xdr:from>
    <xdr:ext cx="762000" cy="259045"/>
    <xdr:sp macro="" textlink="">
      <xdr:nvSpPr>
        <xdr:cNvPr id="385" name="テキスト ボックス 384"/>
        <xdr:cNvSpPr txBox="1"/>
      </xdr:nvSpPr>
      <xdr:spPr>
        <a:xfrm>
          <a:off x="14909800" y="717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44704</xdr:rowOff>
    </xdr:from>
    <xdr:to>
      <xdr:col>21</xdr:col>
      <xdr:colOff>0</xdr:colOff>
      <xdr:row>42</xdr:row>
      <xdr:rowOff>160528</xdr:rowOff>
    </xdr:to>
    <xdr:cxnSp macro="">
      <xdr:nvCxnSpPr>
        <xdr:cNvPr id="386" name="直線コネクタ 385"/>
        <xdr:cNvCxnSpPr/>
      </xdr:nvCxnSpPr>
      <xdr:spPr>
        <a:xfrm flipV="1">
          <a:off x="13512800" y="7245604"/>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155702</xdr:rowOff>
    </xdr:from>
    <xdr:to>
      <xdr:col>21</xdr:col>
      <xdr:colOff>50800</xdr:colOff>
      <xdr:row>42</xdr:row>
      <xdr:rowOff>85852</xdr:rowOff>
    </xdr:to>
    <xdr:sp macro="" textlink="">
      <xdr:nvSpPr>
        <xdr:cNvPr id="387" name="フローチャート : 判断 386"/>
        <xdr:cNvSpPr/>
      </xdr:nvSpPr>
      <xdr:spPr>
        <a:xfrm>
          <a:off x="14351000" y="718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96029</xdr:rowOff>
    </xdr:from>
    <xdr:ext cx="762000" cy="259045"/>
    <xdr:sp macro="" textlink="">
      <xdr:nvSpPr>
        <xdr:cNvPr id="388" name="テキスト ボックス 387"/>
        <xdr:cNvSpPr txBox="1"/>
      </xdr:nvSpPr>
      <xdr:spPr>
        <a:xfrm>
          <a:off x="14020800" y="695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61468</xdr:rowOff>
    </xdr:from>
    <xdr:to>
      <xdr:col>19</xdr:col>
      <xdr:colOff>533400</xdr:colOff>
      <xdr:row>42</xdr:row>
      <xdr:rowOff>163068</xdr:rowOff>
    </xdr:to>
    <xdr:sp macro="" textlink="">
      <xdr:nvSpPr>
        <xdr:cNvPr id="389" name="フローチャート : 判断 388"/>
        <xdr:cNvSpPr/>
      </xdr:nvSpPr>
      <xdr:spPr>
        <a:xfrm>
          <a:off x="13462000" y="726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1795</xdr:rowOff>
    </xdr:from>
    <xdr:ext cx="762000" cy="259045"/>
    <xdr:sp macro="" textlink="">
      <xdr:nvSpPr>
        <xdr:cNvPr id="390" name="テキスト ボックス 389"/>
        <xdr:cNvSpPr txBox="1"/>
      </xdr:nvSpPr>
      <xdr:spPr>
        <a:xfrm>
          <a:off x="13131800" y="703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35306</xdr:rowOff>
    </xdr:from>
    <xdr:to>
      <xdr:col>24</xdr:col>
      <xdr:colOff>609600</xdr:colOff>
      <xdr:row>39</xdr:row>
      <xdr:rowOff>136906</xdr:rowOff>
    </xdr:to>
    <xdr:sp macro="" textlink="">
      <xdr:nvSpPr>
        <xdr:cNvPr id="396" name="円/楕円 395"/>
        <xdr:cNvSpPr/>
      </xdr:nvSpPr>
      <xdr:spPr>
        <a:xfrm>
          <a:off x="16967200" y="672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51833</xdr:rowOff>
    </xdr:from>
    <xdr:ext cx="762000" cy="259045"/>
    <xdr:sp macro="" textlink="">
      <xdr:nvSpPr>
        <xdr:cNvPr id="397" name="公債費負担の状況該当値テキスト"/>
        <xdr:cNvSpPr txBox="1"/>
      </xdr:nvSpPr>
      <xdr:spPr>
        <a:xfrm>
          <a:off x="17106900" y="656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23</xdr:col>
      <xdr:colOff>355600</xdr:colOff>
      <xdr:row>39</xdr:row>
      <xdr:rowOff>131826</xdr:rowOff>
    </xdr:from>
    <xdr:to>
      <xdr:col>23</xdr:col>
      <xdr:colOff>457200</xdr:colOff>
      <xdr:row>40</xdr:row>
      <xdr:rowOff>61976</xdr:rowOff>
    </xdr:to>
    <xdr:sp macro="" textlink="">
      <xdr:nvSpPr>
        <xdr:cNvPr id="398" name="円/楕円 397"/>
        <xdr:cNvSpPr/>
      </xdr:nvSpPr>
      <xdr:spPr>
        <a:xfrm>
          <a:off x="16129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72153</xdr:rowOff>
    </xdr:from>
    <xdr:ext cx="736600" cy="259045"/>
    <xdr:sp macro="" textlink="">
      <xdr:nvSpPr>
        <xdr:cNvPr id="399" name="テキスト ボックス 398"/>
        <xdr:cNvSpPr txBox="1"/>
      </xdr:nvSpPr>
      <xdr:spPr>
        <a:xfrm>
          <a:off x="15798800" y="658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20574</xdr:rowOff>
    </xdr:from>
    <xdr:to>
      <xdr:col>22</xdr:col>
      <xdr:colOff>254000</xdr:colOff>
      <xdr:row>41</xdr:row>
      <xdr:rowOff>122174</xdr:rowOff>
    </xdr:to>
    <xdr:sp macro="" textlink="">
      <xdr:nvSpPr>
        <xdr:cNvPr id="400" name="円/楕円 399"/>
        <xdr:cNvSpPr/>
      </xdr:nvSpPr>
      <xdr:spPr>
        <a:xfrm>
          <a:off x="15240000" y="705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132351</xdr:rowOff>
    </xdr:from>
    <xdr:ext cx="762000" cy="259045"/>
    <xdr:sp macro="" textlink="">
      <xdr:nvSpPr>
        <xdr:cNvPr id="401" name="テキスト ボックス 400"/>
        <xdr:cNvSpPr txBox="1"/>
      </xdr:nvSpPr>
      <xdr:spPr>
        <a:xfrm>
          <a:off x="14909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20</xdr:col>
      <xdr:colOff>635000</xdr:colOff>
      <xdr:row>41</xdr:row>
      <xdr:rowOff>165354</xdr:rowOff>
    </xdr:from>
    <xdr:to>
      <xdr:col>21</xdr:col>
      <xdr:colOff>50800</xdr:colOff>
      <xdr:row>42</xdr:row>
      <xdr:rowOff>95504</xdr:rowOff>
    </xdr:to>
    <xdr:sp macro="" textlink="">
      <xdr:nvSpPr>
        <xdr:cNvPr id="402" name="円/楕円 401"/>
        <xdr:cNvSpPr/>
      </xdr:nvSpPr>
      <xdr:spPr>
        <a:xfrm>
          <a:off x="14351000" y="719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80281</xdr:rowOff>
    </xdr:from>
    <xdr:ext cx="762000" cy="259045"/>
    <xdr:sp macro="" textlink="">
      <xdr:nvSpPr>
        <xdr:cNvPr id="403" name="テキスト ボックス 402"/>
        <xdr:cNvSpPr txBox="1"/>
      </xdr:nvSpPr>
      <xdr:spPr>
        <a:xfrm>
          <a:off x="14020800" y="728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109728</xdr:rowOff>
    </xdr:from>
    <xdr:to>
      <xdr:col>19</xdr:col>
      <xdr:colOff>533400</xdr:colOff>
      <xdr:row>43</xdr:row>
      <xdr:rowOff>39878</xdr:rowOff>
    </xdr:to>
    <xdr:sp macro="" textlink="">
      <xdr:nvSpPr>
        <xdr:cNvPr id="404" name="円/楕円 403"/>
        <xdr:cNvSpPr/>
      </xdr:nvSpPr>
      <xdr:spPr>
        <a:xfrm>
          <a:off x="13462000" y="731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24655</xdr:rowOff>
    </xdr:from>
    <xdr:ext cx="762000" cy="259045"/>
    <xdr:sp macro="" textlink="">
      <xdr:nvSpPr>
        <xdr:cNvPr id="405" name="テキスト ボックス 404"/>
        <xdr:cNvSpPr txBox="1"/>
      </xdr:nvSpPr>
      <xdr:spPr>
        <a:xfrm>
          <a:off x="13131800" y="739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財政調整基金等の積立により充当可能基金が増額し</a:t>
          </a:r>
          <a:r>
            <a:rPr kumimoji="1" lang="ja-JP" altLang="en-US" sz="1100">
              <a:solidFill>
                <a:schemeClr val="dk1"/>
              </a:solidFill>
              <a:effectLst/>
              <a:latin typeface="+mn-lt"/>
              <a:ea typeface="+mn-ea"/>
              <a:cs typeface="+mn-cs"/>
            </a:rPr>
            <a:t>、近年</a:t>
          </a:r>
          <a:r>
            <a:rPr kumimoji="1" lang="ja-JP" altLang="ja-JP" sz="1100">
              <a:solidFill>
                <a:schemeClr val="dk1"/>
              </a:solidFill>
              <a:effectLst/>
              <a:latin typeface="+mn-lt"/>
              <a:ea typeface="+mn-ea"/>
              <a:cs typeface="+mn-cs"/>
            </a:rPr>
            <a:t>比率なしという結果となっ</a:t>
          </a:r>
          <a:r>
            <a:rPr kumimoji="1" lang="ja-JP" altLang="en-US" sz="1100">
              <a:solidFill>
                <a:schemeClr val="dk1"/>
              </a:solidFill>
              <a:effectLst/>
              <a:latin typeface="+mn-lt"/>
              <a:ea typeface="+mn-ea"/>
              <a:cs typeface="+mn-cs"/>
            </a:rPr>
            <a:t>ている</a:t>
          </a:r>
          <a:r>
            <a:rPr kumimoji="1" lang="ja-JP" altLang="ja-JP" sz="1100">
              <a:solidFill>
                <a:schemeClr val="dk1"/>
              </a:solidFill>
              <a:effectLst/>
              <a:latin typeface="+mn-lt"/>
              <a:ea typeface="+mn-ea"/>
              <a:cs typeface="+mn-cs"/>
            </a:rPr>
            <a:t>。法人町民税</a:t>
          </a:r>
          <a:r>
            <a:rPr kumimoji="1" lang="ja-JP" altLang="en-US" sz="1100">
              <a:solidFill>
                <a:schemeClr val="dk1"/>
              </a:solidFill>
              <a:effectLst/>
              <a:latin typeface="+mn-lt"/>
              <a:ea typeface="+mn-ea"/>
              <a:cs typeface="+mn-cs"/>
            </a:rPr>
            <a:t>影響を大きく受ける</a:t>
          </a:r>
          <a:r>
            <a:rPr kumimoji="1" lang="ja-JP" altLang="ja-JP" sz="1100">
              <a:solidFill>
                <a:schemeClr val="dk1"/>
              </a:solidFill>
              <a:effectLst/>
              <a:latin typeface="+mn-lt"/>
              <a:ea typeface="+mn-ea"/>
              <a:cs typeface="+mn-cs"/>
            </a:rPr>
            <a:t>財政構造となっているため、引き続き財政健全化に努めていく。</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92540</xdr:rowOff>
    </xdr:to>
    <xdr:cxnSp macro="">
      <xdr:nvCxnSpPr>
        <xdr:cNvPr id="434" name="直線コネクタ 433"/>
        <xdr:cNvCxnSpPr/>
      </xdr:nvCxnSpPr>
      <xdr:spPr>
        <a:xfrm flipV="1">
          <a:off x="17018000" y="2370667"/>
          <a:ext cx="0" cy="1322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64617</xdr:rowOff>
    </xdr:from>
    <xdr:ext cx="762000" cy="259045"/>
    <xdr:sp macro="" textlink="">
      <xdr:nvSpPr>
        <xdr:cNvPr id="435" name="将来負担の状況最小値テキスト"/>
        <xdr:cNvSpPr txBox="1"/>
      </xdr:nvSpPr>
      <xdr:spPr>
        <a:xfrm>
          <a:off x="17106900" y="3665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164.4</a:t>
          </a:r>
          <a:endParaRPr kumimoji="1" lang="ja-JP" altLang="en-US" sz="1000" b="1">
            <a:latin typeface="ＭＳ Ｐゴシック"/>
          </a:endParaRPr>
        </a:p>
      </xdr:txBody>
    </xdr:sp>
    <xdr:clientData/>
  </xdr:oneCellAnchor>
  <xdr:twoCellAnchor>
    <xdr:from>
      <xdr:col>24</xdr:col>
      <xdr:colOff>469900</xdr:colOff>
      <xdr:row>21</xdr:row>
      <xdr:rowOff>92540</xdr:rowOff>
    </xdr:from>
    <xdr:to>
      <xdr:col>24</xdr:col>
      <xdr:colOff>647700</xdr:colOff>
      <xdr:row>21</xdr:row>
      <xdr:rowOff>92540</xdr:rowOff>
    </xdr:to>
    <xdr:cxnSp macro="">
      <xdr:nvCxnSpPr>
        <xdr:cNvPr id="436" name="直線コネクタ 435"/>
        <xdr:cNvCxnSpPr/>
      </xdr:nvCxnSpPr>
      <xdr:spPr>
        <a:xfrm>
          <a:off x="16929100" y="3692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7"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482600</xdr:colOff>
      <xdr:row>13</xdr:row>
      <xdr:rowOff>165142</xdr:rowOff>
    </xdr:from>
    <xdr:to>
      <xdr:col>21</xdr:col>
      <xdr:colOff>0</xdr:colOff>
      <xdr:row>14</xdr:row>
      <xdr:rowOff>100669</xdr:rowOff>
    </xdr:to>
    <xdr:cxnSp macro="">
      <xdr:nvCxnSpPr>
        <xdr:cNvPr id="439" name="直線コネクタ 438"/>
        <xdr:cNvCxnSpPr/>
      </xdr:nvCxnSpPr>
      <xdr:spPr>
        <a:xfrm>
          <a:off x="13512800" y="2393992"/>
          <a:ext cx="889000" cy="10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63094</xdr:rowOff>
    </xdr:from>
    <xdr:ext cx="762000" cy="259045"/>
    <xdr:sp macro="" textlink="">
      <xdr:nvSpPr>
        <xdr:cNvPr id="440"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41" name="フローチャート : 判断 440"/>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136737</xdr:rowOff>
    </xdr:from>
    <xdr:to>
      <xdr:col>23</xdr:col>
      <xdr:colOff>457200</xdr:colOff>
      <xdr:row>15</xdr:row>
      <xdr:rowOff>66887</xdr:rowOff>
    </xdr:to>
    <xdr:sp macro="" textlink="">
      <xdr:nvSpPr>
        <xdr:cNvPr id="442" name="フローチャート : 判断 441"/>
        <xdr:cNvSpPr/>
      </xdr:nvSpPr>
      <xdr:spPr>
        <a:xfrm>
          <a:off x="16129000" y="253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77064</xdr:rowOff>
    </xdr:from>
    <xdr:ext cx="736600" cy="259045"/>
    <xdr:sp macro="" textlink="">
      <xdr:nvSpPr>
        <xdr:cNvPr id="443" name="テキスト ボックス 442"/>
        <xdr:cNvSpPr txBox="1"/>
      </xdr:nvSpPr>
      <xdr:spPr>
        <a:xfrm>
          <a:off x="15798800" y="2305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27.0</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1609</xdr:rowOff>
    </xdr:from>
    <xdr:to>
      <xdr:col>22</xdr:col>
      <xdr:colOff>254000</xdr:colOff>
      <xdr:row>14</xdr:row>
      <xdr:rowOff>103209</xdr:rowOff>
    </xdr:to>
    <xdr:sp macro="" textlink="">
      <xdr:nvSpPr>
        <xdr:cNvPr id="444" name="フローチャート : 判断 443"/>
        <xdr:cNvSpPr/>
      </xdr:nvSpPr>
      <xdr:spPr>
        <a:xfrm>
          <a:off x="15240000" y="240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113386</xdr:rowOff>
    </xdr:from>
    <xdr:ext cx="762000" cy="259045"/>
    <xdr:sp macro="" textlink="">
      <xdr:nvSpPr>
        <xdr:cNvPr id="445" name="テキスト ボックス 444"/>
        <xdr:cNvSpPr txBox="1"/>
      </xdr:nvSpPr>
      <xdr:spPr>
        <a:xfrm>
          <a:off x="14909800" y="217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20</xdr:col>
      <xdr:colOff>635000</xdr:colOff>
      <xdr:row>14</xdr:row>
      <xdr:rowOff>71586</xdr:rowOff>
    </xdr:from>
    <xdr:to>
      <xdr:col>21</xdr:col>
      <xdr:colOff>50800</xdr:colOff>
      <xdr:row>15</xdr:row>
      <xdr:rowOff>1736</xdr:rowOff>
    </xdr:to>
    <xdr:sp macro="" textlink="">
      <xdr:nvSpPr>
        <xdr:cNvPr id="446" name="フローチャート : 判断 445"/>
        <xdr:cNvSpPr/>
      </xdr:nvSpPr>
      <xdr:spPr>
        <a:xfrm>
          <a:off x="14351000" y="247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157963</xdr:rowOff>
    </xdr:from>
    <xdr:ext cx="762000" cy="259045"/>
    <xdr:sp macro="" textlink="">
      <xdr:nvSpPr>
        <xdr:cNvPr id="447" name="テキスト ボックス 446"/>
        <xdr:cNvSpPr txBox="1"/>
      </xdr:nvSpPr>
      <xdr:spPr>
        <a:xfrm>
          <a:off x="14020800" y="255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156041</xdr:rowOff>
    </xdr:from>
    <xdr:to>
      <xdr:col>19</xdr:col>
      <xdr:colOff>533400</xdr:colOff>
      <xdr:row>15</xdr:row>
      <xdr:rowOff>86191</xdr:rowOff>
    </xdr:to>
    <xdr:sp macro="" textlink="">
      <xdr:nvSpPr>
        <xdr:cNvPr id="448" name="フローチャート : 判断 447"/>
        <xdr:cNvSpPr/>
      </xdr:nvSpPr>
      <xdr:spPr>
        <a:xfrm>
          <a:off x="13462000" y="2556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70968</xdr:rowOff>
    </xdr:from>
    <xdr:ext cx="762000" cy="259045"/>
    <xdr:sp macro="" textlink="">
      <xdr:nvSpPr>
        <xdr:cNvPr id="449" name="テキスト ボックス 448"/>
        <xdr:cNvSpPr txBox="1"/>
      </xdr:nvSpPr>
      <xdr:spPr>
        <a:xfrm>
          <a:off x="13131800" y="2642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29.4</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0" name="テキスト ボックス 449"/>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1" name="テキスト ボックス 450"/>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2" name="テキスト ボックス 451"/>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3" name="テキスト ボックス 452"/>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4" name="テキスト ボックス 453"/>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20</xdr:col>
      <xdr:colOff>635000</xdr:colOff>
      <xdr:row>14</xdr:row>
      <xdr:rowOff>49869</xdr:rowOff>
    </xdr:from>
    <xdr:to>
      <xdr:col>21</xdr:col>
      <xdr:colOff>50800</xdr:colOff>
      <xdr:row>14</xdr:row>
      <xdr:rowOff>151469</xdr:rowOff>
    </xdr:to>
    <xdr:sp macro="" textlink="">
      <xdr:nvSpPr>
        <xdr:cNvPr id="455" name="円/楕円 454"/>
        <xdr:cNvSpPr/>
      </xdr:nvSpPr>
      <xdr:spPr>
        <a:xfrm>
          <a:off x="14351000" y="245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161646</xdr:rowOff>
    </xdr:from>
    <xdr:ext cx="762000" cy="259045"/>
    <xdr:sp macro="" textlink="">
      <xdr:nvSpPr>
        <xdr:cNvPr id="456" name="テキスト ボックス 455"/>
        <xdr:cNvSpPr txBox="1"/>
      </xdr:nvSpPr>
      <xdr:spPr>
        <a:xfrm>
          <a:off x="14020800" y="2219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19</xdr:col>
      <xdr:colOff>431800</xdr:colOff>
      <xdr:row>13</xdr:row>
      <xdr:rowOff>114342</xdr:rowOff>
    </xdr:from>
    <xdr:to>
      <xdr:col>19</xdr:col>
      <xdr:colOff>533400</xdr:colOff>
      <xdr:row>14</xdr:row>
      <xdr:rowOff>44492</xdr:rowOff>
    </xdr:to>
    <xdr:sp macro="" textlink="">
      <xdr:nvSpPr>
        <xdr:cNvPr id="457" name="円/楕円 456"/>
        <xdr:cNvSpPr/>
      </xdr:nvSpPr>
      <xdr:spPr>
        <a:xfrm>
          <a:off x="13462000" y="23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54669</xdr:rowOff>
    </xdr:from>
    <xdr:ext cx="762000" cy="259045"/>
    <xdr:sp macro="" textlink="">
      <xdr:nvSpPr>
        <xdr:cNvPr id="458" name="テキスト ボックス 457"/>
        <xdr:cNvSpPr txBox="1"/>
      </xdr:nvSpPr>
      <xdr:spPr>
        <a:xfrm>
          <a:off x="13131800" y="211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71/79</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全国平均・神奈川県平均を上回っている状況にあるため、民間委託へのシフト等により人件費抑制を図っていく。</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62230</xdr:rowOff>
    </xdr:from>
    <xdr:to>
      <xdr:col>7</xdr:col>
      <xdr:colOff>15875</xdr:colOff>
      <xdr:row>40</xdr:row>
      <xdr:rowOff>149860</xdr:rowOff>
    </xdr:to>
    <xdr:cxnSp macro="">
      <xdr:nvCxnSpPr>
        <xdr:cNvPr id="61" name="直線コネクタ 60"/>
        <xdr:cNvCxnSpPr/>
      </xdr:nvCxnSpPr>
      <xdr:spPr>
        <a:xfrm flipV="1">
          <a:off x="4826000" y="572008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121937</xdr:rowOff>
    </xdr:from>
    <xdr:ext cx="762000" cy="259045"/>
    <xdr:sp macro="" textlink="">
      <xdr:nvSpPr>
        <xdr:cNvPr id="62"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32.8</a:t>
          </a:r>
          <a:endParaRPr kumimoji="1" lang="ja-JP" altLang="en-US" sz="1000" b="1">
            <a:latin typeface="ＭＳ Ｐゴシック"/>
          </a:endParaRPr>
        </a:p>
      </xdr:txBody>
    </xdr:sp>
    <xdr:clientData/>
  </xdr:oneCellAnchor>
  <xdr:twoCellAnchor>
    <xdr:from>
      <xdr:col>6</xdr:col>
      <xdr:colOff>612775</xdr:colOff>
      <xdr:row>40</xdr:row>
      <xdr:rowOff>149860</xdr:rowOff>
    </xdr:from>
    <xdr:to>
      <xdr:col>7</xdr:col>
      <xdr:colOff>104775</xdr:colOff>
      <xdr:row>40</xdr:row>
      <xdr:rowOff>149860</xdr:rowOff>
    </xdr:to>
    <xdr:cxnSp macro="">
      <xdr:nvCxnSpPr>
        <xdr:cNvPr id="63" name="直線コネクタ 62"/>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148607</xdr:rowOff>
    </xdr:from>
    <xdr:ext cx="762000" cy="259045"/>
    <xdr:sp macro="" textlink="">
      <xdr:nvSpPr>
        <xdr:cNvPr id="64" name="人件費最大値テキスト"/>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a:t>
          </a:r>
          <a:endParaRPr kumimoji="1" lang="ja-JP" altLang="en-US" sz="1000" b="1">
            <a:latin typeface="ＭＳ Ｐゴシック"/>
          </a:endParaRPr>
        </a:p>
      </xdr:txBody>
    </xdr:sp>
    <xdr:clientData/>
  </xdr:oneCellAnchor>
  <xdr:twoCellAnchor>
    <xdr:from>
      <xdr:col>6</xdr:col>
      <xdr:colOff>612775</xdr:colOff>
      <xdr:row>33</xdr:row>
      <xdr:rowOff>62230</xdr:rowOff>
    </xdr:from>
    <xdr:to>
      <xdr:col>7</xdr:col>
      <xdr:colOff>104775</xdr:colOff>
      <xdr:row>33</xdr:row>
      <xdr:rowOff>62230</xdr:rowOff>
    </xdr:to>
    <xdr:cxnSp macro="">
      <xdr:nvCxnSpPr>
        <xdr:cNvPr id="65" name="直線コネクタ 64"/>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85090</xdr:rowOff>
    </xdr:from>
    <xdr:to>
      <xdr:col>7</xdr:col>
      <xdr:colOff>15875</xdr:colOff>
      <xdr:row>38</xdr:row>
      <xdr:rowOff>142240</xdr:rowOff>
    </xdr:to>
    <xdr:cxnSp macro="">
      <xdr:nvCxnSpPr>
        <xdr:cNvPr id="66" name="直線コネクタ 65"/>
        <xdr:cNvCxnSpPr/>
      </xdr:nvCxnSpPr>
      <xdr:spPr>
        <a:xfrm>
          <a:off x="3987800" y="642874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100347</xdr:rowOff>
    </xdr:from>
    <xdr:ext cx="762000" cy="259045"/>
    <xdr:sp macro="" textlink="">
      <xdr:nvSpPr>
        <xdr:cNvPr id="67" name="人件費平均値テキスト"/>
        <xdr:cNvSpPr txBox="1"/>
      </xdr:nvSpPr>
      <xdr:spPr>
        <a:xfrm>
          <a:off x="4914900" y="6101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83820</xdr:rowOff>
    </xdr:from>
    <xdr:to>
      <xdr:col>7</xdr:col>
      <xdr:colOff>66675</xdr:colOff>
      <xdr:row>37</xdr:row>
      <xdr:rowOff>13970</xdr:rowOff>
    </xdr:to>
    <xdr:sp macro="" textlink="">
      <xdr:nvSpPr>
        <xdr:cNvPr id="68" name="フローチャート : 判断 67"/>
        <xdr:cNvSpPr/>
      </xdr:nvSpPr>
      <xdr:spPr>
        <a:xfrm>
          <a:off x="47752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69850</xdr:rowOff>
    </xdr:from>
    <xdr:to>
      <xdr:col>5</xdr:col>
      <xdr:colOff>549275</xdr:colOff>
      <xdr:row>37</xdr:row>
      <xdr:rowOff>85090</xdr:rowOff>
    </xdr:to>
    <xdr:cxnSp macro="">
      <xdr:nvCxnSpPr>
        <xdr:cNvPr id="69" name="直線コネクタ 68"/>
        <xdr:cNvCxnSpPr/>
      </xdr:nvCxnSpPr>
      <xdr:spPr>
        <a:xfrm>
          <a:off x="3098800" y="64135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34290</xdr:rowOff>
    </xdr:from>
    <xdr:to>
      <xdr:col>5</xdr:col>
      <xdr:colOff>600075</xdr:colOff>
      <xdr:row>37</xdr:row>
      <xdr:rowOff>135890</xdr:rowOff>
    </xdr:to>
    <xdr:sp macro="" textlink="">
      <xdr:nvSpPr>
        <xdr:cNvPr id="70" name="フローチャート : 判断 69"/>
        <xdr:cNvSpPr/>
      </xdr:nvSpPr>
      <xdr:spPr>
        <a:xfrm>
          <a:off x="3937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146067</xdr:rowOff>
    </xdr:from>
    <xdr:ext cx="736600" cy="259045"/>
    <xdr:sp macro="" textlink="">
      <xdr:nvSpPr>
        <xdr:cNvPr id="71" name="テキスト ボックス 70"/>
        <xdr:cNvSpPr txBox="1"/>
      </xdr:nvSpPr>
      <xdr:spPr>
        <a:xfrm>
          <a:off x="3606800" y="6146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25.2</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69850</xdr:rowOff>
    </xdr:from>
    <xdr:to>
      <xdr:col>4</xdr:col>
      <xdr:colOff>346075</xdr:colOff>
      <xdr:row>38</xdr:row>
      <xdr:rowOff>96520</xdr:rowOff>
    </xdr:to>
    <xdr:cxnSp macro="">
      <xdr:nvCxnSpPr>
        <xdr:cNvPr id="72" name="直線コネクタ 71"/>
        <xdr:cNvCxnSpPr/>
      </xdr:nvCxnSpPr>
      <xdr:spPr>
        <a:xfrm flipV="1">
          <a:off x="2209800" y="64135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114300</xdr:rowOff>
    </xdr:from>
    <xdr:to>
      <xdr:col>4</xdr:col>
      <xdr:colOff>396875</xdr:colOff>
      <xdr:row>37</xdr:row>
      <xdr:rowOff>44450</xdr:rowOff>
    </xdr:to>
    <xdr:sp macro="" textlink="">
      <xdr:nvSpPr>
        <xdr:cNvPr id="73" name="フローチャート : 判断 72"/>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54627</xdr:rowOff>
    </xdr:from>
    <xdr:ext cx="762000" cy="259045"/>
    <xdr:sp macro="" textlink="">
      <xdr:nvSpPr>
        <xdr:cNvPr id="74" name="テキスト ボックス 73"/>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92710</xdr:rowOff>
    </xdr:from>
    <xdr:to>
      <xdr:col>3</xdr:col>
      <xdr:colOff>142875</xdr:colOff>
      <xdr:row>38</xdr:row>
      <xdr:rowOff>96520</xdr:rowOff>
    </xdr:to>
    <xdr:cxnSp macro="">
      <xdr:nvCxnSpPr>
        <xdr:cNvPr id="75" name="直線コネクタ 74"/>
        <xdr:cNvCxnSpPr/>
      </xdr:nvCxnSpPr>
      <xdr:spPr>
        <a:xfrm>
          <a:off x="1320800" y="643636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91440</xdr:rowOff>
    </xdr:from>
    <xdr:to>
      <xdr:col>3</xdr:col>
      <xdr:colOff>193675</xdr:colOff>
      <xdr:row>37</xdr:row>
      <xdr:rowOff>21590</xdr:rowOff>
    </xdr:to>
    <xdr:sp macro="" textlink="">
      <xdr:nvSpPr>
        <xdr:cNvPr id="76" name="フローチャート : 判断 75"/>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31767</xdr:rowOff>
    </xdr:from>
    <xdr:ext cx="762000" cy="259045"/>
    <xdr:sp macro="" textlink="">
      <xdr:nvSpPr>
        <xdr:cNvPr id="77" name="テキスト ボックス 76"/>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160020</xdr:rowOff>
    </xdr:from>
    <xdr:to>
      <xdr:col>1</xdr:col>
      <xdr:colOff>676275</xdr:colOff>
      <xdr:row>37</xdr:row>
      <xdr:rowOff>90170</xdr:rowOff>
    </xdr:to>
    <xdr:sp macro="" textlink="">
      <xdr:nvSpPr>
        <xdr:cNvPr id="78" name="フローチャート : 判断 77"/>
        <xdr:cNvSpPr/>
      </xdr:nvSpPr>
      <xdr:spPr>
        <a:xfrm>
          <a:off x="1270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100347</xdr:rowOff>
    </xdr:from>
    <xdr:ext cx="762000" cy="259045"/>
    <xdr:sp macro="" textlink="">
      <xdr:nvSpPr>
        <xdr:cNvPr id="79" name="テキスト ボックス 78"/>
        <xdr:cNvSpPr txBox="1"/>
      </xdr:nvSpPr>
      <xdr:spPr>
        <a:xfrm>
          <a:off x="9398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91440</xdr:rowOff>
    </xdr:from>
    <xdr:to>
      <xdr:col>7</xdr:col>
      <xdr:colOff>66675</xdr:colOff>
      <xdr:row>39</xdr:row>
      <xdr:rowOff>21590</xdr:rowOff>
    </xdr:to>
    <xdr:sp macro="" textlink="">
      <xdr:nvSpPr>
        <xdr:cNvPr id="85" name="円/楕円 84"/>
        <xdr:cNvSpPr/>
      </xdr:nvSpPr>
      <xdr:spPr>
        <a:xfrm>
          <a:off x="4775200" y="66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38</xdr:row>
      <xdr:rowOff>63517</xdr:rowOff>
    </xdr:from>
    <xdr:ext cx="762000" cy="259045"/>
    <xdr:sp macro="" textlink="">
      <xdr:nvSpPr>
        <xdr:cNvPr id="86" name="人件費該当値テキスト"/>
        <xdr:cNvSpPr txBox="1"/>
      </xdr:nvSpPr>
      <xdr:spPr>
        <a:xfrm>
          <a:off x="49149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28.2</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34290</xdr:rowOff>
    </xdr:from>
    <xdr:to>
      <xdr:col>5</xdr:col>
      <xdr:colOff>600075</xdr:colOff>
      <xdr:row>37</xdr:row>
      <xdr:rowOff>135890</xdr:rowOff>
    </xdr:to>
    <xdr:sp macro="" textlink="">
      <xdr:nvSpPr>
        <xdr:cNvPr id="87" name="円/楕円 86"/>
        <xdr:cNvSpPr/>
      </xdr:nvSpPr>
      <xdr:spPr>
        <a:xfrm>
          <a:off x="3937000" y="637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120667</xdr:rowOff>
    </xdr:from>
    <xdr:ext cx="736600" cy="259045"/>
    <xdr:sp macro="" textlink="">
      <xdr:nvSpPr>
        <xdr:cNvPr id="88" name="テキスト ボックス 87"/>
        <xdr:cNvSpPr txBox="1"/>
      </xdr:nvSpPr>
      <xdr:spPr>
        <a:xfrm>
          <a:off x="3606800" y="6464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19050</xdr:rowOff>
    </xdr:from>
    <xdr:to>
      <xdr:col>4</xdr:col>
      <xdr:colOff>396875</xdr:colOff>
      <xdr:row>37</xdr:row>
      <xdr:rowOff>120650</xdr:rowOff>
    </xdr:to>
    <xdr:sp macro="" textlink="">
      <xdr:nvSpPr>
        <xdr:cNvPr id="89" name="円/楕円 88"/>
        <xdr:cNvSpPr/>
      </xdr:nvSpPr>
      <xdr:spPr>
        <a:xfrm>
          <a:off x="3048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105427</xdr:rowOff>
    </xdr:from>
    <xdr:ext cx="762000" cy="259045"/>
    <xdr:sp macro="" textlink="">
      <xdr:nvSpPr>
        <xdr:cNvPr id="90" name="テキスト ボックス 89"/>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25.0</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45720</xdr:rowOff>
    </xdr:from>
    <xdr:to>
      <xdr:col>3</xdr:col>
      <xdr:colOff>193675</xdr:colOff>
      <xdr:row>38</xdr:row>
      <xdr:rowOff>147320</xdr:rowOff>
    </xdr:to>
    <xdr:sp macro="" textlink="">
      <xdr:nvSpPr>
        <xdr:cNvPr id="91" name="円/楕円 90"/>
        <xdr:cNvSpPr/>
      </xdr:nvSpPr>
      <xdr:spPr>
        <a:xfrm>
          <a:off x="21590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132097</xdr:rowOff>
    </xdr:from>
    <xdr:ext cx="762000" cy="259045"/>
    <xdr:sp macro="" textlink="">
      <xdr:nvSpPr>
        <xdr:cNvPr id="92" name="テキスト ボックス 91"/>
        <xdr:cNvSpPr txBox="1"/>
      </xdr:nvSpPr>
      <xdr:spPr>
        <a:xfrm>
          <a:off x="1828800" y="664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93" name="円/楕円 92"/>
        <xdr:cNvSpPr/>
      </xdr:nvSpPr>
      <xdr:spPr>
        <a:xfrm>
          <a:off x="1270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128287</xdr:rowOff>
    </xdr:from>
    <xdr:ext cx="762000" cy="259045"/>
    <xdr:sp macro="" textlink="">
      <xdr:nvSpPr>
        <xdr:cNvPr id="94" name="テキスト ボックス 93"/>
        <xdr:cNvSpPr txBox="1"/>
      </xdr:nvSpPr>
      <xdr:spPr>
        <a:xfrm>
          <a:off x="939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76/79</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各種計画策定委託料などにより、物件費に係る経常収支比率が高止まり傾向にある。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引き続き</a:t>
          </a:r>
          <a:r>
            <a:rPr kumimoji="1" lang="ja-JP" altLang="ja-JP" sz="1100">
              <a:solidFill>
                <a:schemeClr val="dk1"/>
              </a:solidFill>
              <a:effectLst/>
              <a:latin typeface="+mn-lt"/>
              <a:ea typeface="+mn-ea"/>
              <a:cs typeface="+mn-cs"/>
            </a:rPr>
            <a:t>、物品調達や業務委託において、一層のコスト削減に努める。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69850</xdr:rowOff>
    </xdr:from>
    <xdr:to>
      <xdr:col>24</xdr:col>
      <xdr:colOff>31750</xdr:colOff>
      <xdr:row>20</xdr:row>
      <xdr:rowOff>130266</xdr:rowOff>
    </xdr:to>
    <xdr:cxnSp macro="">
      <xdr:nvCxnSpPr>
        <xdr:cNvPr id="124" name="直線コネクタ 123"/>
        <xdr:cNvCxnSpPr/>
      </xdr:nvCxnSpPr>
      <xdr:spPr>
        <a:xfrm flipV="1">
          <a:off x="16510000" y="2298700"/>
          <a:ext cx="0" cy="1260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102343</xdr:rowOff>
    </xdr:from>
    <xdr:ext cx="762000" cy="259045"/>
    <xdr:sp macro="" textlink="">
      <xdr:nvSpPr>
        <xdr:cNvPr id="125" name="物件費最小値テキスト"/>
        <xdr:cNvSpPr txBox="1"/>
      </xdr:nvSpPr>
      <xdr:spPr>
        <a:xfrm>
          <a:off x="16598900" y="3531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20</xdr:row>
      <xdr:rowOff>130266</xdr:rowOff>
    </xdr:from>
    <xdr:to>
      <xdr:col>24</xdr:col>
      <xdr:colOff>120650</xdr:colOff>
      <xdr:row>20</xdr:row>
      <xdr:rowOff>130266</xdr:rowOff>
    </xdr:to>
    <xdr:cxnSp macro="">
      <xdr:nvCxnSpPr>
        <xdr:cNvPr id="126" name="直線コネクタ 125"/>
        <xdr:cNvCxnSpPr/>
      </xdr:nvCxnSpPr>
      <xdr:spPr>
        <a:xfrm>
          <a:off x="16421100" y="3559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156227</xdr:rowOff>
    </xdr:from>
    <xdr:ext cx="762000" cy="259045"/>
    <xdr:sp macro="" textlink="">
      <xdr:nvSpPr>
        <xdr:cNvPr id="127" name="物件費最大値テキスト"/>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69850</xdr:rowOff>
    </xdr:from>
    <xdr:to>
      <xdr:col>24</xdr:col>
      <xdr:colOff>120650</xdr:colOff>
      <xdr:row>13</xdr:row>
      <xdr:rowOff>69850</xdr:rowOff>
    </xdr:to>
    <xdr:cxnSp macro="">
      <xdr:nvCxnSpPr>
        <xdr:cNvPr id="128" name="直線コネクタ 127"/>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82913</xdr:rowOff>
    </xdr:from>
    <xdr:to>
      <xdr:col>24</xdr:col>
      <xdr:colOff>31750</xdr:colOff>
      <xdr:row>18</xdr:row>
      <xdr:rowOff>55154</xdr:rowOff>
    </xdr:to>
    <xdr:cxnSp macro="">
      <xdr:nvCxnSpPr>
        <xdr:cNvPr id="129" name="直線コネクタ 128"/>
        <xdr:cNvCxnSpPr/>
      </xdr:nvCxnSpPr>
      <xdr:spPr>
        <a:xfrm>
          <a:off x="15671800" y="2997563"/>
          <a:ext cx="838200" cy="14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14</xdr:row>
      <xdr:rowOff>143346</xdr:rowOff>
    </xdr:from>
    <xdr:ext cx="762000" cy="259045"/>
    <xdr:sp macro="" textlink="">
      <xdr:nvSpPr>
        <xdr:cNvPr id="130" name="物件費平均値テキスト"/>
        <xdr:cNvSpPr txBox="1"/>
      </xdr:nvSpPr>
      <xdr:spPr>
        <a:xfrm>
          <a:off x="16598900" y="2543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126819</xdr:rowOff>
    </xdr:from>
    <xdr:to>
      <xdr:col>24</xdr:col>
      <xdr:colOff>82550</xdr:colOff>
      <xdr:row>16</xdr:row>
      <xdr:rowOff>56969</xdr:rowOff>
    </xdr:to>
    <xdr:sp macro="" textlink="">
      <xdr:nvSpPr>
        <xdr:cNvPr id="131" name="フローチャート : 判断 130"/>
        <xdr:cNvSpPr/>
      </xdr:nvSpPr>
      <xdr:spPr>
        <a:xfrm>
          <a:off x="164592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82913</xdr:rowOff>
    </xdr:from>
    <xdr:to>
      <xdr:col>22</xdr:col>
      <xdr:colOff>565150</xdr:colOff>
      <xdr:row>17</xdr:row>
      <xdr:rowOff>141696</xdr:rowOff>
    </xdr:to>
    <xdr:cxnSp macro="">
      <xdr:nvCxnSpPr>
        <xdr:cNvPr id="132" name="直線コネクタ 131"/>
        <xdr:cNvCxnSpPr/>
      </xdr:nvCxnSpPr>
      <xdr:spPr>
        <a:xfrm flipV="1">
          <a:off x="14782800" y="2997563"/>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100693</xdr:rowOff>
    </xdr:from>
    <xdr:to>
      <xdr:col>22</xdr:col>
      <xdr:colOff>615950</xdr:colOff>
      <xdr:row>16</xdr:row>
      <xdr:rowOff>30843</xdr:rowOff>
    </xdr:to>
    <xdr:sp macro="" textlink="">
      <xdr:nvSpPr>
        <xdr:cNvPr id="133" name="フローチャート : 判断 132"/>
        <xdr:cNvSpPr/>
      </xdr:nvSpPr>
      <xdr:spPr>
        <a:xfrm>
          <a:off x="15621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41020</xdr:rowOff>
    </xdr:from>
    <xdr:ext cx="736600" cy="259045"/>
    <xdr:sp macro="" textlink="">
      <xdr:nvSpPr>
        <xdr:cNvPr id="134" name="テキスト ボックス 133"/>
        <xdr:cNvSpPr txBox="1"/>
      </xdr:nvSpPr>
      <xdr:spPr>
        <a:xfrm>
          <a:off x="15290800" y="244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141696</xdr:rowOff>
    </xdr:from>
    <xdr:to>
      <xdr:col>21</xdr:col>
      <xdr:colOff>361950</xdr:colOff>
      <xdr:row>18</xdr:row>
      <xdr:rowOff>87812</xdr:rowOff>
    </xdr:to>
    <xdr:cxnSp macro="">
      <xdr:nvCxnSpPr>
        <xdr:cNvPr id="135" name="直線コネクタ 134"/>
        <xdr:cNvCxnSpPr/>
      </xdr:nvCxnSpPr>
      <xdr:spPr>
        <a:xfrm flipV="1">
          <a:off x="13893800" y="3056346"/>
          <a:ext cx="889000" cy="117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87630</xdr:rowOff>
    </xdr:from>
    <xdr:to>
      <xdr:col>21</xdr:col>
      <xdr:colOff>412750</xdr:colOff>
      <xdr:row>16</xdr:row>
      <xdr:rowOff>17780</xdr:rowOff>
    </xdr:to>
    <xdr:sp macro="" textlink="">
      <xdr:nvSpPr>
        <xdr:cNvPr id="136" name="フローチャート : 判断 135"/>
        <xdr:cNvSpPr/>
      </xdr:nvSpPr>
      <xdr:spPr>
        <a:xfrm>
          <a:off x="14732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27957</xdr:rowOff>
    </xdr:from>
    <xdr:ext cx="762000" cy="259045"/>
    <xdr:sp macro="" textlink="">
      <xdr:nvSpPr>
        <xdr:cNvPr id="137" name="テキスト ボックス 136"/>
        <xdr:cNvSpPr txBox="1"/>
      </xdr:nvSpPr>
      <xdr:spPr>
        <a:xfrm>
          <a:off x="14401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18</xdr:col>
      <xdr:colOff>641350</xdr:colOff>
      <xdr:row>17</xdr:row>
      <xdr:rowOff>76381</xdr:rowOff>
    </xdr:from>
    <xdr:to>
      <xdr:col>20</xdr:col>
      <xdr:colOff>158750</xdr:colOff>
      <xdr:row>18</xdr:row>
      <xdr:rowOff>87812</xdr:rowOff>
    </xdr:to>
    <xdr:cxnSp macro="">
      <xdr:nvCxnSpPr>
        <xdr:cNvPr id="138" name="直線コネクタ 137"/>
        <xdr:cNvCxnSpPr/>
      </xdr:nvCxnSpPr>
      <xdr:spPr>
        <a:xfrm>
          <a:off x="13004800" y="2991031"/>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54973</xdr:rowOff>
    </xdr:from>
    <xdr:to>
      <xdr:col>20</xdr:col>
      <xdr:colOff>209550</xdr:colOff>
      <xdr:row>15</xdr:row>
      <xdr:rowOff>156573</xdr:rowOff>
    </xdr:to>
    <xdr:sp macro="" textlink="">
      <xdr:nvSpPr>
        <xdr:cNvPr id="139" name="フローチャート : 判断 138"/>
        <xdr:cNvSpPr/>
      </xdr:nvSpPr>
      <xdr:spPr>
        <a:xfrm>
          <a:off x="13843000" y="2626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166750</xdr:rowOff>
    </xdr:from>
    <xdr:ext cx="762000" cy="259045"/>
    <xdr:sp macro="" textlink="">
      <xdr:nvSpPr>
        <xdr:cNvPr id="140" name="テキスト ボックス 139"/>
        <xdr:cNvSpPr txBox="1"/>
      </xdr:nvSpPr>
      <xdr:spPr>
        <a:xfrm>
          <a:off x="13512800" y="2395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35379</xdr:rowOff>
    </xdr:from>
    <xdr:to>
      <xdr:col>19</xdr:col>
      <xdr:colOff>6350</xdr:colOff>
      <xdr:row>15</xdr:row>
      <xdr:rowOff>136979</xdr:rowOff>
    </xdr:to>
    <xdr:sp macro="" textlink="">
      <xdr:nvSpPr>
        <xdr:cNvPr id="141" name="フローチャート : 判断 140"/>
        <xdr:cNvSpPr/>
      </xdr:nvSpPr>
      <xdr:spPr>
        <a:xfrm>
          <a:off x="12954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147156</xdr:rowOff>
    </xdr:from>
    <xdr:ext cx="762000" cy="259045"/>
    <xdr:sp macro="" textlink="">
      <xdr:nvSpPr>
        <xdr:cNvPr id="142" name="テキスト ボックス 141"/>
        <xdr:cNvSpPr txBox="1"/>
      </xdr:nvSpPr>
      <xdr:spPr>
        <a:xfrm>
          <a:off x="126238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18</xdr:row>
      <xdr:rowOff>4354</xdr:rowOff>
    </xdr:from>
    <xdr:to>
      <xdr:col>24</xdr:col>
      <xdr:colOff>82550</xdr:colOff>
      <xdr:row>18</xdr:row>
      <xdr:rowOff>105954</xdr:rowOff>
    </xdr:to>
    <xdr:sp macro="" textlink="">
      <xdr:nvSpPr>
        <xdr:cNvPr id="148" name="円/楕円 147"/>
        <xdr:cNvSpPr/>
      </xdr:nvSpPr>
      <xdr:spPr>
        <a:xfrm>
          <a:off x="16459200" y="309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147881</xdr:rowOff>
    </xdr:from>
    <xdr:ext cx="762000" cy="259045"/>
    <xdr:sp macro="" textlink="">
      <xdr:nvSpPr>
        <xdr:cNvPr id="149" name="物件費該当値テキスト"/>
        <xdr:cNvSpPr txBox="1"/>
      </xdr:nvSpPr>
      <xdr:spPr>
        <a:xfrm>
          <a:off x="16598900" y="3062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19.9</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32113</xdr:rowOff>
    </xdr:from>
    <xdr:to>
      <xdr:col>22</xdr:col>
      <xdr:colOff>615950</xdr:colOff>
      <xdr:row>17</xdr:row>
      <xdr:rowOff>133713</xdr:rowOff>
    </xdr:to>
    <xdr:sp macro="" textlink="">
      <xdr:nvSpPr>
        <xdr:cNvPr id="150" name="円/楕円 149"/>
        <xdr:cNvSpPr/>
      </xdr:nvSpPr>
      <xdr:spPr>
        <a:xfrm>
          <a:off x="15621000" y="294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118490</xdr:rowOff>
    </xdr:from>
    <xdr:ext cx="736600" cy="259045"/>
    <xdr:sp macro="" textlink="">
      <xdr:nvSpPr>
        <xdr:cNvPr id="151" name="テキスト ボックス 150"/>
        <xdr:cNvSpPr txBox="1"/>
      </xdr:nvSpPr>
      <xdr:spPr>
        <a:xfrm>
          <a:off x="15290800" y="3033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17.7</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90896</xdr:rowOff>
    </xdr:from>
    <xdr:to>
      <xdr:col>21</xdr:col>
      <xdr:colOff>412750</xdr:colOff>
      <xdr:row>18</xdr:row>
      <xdr:rowOff>21046</xdr:rowOff>
    </xdr:to>
    <xdr:sp macro="" textlink="">
      <xdr:nvSpPr>
        <xdr:cNvPr id="152" name="円/楕円 151"/>
        <xdr:cNvSpPr/>
      </xdr:nvSpPr>
      <xdr:spPr>
        <a:xfrm>
          <a:off x="14732000" y="300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5823</xdr:rowOff>
    </xdr:from>
    <xdr:ext cx="762000" cy="259045"/>
    <xdr:sp macro="" textlink="">
      <xdr:nvSpPr>
        <xdr:cNvPr id="153" name="テキスト ボックス 152"/>
        <xdr:cNvSpPr txBox="1"/>
      </xdr:nvSpPr>
      <xdr:spPr>
        <a:xfrm>
          <a:off x="14401800" y="309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20</xdr:col>
      <xdr:colOff>107950</xdr:colOff>
      <xdr:row>18</xdr:row>
      <xdr:rowOff>37012</xdr:rowOff>
    </xdr:from>
    <xdr:to>
      <xdr:col>20</xdr:col>
      <xdr:colOff>209550</xdr:colOff>
      <xdr:row>18</xdr:row>
      <xdr:rowOff>138612</xdr:rowOff>
    </xdr:to>
    <xdr:sp macro="" textlink="">
      <xdr:nvSpPr>
        <xdr:cNvPr id="154" name="円/楕円 153"/>
        <xdr:cNvSpPr/>
      </xdr:nvSpPr>
      <xdr:spPr>
        <a:xfrm>
          <a:off x="13843000" y="3123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123388</xdr:rowOff>
    </xdr:from>
    <xdr:ext cx="762000" cy="259045"/>
    <xdr:sp macro="" textlink="">
      <xdr:nvSpPr>
        <xdr:cNvPr id="155" name="テキスト ボックス 154"/>
        <xdr:cNvSpPr txBox="1"/>
      </xdr:nvSpPr>
      <xdr:spPr>
        <a:xfrm>
          <a:off x="13512800" y="320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18</xdr:col>
      <xdr:colOff>590550</xdr:colOff>
      <xdr:row>17</xdr:row>
      <xdr:rowOff>25581</xdr:rowOff>
    </xdr:from>
    <xdr:to>
      <xdr:col>19</xdr:col>
      <xdr:colOff>6350</xdr:colOff>
      <xdr:row>17</xdr:row>
      <xdr:rowOff>127181</xdr:rowOff>
    </xdr:to>
    <xdr:sp macro="" textlink="">
      <xdr:nvSpPr>
        <xdr:cNvPr id="156" name="円/楕円 155"/>
        <xdr:cNvSpPr/>
      </xdr:nvSpPr>
      <xdr:spPr>
        <a:xfrm>
          <a:off x="12954000" y="294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111958</xdr:rowOff>
    </xdr:from>
    <xdr:ext cx="762000" cy="259045"/>
    <xdr:sp macro="" textlink="">
      <xdr:nvSpPr>
        <xdr:cNvPr id="157" name="テキスト ボックス 156"/>
        <xdr:cNvSpPr txBox="1"/>
      </xdr:nvSpPr>
      <xdr:spPr>
        <a:xfrm>
          <a:off x="12623800" y="302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57/79</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神奈川県平均と比較して</a:t>
          </a:r>
          <a:r>
            <a:rPr kumimoji="1" lang="en-US" altLang="ja-JP" sz="1100">
              <a:solidFill>
                <a:schemeClr val="dk1"/>
              </a:solidFill>
              <a:effectLst/>
              <a:latin typeface="+mn-lt"/>
              <a:ea typeface="+mn-ea"/>
              <a:cs typeface="+mn-cs"/>
            </a:rPr>
            <a:t>12.5</a:t>
          </a:r>
          <a:r>
            <a:rPr kumimoji="1" lang="ja-JP" altLang="ja-JP" sz="1100">
              <a:solidFill>
                <a:schemeClr val="dk1"/>
              </a:solidFill>
              <a:effectLst/>
              <a:latin typeface="+mn-lt"/>
              <a:ea typeface="+mn-ea"/>
              <a:cs typeface="+mn-cs"/>
            </a:rPr>
            <a:t>ポイント下回っているものの、今後の財政を圧迫するため、上昇傾向に歯止めをかけるように努める。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12700</xdr:rowOff>
    </xdr:from>
    <xdr:to>
      <xdr:col>7</xdr:col>
      <xdr:colOff>15875</xdr:colOff>
      <xdr:row>60</xdr:row>
      <xdr:rowOff>88900</xdr:rowOff>
    </xdr:to>
    <xdr:cxnSp macro="">
      <xdr:nvCxnSpPr>
        <xdr:cNvPr id="185" name="直線コネクタ 184"/>
        <xdr:cNvCxnSpPr/>
      </xdr:nvCxnSpPr>
      <xdr:spPr>
        <a:xfrm flipV="1">
          <a:off x="4826000" y="909955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60977</xdr:rowOff>
    </xdr:from>
    <xdr:ext cx="762000" cy="259045"/>
    <xdr:sp macro="" textlink="">
      <xdr:nvSpPr>
        <xdr:cNvPr id="186" name="扶助費最小値テキスト"/>
        <xdr:cNvSpPr txBox="1"/>
      </xdr:nvSpPr>
      <xdr:spPr>
        <a:xfrm>
          <a:off x="4914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a:t>
          </a:r>
          <a:endParaRPr kumimoji="1" lang="ja-JP" altLang="en-US" sz="1000" b="1">
            <a:latin typeface="ＭＳ Ｐゴシック"/>
          </a:endParaRPr>
        </a:p>
      </xdr:txBody>
    </xdr:sp>
    <xdr:clientData/>
  </xdr:oneCellAnchor>
  <xdr:twoCellAnchor>
    <xdr:from>
      <xdr:col>6</xdr:col>
      <xdr:colOff>612775</xdr:colOff>
      <xdr:row>60</xdr:row>
      <xdr:rowOff>88900</xdr:rowOff>
    </xdr:from>
    <xdr:to>
      <xdr:col>7</xdr:col>
      <xdr:colOff>104775</xdr:colOff>
      <xdr:row>60</xdr:row>
      <xdr:rowOff>88900</xdr:rowOff>
    </xdr:to>
    <xdr:cxnSp macro="">
      <xdr:nvCxnSpPr>
        <xdr:cNvPr id="187" name="直線コネクタ 186"/>
        <xdr:cNvCxnSpPr/>
      </xdr:nvCxnSpPr>
      <xdr:spPr>
        <a:xfrm>
          <a:off x="4737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99077</xdr:rowOff>
    </xdr:from>
    <xdr:ext cx="762000" cy="259045"/>
    <xdr:sp macro="" textlink="">
      <xdr:nvSpPr>
        <xdr:cNvPr id="188" name="扶助費最大値テキスト"/>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6</xdr:col>
      <xdr:colOff>612775</xdr:colOff>
      <xdr:row>53</xdr:row>
      <xdr:rowOff>12700</xdr:rowOff>
    </xdr:from>
    <xdr:to>
      <xdr:col>7</xdr:col>
      <xdr:colOff>104775</xdr:colOff>
      <xdr:row>53</xdr:row>
      <xdr:rowOff>12700</xdr:rowOff>
    </xdr:to>
    <xdr:cxnSp macro="">
      <xdr:nvCxnSpPr>
        <xdr:cNvPr id="189" name="直線コネクタ 188"/>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146050</xdr:rowOff>
    </xdr:from>
    <xdr:to>
      <xdr:col>7</xdr:col>
      <xdr:colOff>15875</xdr:colOff>
      <xdr:row>56</xdr:row>
      <xdr:rowOff>69850</xdr:rowOff>
    </xdr:to>
    <xdr:cxnSp macro="">
      <xdr:nvCxnSpPr>
        <xdr:cNvPr id="190" name="直線コネクタ 189"/>
        <xdr:cNvCxnSpPr/>
      </xdr:nvCxnSpPr>
      <xdr:spPr>
        <a:xfrm>
          <a:off x="3987800" y="95758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54627</xdr:rowOff>
    </xdr:from>
    <xdr:ext cx="762000" cy="259045"/>
    <xdr:sp macro="" textlink="">
      <xdr:nvSpPr>
        <xdr:cNvPr id="191" name="扶助費平均値テキスト"/>
        <xdr:cNvSpPr txBox="1"/>
      </xdr:nvSpPr>
      <xdr:spPr>
        <a:xfrm>
          <a:off x="4914900" y="931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38100</xdr:rowOff>
    </xdr:from>
    <xdr:to>
      <xdr:col>7</xdr:col>
      <xdr:colOff>66675</xdr:colOff>
      <xdr:row>55</xdr:row>
      <xdr:rowOff>139700</xdr:rowOff>
    </xdr:to>
    <xdr:sp macro="" textlink="">
      <xdr:nvSpPr>
        <xdr:cNvPr id="192" name="フローチャート : 判断 191"/>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146050</xdr:rowOff>
    </xdr:from>
    <xdr:to>
      <xdr:col>5</xdr:col>
      <xdr:colOff>549275</xdr:colOff>
      <xdr:row>56</xdr:row>
      <xdr:rowOff>31750</xdr:rowOff>
    </xdr:to>
    <xdr:cxnSp macro="">
      <xdr:nvCxnSpPr>
        <xdr:cNvPr id="193" name="直線コネクタ 192"/>
        <xdr:cNvCxnSpPr/>
      </xdr:nvCxnSpPr>
      <xdr:spPr>
        <a:xfrm flipV="1">
          <a:off x="3098800" y="9575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95250</xdr:rowOff>
    </xdr:from>
    <xdr:to>
      <xdr:col>5</xdr:col>
      <xdr:colOff>600075</xdr:colOff>
      <xdr:row>56</xdr:row>
      <xdr:rowOff>25400</xdr:rowOff>
    </xdr:to>
    <xdr:sp macro="" textlink="">
      <xdr:nvSpPr>
        <xdr:cNvPr id="194" name="フローチャート : 判断 193"/>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35577</xdr:rowOff>
    </xdr:from>
    <xdr:ext cx="736600" cy="259045"/>
    <xdr:sp macro="" textlink="">
      <xdr:nvSpPr>
        <xdr:cNvPr id="195" name="テキスト ボックス 194"/>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31750</xdr:rowOff>
    </xdr:from>
    <xdr:to>
      <xdr:col>4</xdr:col>
      <xdr:colOff>346075</xdr:colOff>
      <xdr:row>56</xdr:row>
      <xdr:rowOff>50800</xdr:rowOff>
    </xdr:to>
    <xdr:cxnSp macro="">
      <xdr:nvCxnSpPr>
        <xdr:cNvPr id="196" name="直線コネクタ 195"/>
        <xdr:cNvCxnSpPr/>
      </xdr:nvCxnSpPr>
      <xdr:spPr>
        <a:xfrm flipV="1">
          <a:off x="2209800" y="963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56</xdr:row>
      <xdr:rowOff>57150</xdr:rowOff>
    </xdr:from>
    <xdr:to>
      <xdr:col>4</xdr:col>
      <xdr:colOff>396875</xdr:colOff>
      <xdr:row>56</xdr:row>
      <xdr:rowOff>158750</xdr:rowOff>
    </xdr:to>
    <xdr:sp macro="" textlink="">
      <xdr:nvSpPr>
        <xdr:cNvPr id="197" name="フローチャート : 判断 196"/>
        <xdr:cNvSpPr/>
      </xdr:nvSpPr>
      <xdr:spPr>
        <a:xfrm>
          <a:off x="3048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143527</xdr:rowOff>
    </xdr:from>
    <xdr:ext cx="762000" cy="259045"/>
    <xdr:sp macro="" textlink="">
      <xdr:nvSpPr>
        <xdr:cNvPr id="198" name="テキスト ボックス 197"/>
        <xdr:cNvSpPr txBox="1"/>
      </xdr:nvSpPr>
      <xdr:spPr>
        <a:xfrm>
          <a:off x="2717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31750</xdr:rowOff>
    </xdr:from>
    <xdr:to>
      <xdr:col>3</xdr:col>
      <xdr:colOff>142875</xdr:colOff>
      <xdr:row>56</xdr:row>
      <xdr:rowOff>50800</xdr:rowOff>
    </xdr:to>
    <xdr:cxnSp macro="">
      <xdr:nvCxnSpPr>
        <xdr:cNvPr id="199" name="直線コネクタ 198"/>
        <xdr:cNvCxnSpPr/>
      </xdr:nvCxnSpPr>
      <xdr:spPr>
        <a:xfrm>
          <a:off x="1320800" y="94615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56</xdr:row>
      <xdr:rowOff>19050</xdr:rowOff>
    </xdr:from>
    <xdr:to>
      <xdr:col>3</xdr:col>
      <xdr:colOff>193675</xdr:colOff>
      <xdr:row>56</xdr:row>
      <xdr:rowOff>120650</xdr:rowOff>
    </xdr:to>
    <xdr:sp macro="" textlink="">
      <xdr:nvSpPr>
        <xdr:cNvPr id="200" name="フローチャート : 判断 199"/>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105427</xdr:rowOff>
    </xdr:from>
    <xdr:ext cx="762000" cy="259045"/>
    <xdr:sp macro="" textlink="">
      <xdr:nvSpPr>
        <xdr:cNvPr id="201" name="テキスト ボックス 200"/>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19050</xdr:rowOff>
    </xdr:from>
    <xdr:to>
      <xdr:col>1</xdr:col>
      <xdr:colOff>676275</xdr:colOff>
      <xdr:row>56</xdr:row>
      <xdr:rowOff>120650</xdr:rowOff>
    </xdr:to>
    <xdr:sp macro="" textlink="">
      <xdr:nvSpPr>
        <xdr:cNvPr id="202" name="フローチャート : 判断 201"/>
        <xdr:cNvSpPr/>
      </xdr:nvSpPr>
      <xdr:spPr>
        <a:xfrm>
          <a:off x="1270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105427</xdr:rowOff>
    </xdr:from>
    <xdr:ext cx="762000" cy="259045"/>
    <xdr:sp macro="" textlink="">
      <xdr:nvSpPr>
        <xdr:cNvPr id="203" name="テキスト ボックス 202"/>
        <xdr:cNvSpPr txBox="1"/>
      </xdr:nvSpPr>
      <xdr:spPr>
        <a:xfrm>
          <a:off x="939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56</xdr:row>
      <xdr:rowOff>19050</xdr:rowOff>
    </xdr:from>
    <xdr:to>
      <xdr:col>7</xdr:col>
      <xdr:colOff>66675</xdr:colOff>
      <xdr:row>56</xdr:row>
      <xdr:rowOff>120650</xdr:rowOff>
    </xdr:to>
    <xdr:sp macro="" textlink="">
      <xdr:nvSpPr>
        <xdr:cNvPr id="209" name="円/楕円 208"/>
        <xdr:cNvSpPr/>
      </xdr:nvSpPr>
      <xdr:spPr>
        <a:xfrm>
          <a:off x="47752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162577</xdr:rowOff>
    </xdr:from>
    <xdr:ext cx="762000" cy="259045"/>
    <xdr:sp macro="" textlink="">
      <xdr:nvSpPr>
        <xdr:cNvPr id="210" name="扶助費該当値テキスト"/>
        <xdr:cNvSpPr txBox="1"/>
      </xdr:nvSpPr>
      <xdr:spPr>
        <a:xfrm>
          <a:off x="49149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5.1</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95250</xdr:rowOff>
    </xdr:from>
    <xdr:to>
      <xdr:col>5</xdr:col>
      <xdr:colOff>600075</xdr:colOff>
      <xdr:row>56</xdr:row>
      <xdr:rowOff>25400</xdr:rowOff>
    </xdr:to>
    <xdr:sp macro="" textlink="">
      <xdr:nvSpPr>
        <xdr:cNvPr id="211" name="円/楕円 210"/>
        <xdr:cNvSpPr/>
      </xdr:nvSpPr>
      <xdr:spPr>
        <a:xfrm>
          <a:off x="3937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10177</xdr:rowOff>
    </xdr:from>
    <xdr:ext cx="736600" cy="259045"/>
    <xdr:sp macro="" textlink="">
      <xdr:nvSpPr>
        <xdr:cNvPr id="212" name="テキスト ボックス 211"/>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4.6</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152400</xdr:rowOff>
    </xdr:from>
    <xdr:to>
      <xdr:col>4</xdr:col>
      <xdr:colOff>396875</xdr:colOff>
      <xdr:row>56</xdr:row>
      <xdr:rowOff>82550</xdr:rowOff>
    </xdr:to>
    <xdr:sp macro="" textlink="">
      <xdr:nvSpPr>
        <xdr:cNvPr id="213" name="円/楕円 212"/>
        <xdr:cNvSpPr/>
      </xdr:nvSpPr>
      <xdr:spPr>
        <a:xfrm>
          <a:off x="3048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92727</xdr:rowOff>
    </xdr:from>
    <xdr:ext cx="762000" cy="259045"/>
    <xdr:sp macro="" textlink="">
      <xdr:nvSpPr>
        <xdr:cNvPr id="214" name="テキスト ボックス 213"/>
        <xdr:cNvSpPr txBox="1"/>
      </xdr:nvSpPr>
      <xdr:spPr>
        <a:xfrm>
          <a:off x="2717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0</xdr:rowOff>
    </xdr:from>
    <xdr:to>
      <xdr:col>3</xdr:col>
      <xdr:colOff>193675</xdr:colOff>
      <xdr:row>56</xdr:row>
      <xdr:rowOff>101600</xdr:rowOff>
    </xdr:to>
    <xdr:sp macro="" textlink="">
      <xdr:nvSpPr>
        <xdr:cNvPr id="215" name="円/楕円 214"/>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111777</xdr:rowOff>
    </xdr:from>
    <xdr:ext cx="762000" cy="259045"/>
    <xdr:sp macro="" textlink="">
      <xdr:nvSpPr>
        <xdr:cNvPr id="216" name="テキスト ボックス 215"/>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152400</xdr:rowOff>
    </xdr:from>
    <xdr:to>
      <xdr:col>1</xdr:col>
      <xdr:colOff>676275</xdr:colOff>
      <xdr:row>55</xdr:row>
      <xdr:rowOff>82550</xdr:rowOff>
    </xdr:to>
    <xdr:sp macro="" textlink="">
      <xdr:nvSpPr>
        <xdr:cNvPr id="217" name="円/楕円 216"/>
        <xdr:cNvSpPr/>
      </xdr:nvSpPr>
      <xdr:spPr>
        <a:xfrm>
          <a:off x="1270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92727</xdr:rowOff>
    </xdr:from>
    <xdr:ext cx="762000" cy="259045"/>
    <xdr:sp macro="" textlink="">
      <xdr:nvSpPr>
        <xdr:cNvPr id="218" name="テキスト ボックス 217"/>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78/79</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その他の大部分は特別会計への繰出金である。国民健康保険事業・介護保険事業・後期高齢者医療事業において、給付費の増に伴い、繰出金が増加した。</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138430</xdr:rowOff>
    </xdr:from>
    <xdr:to>
      <xdr:col>24</xdr:col>
      <xdr:colOff>31750</xdr:colOff>
      <xdr:row>62</xdr:row>
      <xdr:rowOff>12700</xdr:rowOff>
    </xdr:to>
    <xdr:cxnSp macro="">
      <xdr:nvCxnSpPr>
        <xdr:cNvPr id="246" name="直線コネクタ 245"/>
        <xdr:cNvCxnSpPr/>
      </xdr:nvCxnSpPr>
      <xdr:spPr>
        <a:xfrm flipV="1">
          <a:off x="16510000" y="92252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156227</xdr:rowOff>
    </xdr:from>
    <xdr:ext cx="762000" cy="259045"/>
    <xdr:sp macro="" textlink="">
      <xdr:nvSpPr>
        <xdr:cNvPr id="247" name="その他最小値テキスト"/>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25.5</a:t>
          </a:r>
          <a:endParaRPr kumimoji="1" lang="ja-JP" altLang="en-US" sz="1000" b="1">
            <a:latin typeface="ＭＳ Ｐゴシック"/>
          </a:endParaRPr>
        </a:p>
      </xdr:txBody>
    </xdr:sp>
    <xdr:clientData/>
  </xdr:oneCellAnchor>
  <xdr:twoCellAnchor>
    <xdr:from>
      <xdr:col>23</xdr:col>
      <xdr:colOff>628650</xdr:colOff>
      <xdr:row>62</xdr:row>
      <xdr:rowOff>12700</xdr:rowOff>
    </xdr:from>
    <xdr:to>
      <xdr:col>24</xdr:col>
      <xdr:colOff>120650</xdr:colOff>
      <xdr:row>62</xdr:row>
      <xdr:rowOff>12700</xdr:rowOff>
    </xdr:to>
    <xdr:cxnSp macro="">
      <xdr:nvCxnSpPr>
        <xdr:cNvPr id="248" name="直線コネクタ 247"/>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53357</xdr:rowOff>
    </xdr:from>
    <xdr:ext cx="762000" cy="259045"/>
    <xdr:sp macro="" textlink="">
      <xdr:nvSpPr>
        <xdr:cNvPr id="249" name="その他最大値テキスト"/>
        <xdr:cNvSpPr txBox="1"/>
      </xdr:nvSpPr>
      <xdr:spPr>
        <a:xfrm>
          <a:off x="16598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a:t>
          </a:r>
          <a:endParaRPr kumimoji="1" lang="ja-JP" altLang="en-US" sz="1000" b="1">
            <a:latin typeface="ＭＳ Ｐゴシック"/>
          </a:endParaRPr>
        </a:p>
      </xdr:txBody>
    </xdr:sp>
    <xdr:clientData/>
  </xdr:oneCellAnchor>
  <xdr:twoCellAnchor>
    <xdr:from>
      <xdr:col>23</xdr:col>
      <xdr:colOff>628650</xdr:colOff>
      <xdr:row>53</xdr:row>
      <xdr:rowOff>138430</xdr:rowOff>
    </xdr:from>
    <xdr:to>
      <xdr:col>24</xdr:col>
      <xdr:colOff>120650</xdr:colOff>
      <xdr:row>53</xdr:row>
      <xdr:rowOff>138430</xdr:rowOff>
    </xdr:to>
    <xdr:cxnSp macro="">
      <xdr:nvCxnSpPr>
        <xdr:cNvPr id="250" name="直線コネクタ 249"/>
        <xdr:cNvCxnSpPr/>
      </xdr:nvCxnSpPr>
      <xdr:spPr>
        <a:xfrm>
          <a:off x="16421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149860</xdr:rowOff>
    </xdr:from>
    <xdr:to>
      <xdr:col>24</xdr:col>
      <xdr:colOff>31750</xdr:colOff>
      <xdr:row>60</xdr:row>
      <xdr:rowOff>81280</xdr:rowOff>
    </xdr:to>
    <xdr:cxnSp macro="">
      <xdr:nvCxnSpPr>
        <xdr:cNvPr id="251" name="直線コネクタ 250"/>
        <xdr:cNvCxnSpPr/>
      </xdr:nvCxnSpPr>
      <xdr:spPr>
        <a:xfrm>
          <a:off x="15671800" y="10093960"/>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5097</xdr:rowOff>
    </xdr:from>
    <xdr:ext cx="762000" cy="259045"/>
    <xdr:sp macro="" textlink="">
      <xdr:nvSpPr>
        <xdr:cNvPr id="252" name="その他平均値テキスト"/>
        <xdr:cNvSpPr txBox="1"/>
      </xdr:nvSpPr>
      <xdr:spPr>
        <a:xfrm>
          <a:off x="16598900" y="960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160020</xdr:rowOff>
    </xdr:from>
    <xdr:to>
      <xdr:col>24</xdr:col>
      <xdr:colOff>82550</xdr:colOff>
      <xdr:row>57</xdr:row>
      <xdr:rowOff>90170</xdr:rowOff>
    </xdr:to>
    <xdr:sp macro="" textlink="">
      <xdr:nvSpPr>
        <xdr:cNvPr id="253" name="フローチャート : 判断 252"/>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134620</xdr:rowOff>
    </xdr:from>
    <xdr:to>
      <xdr:col>22</xdr:col>
      <xdr:colOff>565150</xdr:colOff>
      <xdr:row>58</xdr:row>
      <xdr:rowOff>149860</xdr:rowOff>
    </xdr:to>
    <xdr:cxnSp macro="">
      <xdr:nvCxnSpPr>
        <xdr:cNvPr id="254" name="直線コネクタ 253"/>
        <xdr:cNvCxnSpPr/>
      </xdr:nvCxnSpPr>
      <xdr:spPr>
        <a:xfrm>
          <a:off x="14782800" y="10078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68580</xdr:rowOff>
    </xdr:from>
    <xdr:to>
      <xdr:col>22</xdr:col>
      <xdr:colOff>615950</xdr:colOff>
      <xdr:row>56</xdr:row>
      <xdr:rowOff>170180</xdr:rowOff>
    </xdr:to>
    <xdr:sp macro="" textlink="">
      <xdr:nvSpPr>
        <xdr:cNvPr id="255" name="フローチャート : 判断 254"/>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8907</xdr:rowOff>
    </xdr:from>
    <xdr:ext cx="736600" cy="259045"/>
    <xdr:sp macro="" textlink="">
      <xdr:nvSpPr>
        <xdr:cNvPr id="256" name="テキスト ボックス 255"/>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134620</xdr:rowOff>
    </xdr:from>
    <xdr:to>
      <xdr:col>21</xdr:col>
      <xdr:colOff>361950</xdr:colOff>
      <xdr:row>60</xdr:row>
      <xdr:rowOff>20320</xdr:rowOff>
    </xdr:to>
    <xdr:cxnSp macro="">
      <xdr:nvCxnSpPr>
        <xdr:cNvPr id="257" name="直線コネクタ 256"/>
        <xdr:cNvCxnSpPr/>
      </xdr:nvCxnSpPr>
      <xdr:spPr>
        <a:xfrm flipV="1">
          <a:off x="13893800" y="1007872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54627</xdr:rowOff>
    </xdr:from>
    <xdr:ext cx="762000" cy="259045"/>
    <xdr:sp macro="" textlink="">
      <xdr:nvSpPr>
        <xdr:cNvPr id="259" name="テキスト ボックス 258"/>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59</xdr:row>
      <xdr:rowOff>24130</xdr:rowOff>
    </xdr:from>
    <xdr:to>
      <xdr:col>20</xdr:col>
      <xdr:colOff>158750</xdr:colOff>
      <xdr:row>60</xdr:row>
      <xdr:rowOff>20320</xdr:rowOff>
    </xdr:to>
    <xdr:cxnSp macro="">
      <xdr:nvCxnSpPr>
        <xdr:cNvPr id="260" name="直線コネクタ 259"/>
        <xdr:cNvCxnSpPr/>
      </xdr:nvCxnSpPr>
      <xdr:spPr>
        <a:xfrm>
          <a:off x="13004800" y="101396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91440</xdr:rowOff>
    </xdr:from>
    <xdr:to>
      <xdr:col>20</xdr:col>
      <xdr:colOff>209550</xdr:colOff>
      <xdr:row>57</xdr:row>
      <xdr:rowOff>21590</xdr:rowOff>
    </xdr:to>
    <xdr:sp macro="" textlink="">
      <xdr:nvSpPr>
        <xdr:cNvPr id="261" name="フローチャート : 判断 260"/>
        <xdr:cNvSpPr/>
      </xdr:nvSpPr>
      <xdr:spPr>
        <a:xfrm>
          <a:off x="13843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31767</xdr:rowOff>
    </xdr:from>
    <xdr:ext cx="762000" cy="259045"/>
    <xdr:sp macro="" textlink="">
      <xdr:nvSpPr>
        <xdr:cNvPr id="262" name="テキスト ボックス 261"/>
        <xdr:cNvSpPr txBox="1"/>
      </xdr:nvSpPr>
      <xdr:spPr>
        <a:xfrm>
          <a:off x="13512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83820</xdr:rowOff>
    </xdr:from>
    <xdr:to>
      <xdr:col>19</xdr:col>
      <xdr:colOff>6350</xdr:colOff>
      <xdr:row>57</xdr:row>
      <xdr:rowOff>13970</xdr:rowOff>
    </xdr:to>
    <xdr:sp macro="" textlink="">
      <xdr:nvSpPr>
        <xdr:cNvPr id="263" name="フローチャート : 判断 262"/>
        <xdr:cNvSpPr/>
      </xdr:nvSpPr>
      <xdr:spPr>
        <a:xfrm>
          <a:off x="12954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24147</xdr:rowOff>
    </xdr:from>
    <xdr:ext cx="762000" cy="259045"/>
    <xdr:sp macro="" textlink="">
      <xdr:nvSpPr>
        <xdr:cNvPr id="264" name="テキスト ボックス 263"/>
        <xdr:cNvSpPr txBox="1"/>
      </xdr:nvSpPr>
      <xdr:spPr>
        <a:xfrm>
          <a:off x="12623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60</xdr:row>
      <xdr:rowOff>30480</xdr:rowOff>
    </xdr:from>
    <xdr:to>
      <xdr:col>24</xdr:col>
      <xdr:colOff>82550</xdr:colOff>
      <xdr:row>60</xdr:row>
      <xdr:rowOff>132080</xdr:rowOff>
    </xdr:to>
    <xdr:sp macro="" textlink="">
      <xdr:nvSpPr>
        <xdr:cNvPr id="270" name="円/楕円 269"/>
        <xdr:cNvSpPr/>
      </xdr:nvSpPr>
      <xdr:spPr>
        <a:xfrm>
          <a:off x="16459200" y="103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60</xdr:row>
      <xdr:rowOff>2557</xdr:rowOff>
    </xdr:from>
    <xdr:ext cx="762000" cy="259045"/>
    <xdr:sp macro="" textlink="">
      <xdr:nvSpPr>
        <xdr:cNvPr id="271" name="その他該当値テキスト"/>
        <xdr:cNvSpPr txBox="1"/>
      </xdr:nvSpPr>
      <xdr:spPr>
        <a:xfrm>
          <a:off x="16598900" y="1028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99060</xdr:rowOff>
    </xdr:from>
    <xdr:to>
      <xdr:col>22</xdr:col>
      <xdr:colOff>615950</xdr:colOff>
      <xdr:row>59</xdr:row>
      <xdr:rowOff>29210</xdr:rowOff>
    </xdr:to>
    <xdr:sp macro="" textlink="">
      <xdr:nvSpPr>
        <xdr:cNvPr id="272" name="円/楕円 271"/>
        <xdr:cNvSpPr/>
      </xdr:nvSpPr>
      <xdr:spPr>
        <a:xfrm>
          <a:off x="156210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13987</xdr:rowOff>
    </xdr:from>
    <xdr:ext cx="736600" cy="259045"/>
    <xdr:sp macro="" textlink="">
      <xdr:nvSpPr>
        <xdr:cNvPr id="273" name="テキスト ボックス 272"/>
        <xdr:cNvSpPr txBox="1"/>
      </xdr:nvSpPr>
      <xdr:spPr>
        <a:xfrm>
          <a:off x="15290800" y="1012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83820</xdr:rowOff>
    </xdr:from>
    <xdr:to>
      <xdr:col>21</xdr:col>
      <xdr:colOff>412750</xdr:colOff>
      <xdr:row>59</xdr:row>
      <xdr:rowOff>13970</xdr:rowOff>
    </xdr:to>
    <xdr:sp macro="" textlink="">
      <xdr:nvSpPr>
        <xdr:cNvPr id="274" name="円/楕円 273"/>
        <xdr:cNvSpPr/>
      </xdr:nvSpPr>
      <xdr:spPr>
        <a:xfrm>
          <a:off x="14732000" y="100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170197</xdr:rowOff>
    </xdr:from>
    <xdr:ext cx="762000" cy="259045"/>
    <xdr:sp macro="" textlink="">
      <xdr:nvSpPr>
        <xdr:cNvPr id="275" name="テキスト ボックス 274"/>
        <xdr:cNvSpPr txBox="1"/>
      </xdr:nvSpPr>
      <xdr:spPr>
        <a:xfrm>
          <a:off x="14401800" y="1011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18.1</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140970</xdr:rowOff>
    </xdr:from>
    <xdr:to>
      <xdr:col>20</xdr:col>
      <xdr:colOff>209550</xdr:colOff>
      <xdr:row>60</xdr:row>
      <xdr:rowOff>71120</xdr:rowOff>
    </xdr:to>
    <xdr:sp macro="" textlink="">
      <xdr:nvSpPr>
        <xdr:cNvPr id="276" name="円/楕円 275"/>
        <xdr:cNvSpPr/>
      </xdr:nvSpPr>
      <xdr:spPr>
        <a:xfrm>
          <a:off x="13843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60</xdr:row>
      <xdr:rowOff>55897</xdr:rowOff>
    </xdr:from>
    <xdr:ext cx="762000" cy="259045"/>
    <xdr:sp macro="" textlink="">
      <xdr:nvSpPr>
        <xdr:cNvPr id="277" name="テキスト ボックス 276"/>
        <xdr:cNvSpPr txBox="1"/>
      </xdr:nvSpPr>
      <xdr:spPr>
        <a:xfrm>
          <a:off x="13512800" y="1034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144780</xdr:rowOff>
    </xdr:from>
    <xdr:to>
      <xdr:col>19</xdr:col>
      <xdr:colOff>6350</xdr:colOff>
      <xdr:row>59</xdr:row>
      <xdr:rowOff>74930</xdr:rowOff>
    </xdr:to>
    <xdr:sp macro="" textlink="">
      <xdr:nvSpPr>
        <xdr:cNvPr id="278" name="円/楕円 277"/>
        <xdr:cNvSpPr/>
      </xdr:nvSpPr>
      <xdr:spPr>
        <a:xfrm>
          <a:off x="12954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59707</xdr:rowOff>
    </xdr:from>
    <xdr:ext cx="762000" cy="259045"/>
    <xdr:sp macro="" textlink="">
      <xdr:nvSpPr>
        <xdr:cNvPr id="279" name="テキスト ボックス 278"/>
        <xdr:cNvSpPr txBox="1"/>
      </xdr:nvSpPr>
      <xdr:spPr>
        <a:xfrm>
          <a:off x="12623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38/79</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補助費等の額はここ数年ほぼ同程度となっている。</a:t>
          </a:r>
          <a:endParaRPr lang="ja-JP" altLang="ja-JP" sz="1400">
            <a:effectLst/>
          </a:endParaRPr>
        </a:p>
        <a:p>
          <a:r>
            <a:rPr kumimoji="1" lang="ja-JP" altLang="ja-JP" sz="1100">
              <a:solidFill>
                <a:schemeClr val="dk1"/>
              </a:solidFill>
              <a:effectLst/>
              <a:latin typeface="+mn-lt"/>
              <a:ea typeface="+mn-ea"/>
              <a:cs typeface="+mn-cs"/>
            </a:rPr>
            <a:t>補助金及び負担金については、適宜見直しを行い、支出の適正化を図る。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8128</xdr:rowOff>
    </xdr:from>
    <xdr:to>
      <xdr:col>24</xdr:col>
      <xdr:colOff>31750</xdr:colOff>
      <xdr:row>40</xdr:row>
      <xdr:rowOff>17272</xdr:rowOff>
    </xdr:to>
    <xdr:cxnSp macro="">
      <xdr:nvCxnSpPr>
        <xdr:cNvPr id="304" name="直線コネクタ 303"/>
        <xdr:cNvCxnSpPr/>
      </xdr:nvCxnSpPr>
      <xdr:spPr>
        <a:xfrm flipV="1">
          <a:off x="16510000" y="5837428"/>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160799</xdr:rowOff>
    </xdr:from>
    <xdr:ext cx="762000" cy="259045"/>
    <xdr:sp macro="" textlink="">
      <xdr:nvSpPr>
        <xdr:cNvPr id="305" name="補助費等最小値テキスト"/>
        <xdr:cNvSpPr txBox="1"/>
      </xdr:nvSpPr>
      <xdr:spPr>
        <a:xfrm>
          <a:off x="16598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25.1</a:t>
          </a:r>
          <a:endParaRPr kumimoji="1" lang="ja-JP" altLang="en-US" sz="1000" b="1">
            <a:latin typeface="ＭＳ Ｐゴシック"/>
          </a:endParaRPr>
        </a:p>
      </xdr:txBody>
    </xdr:sp>
    <xdr:clientData/>
  </xdr:oneCellAnchor>
  <xdr:twoCellAnchor>
    <xdr:from>
      <xdr:col>23</xdr:col>
      <xdr:colOff>628650</xdr:colOff>
      <xdr:row>40</xdr:row>
      <xdr:rowOff>17272</xdr:rowOff>
    </xdr:from>
    <xdr:to>
      <xdr:col>24</xdr:col>
      <xdr:colOff>120650</xdr:colOff>
      <xdr:row>40</xdr:row>
      <xdr:rowOff>17272</xdr:rowOff>
    </xdr:to>
    <xdr:cxnSp macro="">
      <xdr:nvCxnSpPr>
        <xdr:cNvPr id="306" name="直線コネクタ 305"/>
        <xdr:cNvCxnSpPr/>
      </xdr:nvCxnSpPr>
      <xdr:spPr>
        <a:xfrm>
          <a:off x="16421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94505</xdr:rowOff>
    </xdr:from>
    <xdr:ext cx="762000" cy="259045"/>
    <xdr:sp macro="" textlink="">
      <xdr:nvSpPr>
        <xdr:cNvPr id="307"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a:t>
          </a:r>
          <a:endParaRPr kumimoji="1" lang="ja-JP" altLang="en-US" sz="1000" b="1">
            <a:latin typeface="ＭＳ Ｐゴシック"/>
          </a:endParaRPr>
        </a:p>
      </xdr:txBody>
    </xdr:sp>
    <xdr:clientData/>
  </xdr:oneCellAnchor>
  <xdr:twoCellAnchor>
    <xdr:from>
      <xdr:col>23</xdr:col>
      <xdr:colOff>628650</xdr:colOff>
      <xdr:row>34</xdr:row>
      <xdr:rowOff>8128</xdr:rowOff>
    </xdr:from>
    <xdr:to>
      <xdr:col>24</xdr:col>
      <xdr:colOff>120650</xdr:colOff>
      <xdr:row>34</xdr:row>
      <xdr:rowOff>8128</xdr:rowOff>
    </xdr:to>
    <xdr:cxnSp macro="">
      <xdr:nvCxnSpPr>
        <xdr:cNvPr id="308" name="直線コネクタ 307"/>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122428</xdr:rowOff>
    </xdr:from>
    <xdr:to>
      <xdr:col>24</xdr:col>
      <xdr:colOff>31750</xdr:colOff>
      <xdr:row>36</xdr:row>
      <xdr:rowOff>163576</xdr:rowOff>
    </xdr:to>
    <xdr:cxnSp macro="">
      <xdr:nvCxnSpPr>
        <xdr:cNvPr id="309" name="直線コネクタ 308"/>
        <xdr:cNvCxnSpPr/>
      </xdr:nvCxnSpPr>
      <xdr:spPr>
        <a:xfrm>
          <a:off x="15671800" y="629462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116857</xdr:rowOff>
    </xdr:from>
    <xdr:ext cx="762000" cy="259045"/>
    <xdr:sp macro="" textlink="">
      <xdr:nvSpPr>
        <xdr:cNvPr id="310"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11" name="フローチャート : 判断 310"/>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99568</xdr:rowOff>
    </xdr:from>
    <xdr:to>
      <xdr:col>22</xdr:col>
      <xdr:colOff>565150</xdr:colOff>
      <xdr:row>36</xdr:row>
      <xdr:rowOff>122428</xdr:rowOff>
    </xdr:to>
    <xdr:cxnSp macro="">
      <xdr:nvCxnSpPr>
        <xdr:cNvPr id="312" name="直線コネクタ 311"/>
        <xdr:cNvCxnSpPr/>
      </xdr:nvCxnSpPr>
      <xdr:spPr>
        <a:xfrm>
          <a:off x="14782800" y="6271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762</xdr:rowOff>
    </xdr:from>
    <xdr:to>
      <xdr:col>22</xdr:col>
      <xdr:colOff>615950</xdr:colOff>
      <xdr:row>37</xdr:row>
      <xdr:rowOff>102362</xdr:rowOff>
    </xdr:to>
    <xdr:sp macro="" textlink="">
      <xdr:nvSpPr>
        <xdr:cNvPr id="313" name="フローチャート : 判断 312"/>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87139</xdr:rowOff>
    </xdr:from>
    <xdr:ext cx="736600" cy="259045"/>
    <xdr:sp macro="" textlink="">
      <xdr:nvSpPr>
        <xdr:cNvPr id="314" name="テキスト ボックス 313"/>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99568</xdr:rowOff>
    </xdr:from>
    <xdr:to>
      <xdr:col>21</xdr:col>
      <xdr:colOff>361950</xdr:colOff>
      <xdr:row>37</xdr:row>
      <xdr:rowOff>5842</xdr:rowOff>
    </xdr:to>
    <xdr:cxnSp macro="">
      <xdr:nvCxnSpPr>
        <xdr:cNvPr id="315" name="直線コネクタ 314"/>
        <xdr:cNvCxnSpPr/>
      </xdr:nvCxnSpPr>
      <xdr:spPr>
        <a:xfrm flipV="1">
          <a:off x="13893800" y="627176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149352</xdr:rowOff>
    </xdr:from>
    <xdr:to>
      <xdr:col>21</xdr:col>
      <xdr:colOff>412750</xdr:colOff>
      <xdr:row>37</xdr:row>
      <xdr:rowOff>79502</xdr:rowOff>
    </xdr:to>
    <xdr:sp macro="" textlink="">
      <xdr:nvSpPr>
        <xdr:cNvPr id="316" name="フローチャート : 判断 315"/>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64279</xdr:rowOff>
    </xdr:from>
    <xdr:ext cx="762000" cy="259045"/>
    <xdr:sp macro="" textlink="">
      <xdr:nvSpPr>
        <xdr:cNvPr id="317" name="テキスト ボックス 316"/>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94996</xdr:rowOff>
    </xdr:from>
    <xdr:to>
      <xdr:col>20</xdr:col>
      <xdr:colOff>158750</xdr:colOff>
      <xdr:row>37</xdr:row>
      <xdr:rowOff>5842</xdr:rowOff>
    </xdr:to>
    <xdr:cxnSp macro="">
      <xdr:nvCxnSpPr>
        <xdr:cNvPr id="318" name="直線コネクタ 317"/>
        <xdr:cNvCxnSpPr/>
      </xdr:nvCxnSpPr>
      <xdr:spPr>
        <a:xfrm>
          <a:off x="13004800" y="626719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144780</xdr:rowOff>
    </xdr:from>
    <xdr:to>
      <xdr:col>20</xdr:col>
      <xdr:colOff>209550</xdr:colOff>
      <xdr:row>37</xdr:row>
      <xdr:rowOff>74930</xdr:rowOff>
    </xdr:to>
    <xdr:sp macro="" textlink="">
      <xdr:nvSpPr>
        <xdr:cNvPr id="319" name="フローチャート : 判断 318"/>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59707</xdr:rowOff>
    </xdr:from>
    <xdr:ext cx="762000" cy="259045"/>
    <xdr:sp macro="" textlink="">
      <xdr:nvSpPr>
        <xdr:cNvPr id="320" name="テキスト ボックス 319"/>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144780</xdr:rowOff>
    </xdr:from>
    <xdr:to>
      <xdr:col>19</xdr:col>
      <xdr:colOff>6350</xdr:colOff>
      <xdr:row>37</xdr:row>
      <xdr:rowOff>74930</xdr:rowOff>
    </xdr:to>
    <xdr:sp macro="" textlink="">
      <xdr:nvSpPr>
        <xdr:cNvPr id="321" name="フローチャート : 判断 320"/>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59707</xdr:rowOff>
    </xdr:from>
    <xdr:ext cx="762000" cy="259045"/>
    <xdr:sp macro="" textlink="">
      <xdr:nvSpPr>
        <xdr:cNvPr id="322" name="テキスト ボックス 321"/>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112776</xdr:rowOff>
    </xdr:from>
    <xdr:to>
      <xdr:col>24</xdr:col>
      <xdr:colOff>82550</xdr:colOff>
      <xdr:row>37</xdr:row>
      <xdr:rowOff>42926</xdr:rowOff>
    </xdr:to>
    <xdr:sp macro="" textlink="">
      <xdr:nvSpPr>
        <xdr:cNvPr id="328" name="円/楕円 327"/>
        <xdr:cNvSpPr/>
      </xdr:nvSpPr>
      <xdr:spPr>
        <a:xfrm>
          <a:off x="164592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129303</xdr:rowOff>
    </xdr:from>
    <xdr:ext cx="762000" cy="259045"/>
    <xdr:sp macro="" textlink="">
      <xdr:nvSpPr>
        <xdr:cNvPr id="329" name="補助費等該当値テキスト"/>
        <xdr:cNvSpPr txBox="1"/>
      </xdr:nvSpPr>
      <xdr:spPr>
        <a:xfrm>
          <a:off x="16598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71628</xdr:rowOff>
    </xdr:from>
    <xdr:to>
      <xdr:col>22</xdr:col>
      <xdr:colOff>615950</xdr:colOff>
      <xdr:row>37</xdr:row>
      <xdr:rowOff>1778</xdr:rowOff>
    </xdr:to>
    <xdr:sp macro="" textlink="">
      <xdr:nvSpPr>
        <xdr:cNvPr id="330" name="円/楕円 329"/>
        <xdr:cNvSpPr/>
      </xdr:nvSpPr>
      <xdr:spPr>
        <a:xfrm>
          <a:off x="15621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11955</xdr:rowOff>
    </xdr:from>
    <xdr:ext cx="736600" cy="259045"/>
    <xdr:sp macro="" textlink="">
      <xdr:nvSpPr>
        <xdr:cNvPr id="331" name="テキスト ボックス 330"/>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48768</xdr:rowOff>
    </xdr:from>
    <xdr:to>
      <xdr:col>21</xdr:col>
      <xdr:colOff>412750</xdr:colOff>
      <xdr:row>36</xdr:row>
      <xdr:rowOff>150368</xdr:rowOff>
    </xdr:to>
    <xdr:sp macro="" textlink="">
      <xdr:nvSpPr>
        <xdr:cNvPr id="332" name="円/楕円 331"/>
        <xdr:cNvSpPr/>
      </xdr:nvSpPr>
      <xdr:spPr>
        <a:xfrm>
          <a:off x="14732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160545</xdr:rowOff>
    </xdr:from>
    <xdr:ext cx="762000" cy="259045"/>
    <xdr:sp macro="" textlink="">
      <xdr:nvSpPr>
        <xdr:cNvPr id="333" name="テキスト ボックス 332"/>
        <xdr:cNvSpPr txBox="1"/>
      </xdr:nvSpPr>
      <xdr:spPr>
        <a:xfrm>
          <a:off x="14401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126492</xdr:rowOff>
    </xdr:from>
    <xdr:to>
      <xdr:col>20</xdr:col>
      <xdr:colOff>209550</xdr:colOff>
      <xdr:row>37</xdr:row>
      <xdr:rowOff>56642</xdr:rowOff>
    </xdr:to>
    <xdr:sp macro="" textlink="">
      <xdr:nvSpPr>
        <xdr:cNvPr id="334" name="円/楕円 333"/>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66819</xdr:rowOff>
    </xdr:from>
    <xdr:ext cx="762000" cy="259045"/>
    <xdr:sp macro="" textlink="">
      <xdr:nvSpPr>
        <xdr:cNvPr id="335" name="テキスト ボックス 334"/>
        <xdr:cNvSpPr txBox="1"/>
      </xdr:nvSpPr>
      <xdr:spPr>
        <a:xfrm>
          <a:off x="13512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44196</xdr:rowOff>
    </xdr:from>
    <xdr:to>
      <xdr:col>19</xdr:col>
      <xdr:colOff>6350</xdr:colOff>
      <xdr:row>36</xdr:row>
      <xdr:rowOff>145796</xdr:rowOff>
    </xdr:to>
    <xdr:sp macro="" textlink="">
      <xdr:nvSpPr>
        <xdr:cNvPr id="336" name="円/楕円 335"/>
        <xdr:cNvSpPr/>
      </xdr:nvSpPr>
      <xdr:spPr>
        <a:xfrm>
          <a:off x="12954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155973</xdr:rowOff>
    </xdr:from>
    <xdr:ext cx="762000" cy="259045"/>
    <xdr:sp macro="" textlink="">
      <xdr:nvSpPr>
        <xdr:cNvPr id="337" name="テキスト ボックス 336"/>
        <xdr:cNvSpPr txBox="1"/>
      </xdr:nvSpPr>
      <xdr:spPr>
        <a:xfrm>
          <a:off x="12623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ポイントさらに改善された。</a:t>
          </a:r>
          <a:r>
            <a:rPr kumimoji="1" lang="ja-JP" altLang="en-US" sz="1100">
              <a:solidFill>
                <a:schemeClr val="dk1"/>
              </a:solidFill>
              <a:effectLst/>
              <a:latin typeface="+mn-lt"/>
              <a:ea typeface="+mn-ea"/>
              <a:cs typeface="+mn-cs"/>
            </a:rPr>
            <a:t>世代間の公平性と</a:t>
          </a:r>
          <a:r>
            <a:rPr kumimoji="1" lang="ja-JP" altLang="ja-JP" sz="1100">
              <a:solidFill>
                <a:schemeClr val="dk1"/>
              </a:solidFill>
              <a:effectLst/>
              <a:latin typeface="+mn-lt"/>
              <a:ea typeface="+mn-ea"/>
              <a:cs typeface="+mn-cs"/>
            </a:rPr>
            <a:t>、適債性を考慮しながら、今後を見据えて徹底した行財政改革に取り組んでいく。</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72136</xdr:rowOff>
    </xdr:from>
    <xdr:to>
      <xdr:col>7</xdr:col>
      <xdr:colOff>15875</xdr:colOff>
      <xdr:row>80</xdr:row>
      <xdr:rowOff>127000</xdr:rowOff>
    </xdr:to>
    <xdr:cxnSp macro="">
      <xdr:nvCxnSpPr>
        <xdr:cNvPr id="362" name="直線コネクタ 361"/>
        <xdr:cNvCxnSpPr/>
      </xdr:nvCxnSpPr>
      <xdr:spPr>
        <a:xfrm flipV="1">
          <a:off x="4826000" y="12759436"/>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99077</xdr:rowOff>
    </xdr:from>
    <xdr:ext cx="762000" cy="259045"/>
    <xdr:sp macro="" textlink="">
      <xdr:nvSpPr>
        <xdr:cNvPr id="363" name="公債費最小値テキスト"/>
        <xdr:cNvSpPr txBox="1"/>
      </xdr:nvSpPr>
      <xdr:spPr>
        <a:xfrm>
          <a:off x="4914900" y="1381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27.5</a:t>
          </a:r>
          <a:endParaRPr kumimoji="1" lang="ja-JP" altLang="en-US" sz="1000" b="1">
            <a:latin typeface="ＭＳ Ｐゴシック"/>
          </a:endParaRPr>
        </a:p>
      </xdr:txBody>
    </xdr:sp>
    <xdr:clientData/>
  </xdr:oneCellAnchor>
  <xdr:twoCellAnchor>
    <xdr:from>
      <xdr:col>6</xdr:col>
      <xdr:colOff>612775</xdr:colOff>
      <xdr:row>80</xdr:row>
      <xdr:rowOff>127000</xdr:rowOff>
    </xdr:from>
    <xdr:to>
      <xdr:col>7</xdr:col>
      <xdr:colOff>104775</xdr:colOff>
      <xdr:row>80</xdr:row>
      <xdr:rowOff>127000</xdr:rowOff>
    </xdr:to>
    <xdr:cxnSp macro="">
      <xdr:nvCxnSpPr>
        <xdr:cNvPr id="364" name="直線コネクタ 363"/>
        <xdr:cNvCxnSpPr/>
      </xdr:nvCxnSpPr>
      <xdr:spPr>
        <a:xfrm>
          <a:off x="4737100" y="13843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158513</xdr:rowOff>
    </xdr:from>
    <xdr:ext cx="762000" cy="259045"/>
    <xdr:sp macro="" textlink="">
      <xdr:nvSpPr>
        <xdr:cNvPr id="365" name="公債費最大値テキスト"/>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74</xdr:row>
      <xdr:rowOff>72136</xdr:rowOff>
    </xdr:from>
    <xdr:to>
      <xdr:col>7</xdr:col>
      <xdr:colOff>104775</xdr:colOff>
      <xdr:row>74</xdr:row>
      <xdr:rowOff>72136</xdr:rowOff>
    </xdr:to>
    <xdr:cxnSp macro="">
      <xdr:nvCxnSpPr>
        <xdr:cNvPr id="366" name="直線コネクタ 365"/>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72136</xdr:rowOff>
    </xdr:from>
    <xdr:to>
      <xdr:col>7</xdr:col>
      <xdr:colOff>15875</xdr:colOff>
      <xdr:row>74</xdr:row>
      <xdr:rowOff>94996</xdr:rowOff>
    </xdr:to>
    <xdr:cxnSp macro="">
      <xdr:nvCxnSpPr>
        <xdr:cNvPr id="367" name="直線コネクタ 366"/>
        <xdr:cNvCxnSpPr/>
      </xdr:nvCxnSpPr>
      <xdr:spPr>
        <a:xfrm flipV="1">
          <a:off x="3987800" y="1275943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13988</xdr:rowOff>
    </xdr:from>
    <xdr:ext cx="762000" cy="259045"/>
    <xdr:sp macro="" textlink="">
      <xdr:nvSpPr>
        <xdr:cNvPr id="368" name="公債費平均値テキスト"/>
        <xdr:cNvSpPr txBox="1"/>
      </xdr:nvSpPr>
      <xdr:spPr>
        <a:xfrm>
          <a:off x="4914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15.5</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41911</xdr:rowOff>
    </xdr:from>
    <xdr:to>
      <xdr:col>7</xdr:col>
      <xdr:colOff>66675</xdr:colOff>
      <xdr:row>77</xdr:row>
      <xdr:rowOff>143511</xdr:rowOff>
    </xdr:to>
    <xdr:sp macro="" textlink="">
      <xdr:nvSpPr>
        <xdr:cNvPr id="369" name="フローチャート : 判断 368"/>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94996</xdr:rowOff>
    </xdr:from>
    <xdr:to>
      <xdr:col>5</xdr:col>
      <xdr:colOff>549275</xdr:colOff>
      <xdr:row>75</xdr:row>
      <xdr:rowOff>78994</xdr:rowOff>
    </xdr:to>
    <xdr:cxnSp macro="">
      <xdr:nvCxnSpPr>
        <xdr:cNvPr id="370" name="直線コネクタ 369"/>
        <xdr:cNvCxnSpPr/>
      </xdr:nvCxnSpPr>
      <xdr:spPr>
        <a:xfrm flipV="1">
          <a:off x="3098800" y="12782296"/>
          <a:ext cx="8890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32765</xdr:rowOff>
    </xdr:from>
    <xdr:to>
      <xdr:col>5</xdr:col>
      <xdr:colOff>600075</xdr:colOff>
      <xdr:row>77</xdr:row>
      <xdr:rowOff>134365</xdr:rowOff>
    </xdr:to>
    <xdr:sp macro="" textlink="">
      <xdr:nvSpPr>
        <xdr:cNvPr id="371" name="フローチャート : 判断 370"/>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119142</xdr:rowOff>
    </xdr:from>
    <xdr:ext cx="736600" cy="259045"/>
    <xdr:sp macro="" textlink="">
      <xdr:nvSpPr>
        <xdr:cNvPr id="372" name="テキスト ボックス 371"/>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78994</xdr:rowOff>
    </xdr:from>
    <xdr:to>
      <xdr:col>4</xdr:col>
      <xdr:colOff>346075</xdr:colOff>
      <xdr:row>76</xdr:row>
      <xdr:rowOff>8128</xdr:rowOff>
    </xdr:to>
    <xdr:cxnSp macro="">
      <xdr:nvCxnSpPr>
        <xdr:cNvPr id="373" name="直線コネクタ 372"/>
        <xdr:cNvCxnSpPr/>
      </xdr:nvCxnSpPr>
      <xdr:spPr>
        <a:xfrm flipV="1">
          <a:off x="2209800" y="1293774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73913</xdr:rowOff>
    </xdr:from>
    <xdr:to>
      <xdr:col>4</xdr:col>
      <xdr:colOff>396875</xdr:colOff>
      <xdr:row>78</xdr:row>
      <xdr:rowOff>4063</xdr:rowOff>
    </xdr:to>
    <xdr:sp macro="" textlink="">
      <xdr:nvSpPr>
        <xdr:cNvPr id="374" name="フローチャート : 判断 373"/>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160290</xdr:rowOff>
    </xdr:from>
    <xdr:ext cx="762000" cy="259045"/>
    <xdr:sp macro="" textlink="">
      <xdr:nvSpPr>
        <xdr:cNvPr id="375" name="テキスト ボックス 374"/>
        <xdr:cNvSpPr txBox="1"/>
      </xdr:nvSpPr>
      <xdr:spPr>
        <a:xfrm>
          <a:off x="2717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1</xdr:col>
      <xdr:colOff>625475</xdr:colOff>
      <xdr:row>76</xdr:row>
      <xdr:rowOff>8128</xdr:rowOff>
    </xdr:from>
    <xdr:to>
      <xdr:col>3</xdr:col>
      <xdr:colOff>142875</xdr:colOff>
      <xdr:row>76</xdr:row>
      <xdr:rowOff>113285</xdr:rowOff>
    </xdr:to>
    <xdr:cxnSp macro="">
      <xdr:nvCxnSpPr>
        <xdr:cNvPr id="376" name="直線コネクタ 375"/>
        <xdr:cNvCxnSpPr/>
      </xdr:nvCxnSpPr>
      <xdr:spPr>
        <a:xfrm flipV="1">
          <a:off x="1320800" y="13038328"/>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92202</xdr:rowOff>
    </xdr:from>
    <xdr:to>
      <xdr:col>3</xdr:col>
      <xdr:colOff>193675</xdr:colOff>
      <xdr:row>78</xdr:row>
      <xdr:rowOff>22352</xdr:rowOff>
    </xdr:to>
    <xdr:sp macro="" textlink="">
      <xdr:nvSpPr>
        <xdr:cNvPr id="377" name="フローチャート : 判断 376"/>
        <xdr:cNvSpPr/>
      </xdr:nvSpPr>
      <xdr:spPr>
        <a:xfrm>
          <a:off x="2159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7129</xdr:rowOff>
    </xdr:from>
    <xdr:ext cx="762000" cy="259045"/>
    <xdr:sp macro="" textlink="">
      <xdr:nvSpPr>
        <xdr:cNvPr id="378" name="テキスト ボックス 377"/>
        <xdr:cNvSpPr txBox="1"/>
      </xdr:nvSpPr>
      <xdr:spPr>
        <a:xfrm>
          <a:off x="1828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119635</xdr:rowOff>
    </xdr:from>
    <xdr:to>
      <xdr:col>1</xdr:col>
      <xdr:colOff>676275</xdr:colOff>
      <xdr:row>78</xdr:row>
      <xdr:rowOff>49785</xdr:rowOff>
    </xdr:to>
    <xdr:sp macro="" textlink="">
      <xdr:nvSpPr>
        <xdr:cNvPr id="379" name="フローチャート : 判断 378"/>
        <xdr:cNvSpPr/>
      </xdr:nvSpPr>
      <xdr:spPr>
        <a:xfrm>
          <a:off x="1270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34562</xdr:rowOff>
    </xdr:from>
    <xdr:ext cx="762000" cy="259045"/>
    <xdr:sp macro="" textlink="">
      <xdr:nvSpPr>
        <xdr:cNvPr id="380" name="テキスト ボックス 379"/>
        <xdr:cNvSpPr txBox="1"/>
      </xdr:nvSpPr>
      <xdr:spPr>
        <a:xfrm>
          <a:off x="939800" y="1340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1" name="テキスト ボックス 38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2" name="テキスト ボックス 38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3" name="テキスト ボックス 38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4" name="テキスト ボックス 38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5" name="テキスト ボックス 38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74</xdr:row>
      <xdr:rowOff>21336</xdr:rowOff>
    </xdr:from>
    <xdr:to>
      <xdr:col>7</xdr:col>
      <xdr:colOff>66675</xdr:colOff>
      <xdr:row>74</xdr:row>
      <xdr:rowOff>122936</xdr:rowOff>
    </xdr:to>
    <xdr:sp macro="" textlink="">
      <xdr:nvSpPr>
        <xdr:cNvPr id="386" name="円/楕円 385"/>
        <xdr:cNvSpPr/>
      </xdr:nvSpPr>
      <xdr:spPr>
        <a:xfrm>
          <a:off x="47752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101363</xdr:rowOff>
    </xdr:from>
    <xdr:ext cx="762000" cy="259045"/>
    <xdr:sp macro="" textlink="">
      <xdr:nvSpPr>
        <xdr:cNvPr id="387" name="公債費該当値テキスト"/>
        <xdr:cNvSpPr txBox="1"/>
      </xdr:nvSpPr>
      <xdr:spPr>
        <a:xfrm>
          <a:off x="4914900" y="126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44196</xdr:rowOff>
    </xdr:from>
    <xdr:to>
      <xdr:col>5</xdr:col>
      <xdr:colOff>600075</xdr:colOff>
      <xdr:row>74</xdr:row>
      <xdr:rowOff>145796</xdr:rowOff>
    </xdr:to>
    <xdr:sp macro="" textlink="">
      <xdr:nvSpPr>
        <xdr:cNvPr id="388" name="円/楕円 387"/>
        <xdr:cNvSpPr/>
      </xdr:nvSpPr>
      <xdr:spPr>
        <a:xfrm>
          <a:off x="3937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155973</xdr:rowOff>
    </xdr:from>
    <xdr:ext cx="736600" cy="259045"/>
    <xdr:sp macro="" textlink="">
      <xdr:nvSpPr>
        <xdr:cNvPr id="389" name="テキスト ボックス 388"/>
        <xdr:cNvSpPr txBox="1"/>
      </xdr:nvSpPr>
      <xdr:spPr>
        <a:xfrm>
          <a:off x="3606800" y="12500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28194</xdr:rowOff>
    </xdr:from>
    <xdr:to>
      <xdr:col>4</xdr:col>
      <xdr:colOff>396875</xdr:colOff>
      <xdr:row>75</xdr:row>
      <xdr:rowOff>129794</xdr:rowOff>
    </xdr:to>
    <xdr:sp macro="" textlink="">
      <xdr:nvSpPr>
        <xdr:cNvPr id="390" name="円/楕円 389"/>
        <xdr:cNvSpPr/>
      </xdr:nvSpPr>
      <xdr:spPr>
        <a:xfrm>
          <a:off x="3048000" y="12886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139971</xdr:rowOff>
    </xdr:from>
    <xdr:ext cx="762000" cy="259045"/>
    <xdr:sp macro="" textlink="">
      <xdr:nvSpPr>
        <xdr:cNvPr id="391" name="テキスト ボックス 390"/>
        <xdr:cNvSpPr txBox="1"/>
      </xdr:nvSpPr>
      <xdr:spPr>
        <a:xfrm>
          <a:off x="2717800" y="1265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128778</xdr:rowOff>
    </xdr:from>
    <xdr:to>
      <xdr:col>3</xdr:col>
      <xdr:colOff>193675</xdr:colOff>
      <xdr:row>76</xdr:row>
      <xdr:rowOff>58928</xdr:rowOff>
    </xdr:to>
    <xdr:sp macro="" textlink="">
      <xdr:nvSpPr>
        <xdr:cNvPr id="392" name="円/楕円 391"/>
        <xdr:cNvSpPr/>
      </xdr:nvSpPr>
      <xdr:spPr>
        <a:xfrm>
          <a:off x="2159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74</xdr:row>
      <xdr:rowOff>69105</xdr:rowOff>
    </xdr:from>
    <xdr:ext cx="762000" cy="259045"/>
    <xdr:sp macro="" textlink="">
      <xdr:nvSpPr>
        <xdr:cNvPr id="393" name="テキスト ボックス 392"/>
        <xdr:cNvSpPr txBox="1"/>
      </xdr:nvSpPr>
      <xdr:spPr>
        <a:xfrm>
          <a:off x="1828800" y="1275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62485</xdr:rowOff>
    </xdr:from>
    <xdr:to>
      <xdr:col>1</xdr:col>
      <xdr:colOff>676275</xdr:colOff>
      <xdr:row>76</xdr:row>
      <xdr:rowOff>164085</xdr:rowOff>
    </xdr:to>
    <xdr:sp macro="" textlink="">
      <xdr:nvSpPr>
        <xdr:cNvPr id="394" name="円/楕円 393"/>
        <xdr:cNvSpPr/>
      </xdr:nvSpPr>
      <xdr:spPr>
        <a:xfrm>
          <a:off x="1270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2811</xdr:rowOff>
    </xdr:from>
    <xdr:ext cx="762000" cy="259045"/>
    <xdr:sp macro="" textlink="">
      <xdr:nvSpPr>
        <xdr:cNvPr id="395" name="テキスト ボックス 394"/>
        <xdr:cNvSpPr txBox="1"/>
      </xdr:nvSpPr>
      <xdr:spPr>
        <a:xfrm>
          <a:off x="939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6" name="正方形/長方形 39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7" name="正方形/長方形 39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8" name="正方形/長方形 39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79/79</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9" name="正方形/長方形 398"/>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0" name="正方形/長方形 399"/>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1" name="正方形/長方形 400"/>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2" name="正方形/長方形 401"/>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3" name="正方形/長方形 402"/>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4" name="正方形/長方形 403"/>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5" name="正方形/長方形 404"/>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6" name="テキスト ボックス 405"/>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経常経費に占める公債費の割合が減少傾向にある一方、公債費以外については</a:t>
          </a:r>
          <a:r>
            <a:rPr kumimoji="1" lang="ja-JP" altLang="en-US" sz="1100">
              <a:solidFill>
                <a:schemeClr val="dk1"/>
              </a:solidFill>
              <a:effectLst/>
              <a:latin typeface="+mn-lt"/>
              <a:ea typeface="+mn-ea"/>
              <a:cs typeface="+mn-cs"/>
            </a:rPr>
            <a:t>増加傾向に</a:t>
          </a:r>
          <a:r>
            <a:rPr kumimoji="1" lang="ja-JP" altLang="ja-JP" sz="1100">
              <a:solidFill>
                <a:schemeClr val="dk1"/>
              </a:solidFill>
              <a:effectLst/>
              <a:latin typeface="+mn-lt"/>
              <a:ea typeface="+mn-ea"/>
              <a:cs typeface="+mn-cs"/>
            </a:rPr>
            <a:t>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7" name="テキスト ボックス 406"/>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8" name="直線コネクタ 407"/>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9" name="テキスト ボックス 408"/>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0" name="直線コネクタ 409"/>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1" name="テキスト ボックス 410"/>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2" name="直線コネクタ 411"/>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3" name="テキスト ボックス 412"/>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4" name="直線コネクタ 413"/>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5" name="テキスト ボックス 414"/>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6" name="直線コネクタ 415"/>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7" name="テキスト ボックス 416"/>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42418</xdr:rowOff>
    </xdr:from>
    <xdr:to>
      <xdr:col>24</xdr:col>
      <xdr:colOff>31750</xdr:colOff>
      <xdr:row>80</xdr:row>
      <xdr:rowOff>168148</xdr:rowOff>
    </xdr:to>
    <xdr:cxnSp macro="">
      <xdr:nvCxnSpPr>
        <xdr:cNvPr id="421" name="直線コネクタ 420"/>
        <xdr:cNvCxnSpPr/>
      </xdr:nvCxnSpPr>
      <xdr:spPr>
        <a:xfrm flipV="1">
          <a:off x="16510000" y="12558268"/>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140225</xdr:rowOff>
    </xdr:from>
    <xdr:ext cx="762000" cy="259045"/>
    <xdr:sp macro="" textlink="">
      <xdr:nvSpPr>
        <xdr:cNvPr id="422" name="公債費以外最小値テキスト"/>
        <xdr:cNvSpPr txBox="1"/>
      </xdr:nvSpPr>
      <xdr:spPr>
        <a:xfrm>
          <a:off x="16598900" y="1385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88.4</a:t>
          </a:r>
          <a:endParaRPr kumimoji="1" lang="ja-JP" altLang="en-US" sz="1000" b="1">
            <a:latin typeface="ＭＳ Ｐゴシック"/>
          </a:endParaRPr>
        </a:p>
      </xdr:txBody>
    </xdr:sp>
    <xdr:clientData/>
  </xdr:oneCellAnchor>
  <xdr:twoCellAnchor>
    <xdr:from>
      <xdr:col>23</xdr:col>
      <xdr:colOff>628650</xdr:colOff>
      <xdr:row>80</xdr:row>
      <xdr:rowOff>168148</xdr:rowOff>
    </xdr:from>
    <xdr:to>
      <xdr:col>24</xdr:col>
      <xdr:colOff>120650</xdr:colOff>
      <xdr:row>80</xdr:row>
      <xdr:rowOff>168148</xdr:rowOff>
    </xdr:to>
    <xdr:cxnSp macro="">
      <xdr:nvCxnSpPr>
        <xdr:cNvPr id="423" name="直線コネクタ 422"/>
        <xdr:cNvCxnSpPr/>
      </xdr:nvCxnSpPr>
      <xdr:spPr>
        <a:xfrm>
          <a:off x="16421100" y="13884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128795</xdr:rowOff>
    </xdr:from>
    <xdr:ext cx="762000" cy="259045"/>
    <xdr:sp macro="" textlink="">
      <xdr:nvSpPr>
        <xdr:cNvPr id="424" name="公債費以外最大値テキスト"/>
        <xdr:cNvSpPr txBox="1"/>
      </xdr:nvSpPr>
      <xdr:spPr>
        <a:xfrm>
          <a:off x="16598900" y="12301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a:t>
          </a:r>
          <a:endParaRPr kumimoji="1" lang="ja-JP" altLang="en-US" sz="1000" b="1">
            <a:latin typeface="ＭＳ Ｐゴシック"/>
          </a:endParaRPr>
        </a:p>
      </xdr:txBody>
    </xdr:sp>
    <xdr:clientData/>
  </xdr:oneCellAnchor>
  <xdr:twoCellAnchor>
    <xdr:from>
      <xdr:col>23</xdr:col>
      <xdr:colOff>628650</xdr:colOff>
      <xdr:row>73</xdr:row>
      <xdr:rowOff>42418</xdr:rowOff>
    </xdr:from>
    <xdr:to>
      <xdr:col>24</xdr:col>
      <xdr:colOff>120650</xdr:colOff>
      <xdr:row>73</xdr:row>
      <xdr:rowOff>42418</xdr:rowOff>
    </xdr:to>
    <xdr:cxnSp macro="">
      <xdr:nvCxnSpPr>
        <xdr:cNvPr id="425" name="直線コネクタ 424"/>
        <xdr:cNvCxnSpPr/>
      </xdr:nvCxnSpPr>
      <xdr:spPr>
        <a:xfrm>
          <a:off x="16421100" y="12558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44704</xdr:rowOff>
    </xdr:from>
    <xdr:to>
      <xdr:col>24</xdr:col>
      <xdr:colOff>31750</xdr:colOff>
      <xdr:row>80</xdr:row>
      <xdr:rowOff>168148</xdr:rowOff>
    </xdr:to>
    <xdr:cxnSp macro="">
      <xdr:nvCxnSpPr>
        <xdr:cNvPr id="426" name="直線コネクタ 425"/>
        <xdr:cNvCxnSpPr/>
      </xdr:nvCxnSpPr>
      <xdr:spPr>
        <a:xfrm>
          <a:off x="15671800" y="13417804"/>
          <a:ext cx="838200" cy="466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168165</xdr:rowOff>
    </xdr:from>
    <xdr:ext cx="762000" cy="259045"/>
    <xdr:sp macro="" textlink="">
      <xdr:nvSpPr>
        <xdr:cNvPr id="427" name="公債費以外平均値テキスト"/>
        <xdr:cNvSpPr txBox="1"/>
      </xdr:nvSpPr>
      <xdr:spPr>
        <a:xfrm>
          <a:off x="16598900" y="12855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151637</xdr:rowOff>
    </xdr:from>
    <xdr:to>
      <xdr:col>24</xdr:col>
      <xdr:colOff>82550</xdr:colOff>
      <xdr:row>76</xdr:row>
      <xdr:rowOff>81787</xdr:rowOff>
    </xdr:to>
    <xdr:sp macro="" textlink="">
      <xdr:nvSpPr>
        <xdr:cNvPr id="428" name="フローチャート : 判断 427"/>
        <xdr:cNvSpPr/>
      </xdr:nvSpPr>
      <xdr:spPr>
        <a:xfrm>
          <a:off x="164592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44704</xdr:rowOff>
    </xdr:from>
    <xdr:to>
      <xdr:col>22</xdr:col>
      <xdr:colOff>565150</xdr:colOff>
      <xdr:row>78</xdr:row>
      <xdr:rowOff>58420</xdr:rowOff>
    </xdr:to>
    <xdr:cxnSp macro="">
      <xdr:nvCxnSpPr>
        <xdr:cNvPr id="429" name="直線コネクタ 428"/>
        <xdr:cNvCxnSpPr/>
      </xdr:nvCxnSpPr>
      <xdr:spPr>
        <a:xfrm flipV="1">
          <a:off x="14782800" y="134178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21337</xdr:rowOff>
    </xdr:from>
    <xdr:to>
      <xdr:col>22</xdr:col>
      <xdr:colOff>615950</xdr:colOff>
      <xdr:row>76</xdr:row>
      <xdr:rowOff>122937</xdr:rowOff>
    </xdr:to>
    <xdr:sp macro="" textlink="">
      <xdr:nvSpPr>
        <xdr:cNvPr id="430" name="フローチャート : 判断 429"/>
        <xdr:cNvSpPr/>
      </xdr:nvSpPr>
      <xdr:spPr>
        <a:xfrm>
          <a:off x="15621000" y="1305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133113</xdr:rowOff>
    </xdr:from>
    <xdr:ext cx="736600" cy="259045"/>
    <xdr:sp macro="" textlink="">
      <xdr:nvSpPr>
        <xdr:cNvPr id="431" name="テキスト ボックス 430"/>
        <xdr:cNvSpPr txBox="1"/>
      </xdr:nvSpPr>
      <xdr:spPr>
        <a:xfrm>
          <a:off x="15290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58420</xdr:rowOff>
    </xdr:from>
    <xdr:to>
      <xdr:col>21</xdr:col>
      <xdr:colOff>361950</xdr:colOff>
      <xdr:row>80</xdr:row>
      <xdr:rowOff>136144</xdr:rowOff>
    </xdr:to>
    <xdr:cxnSp macro="">
      <xdr:nvCxnSpPr>
        <xdr:cNvPr id="432" name="直線コネクタ 431"/>
        <xdr:cNvCxnSpPr/>
      </xdr:nvCxnSpPr>
      <xdr:spPr>
        <a:xfrm flipV="1">
          <a:off x="13893800" y="13431520"/>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165354</xdr:rowOff>
    </xdr:from>
    <xdr:to>
      <xdr:col>21</xdr:col>
      <xdr:colOff>412750</xdr:colOff>
      <xdr:row>76</xdr:row>
      <xdr:rowOff>95504</xdr:rowOff>
    </xdr:to>
    <xdr:sp macro="" textlink="">
      <xdr:nvSpPr>
        <xdr:cNvPr id="433" name="フローチャート : 判断 432"/>
        <xdr:cNvSpPr/>
      </xdr:nvSpPr>
      <xdr:spPr>
        <a:xfrm>
          <a:off x="14732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105681</xdr:rowOff>
    </xdr:from>
    <xdr:ext cx="762000" cy="259045"/>
    <xdr:sp macro="" textlink="">
      <xdr:nvSpPr>
        <xdr:cNvPr id="434" name="テキスト ボックス 433"/>
        <xdr:cNvSpPr txBox="1"/>
      </xdr:nvSpPr>
      <xdr:spPr>
        <a:xfrm>
          <a:off x="14401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70.7</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17272</xdr:rowOff>
    </xdr:from>
    <xdr:to>
      <xdr:col>20</xdr:col>
      <xdr:colOff>158750</xdr:colOff>
      <xdr:row>80</xdr:row>
      <xdr:rowOff>136144</xdr:rowOff>
    </xdr:to>
    <xdr:cxnSp macro="">
      <xdr:nvCxnSpPr>
        <xdr:cNvPr id="435" name="直線コネクタ 434"/>
        <xdr:cNvCxnSpPr/>
      </xdr:nvCxnSpPr>
      <xdr:spPr>
        <a:xfrm>
          <a:off x="13004800" y="13390372"/>
          <a:ext cx="889000" cy="46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75</xdr:row>
      <xdr:rowOff>101346</xdr:rowOff>
    </xdr:from>
    <xdr:to>
      <xdr:col>20</xdr:col>
      <xdr:colOff>209550</xdr:colOff>
      <xdr:row>76</xdr:row>
      <xdr:rowOff>31496</xdr:rowOff>
    </xdr:to>
    <xdr:sp macro="" textlink="">
      <xdr:nvSpPr>
        <xdr:cNvPr id="436" name="フローチャート : 判断 435"/>
        <xdr:cNvSpPr/>
      </xdr:nvSpPr>
      <xdr:spPr>
        <a:xfrm>
          <a:off x="13843000" y="1296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41673</xdr:rowOff>
    </xdr:from>
    <xdr:ext cx="762000" cy="259045"/>
    <xdr:sp macro="" textlink="">
      <xdr:nvSpPr>
        <xdr:cNvPr id="437" name="テキスト ボックス 436"/>
        <xdr:cNvSpPr txBox="1"/>
      </xdr:nvSpPr>
      <xdr:spPr>
        <a:xfrm>
          <a:off x="13512800" y="12728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69.3</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124206</xdr:rowOff>
    </xdr:from>
    <xdr:to>
      <xdr:col>19</xdr:col>
      <xdr:colOff>6350</xdr:colOff>
      <xdr:row>76</xdr:row>
      <xdr:rowOff>54356</xdr:rowOff>
    </xdr:to>
    <xdr:sp macro="" textlink="">
      <xdr:nvSpPr>
        <xdr:cNvPr id="438" name="フローチャート : 判断 437"/>
        <xdr:cNvSpPr/>
      </xdr:nvSpPr>
      <xdr:spPr>
        <a:xfrm>
          <a:off x="12954000" y="12982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64533</xdr:rowOff>
    </xdr:from>
    <xdr:ext cx="762000" cy="259045"/>
    <xdr:sp macro="" textlink="">
      <xdr:nvSpPr>
        <xdr:cNvPr id="439" name="テキスト ボックス 438"/>
        <xdr:cNvSpPr txBox="1"/>
      </xdr:nvSpPr>
      <xdr:spPr>
        <a:xfrm>
          <a:off x="12623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80</xdr:row>
      <xdr:rowOff>117348</xdr:rowOff>
    </xdr:from>
    <xdr:to>
      <xdr:col>24</xdr:col>
      <xdr:colOff>82550</xdr:colOff>
      <xdr:row>81</xdr:row>
      <xdr:rowOff>47498</xdr:rowOff>
    </xdr:to>
    <xdr:sp macro="" textlink="">
      <xdr:nvSpPr>
        <xdr:cNvPr id="445" name="円/楕円 444"/>
        <xdr:cNvSpPr/>
      </xdr:nvSpPr>
      <xdr:spPr>
        <a:xfrm>
          <a:off x="16459200" y="13833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25925</xdr:rowOff>
    </xdr:from>
    <xdr:ext cx="762000" cy="259045"/>
    <xdr:sp macro="" textlink="">
      <xdr:nvSpPr>
        <xdr:cNvPr id="446" name="公債費以外該当値テキスト"/>
        <xdr:cNvSpPr txBox="1"/>
      </xdr:nvSpPr>
      <xdr:spPr>
        <a:xfrm>
          <a:off x="16598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88.4</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165354</xdr:rowOff>
    </xdr:from>
    <xdr:to>
      <xdr:col>22</xdr:col>
      <xdr:colOff>615950</xdr:colOff>
      <xdr:row>78</xdr:row>
      <xdr:rowOff>95504</xdr:rowOff>
    </xdr:to>
    <xdr:sp macro="" textlink="">
      <xdr:nvSpPr>
        <xdr:cNvPr id="447" name="円/楕円 446"/>
        <xdr:cNvSpPr/>
      </xdr:nvSpPr>
      <xdr:spPr>
        <a:xfrm>
          <a:off x="15621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80281</xdr:rowOff>
    </xdr:from>
    <xdr:ext cx="736600" cy="259045"/>
    <xdr:sp macro="" textlink="">
      <xdr:nvSpPr>
        <xdr:cNvPr id="448" name="テキスト ボックス 447"/>
        <xdr:cNvSpPr txBox="1"/>
      </xdr:nvSpPr>
      <xdr:spPr>
        <a:xfrm>
          <a:off x="15290800" y="13453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78.2</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7620</xdr:rowOff>
    </xdr:from>
    <xdr:to>
      <xdr:col>21</xdr:col>
      <xdr:colOff>412750</xdr:colOff>
      <xdr:row>78</xdr:row>
      <xdr:rowOff>109220</xdr:rowOff>
    </xdr:to>
    <xdr:sp macro="" textlink="">
      <xdr:nvSpPr>
        <xdr:cNvPr id="449" name="円/楕円 448"/>
        <xdr:cNvSpPr/>
      </xdr:nvSpPr>
      <xdr:spPr>
        <a:xfrm>
          <a:off x="14732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93997</xdr:rowOff>
    </xdr:from>
    <xdr:ext cx="762000" cy="259045"/>
    <xdr:sp macro="" textlink="">
      <xdr:nvSpPr>
        <xdr:cNvPr id="450" name="テキスト ボックス 449"/>
        <xdr:cNvSpPr txBox="1"/>
      </xdr:nvSpPr>
      <xdr:spPr>
        <a:xfrm>
          <a:off x="14401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20</xdr:col>
      <xdr:colOff>107950</xdr:colOff>
      <xdr:row>80</xdr:row>
      <xdr:rowOff>85344</xdr:rowOff>
    </xdr:from>
    <xdr:to>
      <xdr:col>20</xdr:col>
      <xdr:colOff>209550</xdr:colOff>
      <xdr:row>81</xdr:row>
      <xdr:rowOff>15494</xdr:rowOff>
    </xdr:to>
    <xdr:sp macro="" textlink="">
      <xdr:nvSpPr>
        <xdr:cNvPr id="451" name="円/楕円 450"/>
        <xdr:cNvSpPr/>
      </xdr:nvSpPr>
      <xdr:spPr>
        <a:xfrm>
          <a:off x="13843000" y="1380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81</xdr:row>
      <xdr:rowOff>271</xdr:rowOff>
    </xdr:from>
    <xdr:ext cx="762000" cy="259045"/>
    <xdr:sp macro="" textlink="">
      <xdr:nvSpPr>
        <xdr:cNvPr id="452" name="テキスト ボックス 451"/>
        <xdr:cNvSpPr txBox="1"/>
      </xdr:nvSpPr>
      <xdr:spPr>
        <a:xfrm>
          <a:off x="13512800" y="1388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137922</xdr:rowOff>
    </xdr:from>
    <xdr:to>
      <xdr:col>19</xdr:col>
      <xdr:colOff>6350</xdr:colOff>
      <xdr:row>78</xdr:row>
      <xdr:rowOff>68072</xdr:rowOff>
    </xdr:to>
    <xdr:sp macro="" textlink="">
      <xdr:nvSpPr>
        <xdr:cNvPr id="453" name="円/楕円 452"/>
        <xdr:cNvSpPr/>
      </xdr:nvSpPr>
      <xdr:spPr>
        <a:xfrm>
          <a:off x="12954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52849</xdr:rowOff>
    </xdr:from>
    <xdr:ext cx="762000" cy="259045"/>
    <xdr:sp macro="" textlink="">
      <xdr:nvSpPr>
        <xdr:cNvPr id="454" name="テキスト ボックス 453"/>
        <xdr:cNvSpPr txBox="1"/>
      </xdr:nvSpPr>
      <xdr:spPr>
        <a:xfrm>
          <a:off x="12623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神奈川県中井町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71407</xdr:rowOff>
    </xdr:from>
    <xdr:to>
      <xdr:col>4</xdr:col>
      <xdr:colOff>1117600</xdr:colOff>
      <xdr:row>20</xdr:row>
      <xdr:rowOff>102945</xdr:rowOff>
    </xdr:to>
    <xdr:cxnSp macro="">
      <xdr:nvCxnSpPr>
        <xdr:cNvPr id="43" name="直線コネクタ 42"/>
        <xdr:cNvCxnSpPr/>
      </xdr:nvCxnSpPr>
      <xdr:spPr bwMode="auto">
        <a:xfrm flipV="1">
          <a:off x="5651500" y="2176432"/>
          <a:ext cx="0" cy="1403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75022</xdr:rowOff>
    </xdr:from>
    <xdr:ext cx="762000" cy="259045"/>
    <xdr:sp macro="" textlink="">
      <xdr:nvSpPr>
        <xdr:cNvPr id="44" name="人口1人当たり決算額の推移最小値テキスト130"/>
        <xdr:cNvSpPr txBox="1"/>
      </xdr:nvSpPr>
      <xdr:spPr>
        <a:xfrm>
          <a:off x="5740400" y="3551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89,089</a:t>
          </a:r>
          <a:endParaRPr kumimoji="1" lang="ja-JP" altLang="en-US" sz="1000" b="1">
            <a:latin typeface="ＭＳ Ｐゴシック"/>
          </a:endParaRPr>
        </a:p>
      </xdr:txBody>
    </xdr:sp>
    <xdr:clientData/>
  </xdr:oneCellAnchor>
  <xdr:twoCellAnchor>
    <xdr:from>
      <xdr:col>4</xdr:col>
      <xdr:colOff>1028700</xdr:colOff>
      <xdr:row>20</xdr:row>
      <xdr:rowOff>102945</xdr:rowOff>
    </xdr:from>
    <xdr:to>
      <xdr:col>5</xdr:col>
      <xdr:colOff>73025</xdr:colOff>
      <xdr:row>20</xdr:row>
      <xdr:rowOff>102945</xdr:rowOff>
    </xdr:to>
    <xdr:cxnSp macro="">
      <xdr:nvCxnSpPr>
        <xdr:cNvPr id="45" name="直線コネクタ 44"/>
        <xdr:cNvCxnSpPr/>
      </xdr:nvCxnSpPr>
      <xdr:spPr bwMode="auto">
        <a:xfrm>
          <a:off x="5562600" y="35795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157784</xdr:rowOff>
    </xdr:from>
    <xdr:ext cx="762000" cy="259045"/>
    <xdr:sp macro="" textlink="">
      <xdr:nvSpPr>
        <xdr:cNvPr id="46" name="人口1人当たり決算額の推移最大値テキスト130"/>
        <xdr:cNvSpPr txBox="1"/>
      </xdr:nvSpPr>
      <xdr:spPr>
        <a:xfrm>
          <a:off x="5740400" y="191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242,538</a:t>
          </a:r>
          <a:endParaRPr kumimoji="1" lang="ja-JP" altLang="en-US" sz="1000" b="1">
            <a:latin typeface="ＭＳ Ｐゴシック"/>
          </a:endParaRPr>
        </a:p>
      </xdr:txBody>
    </xdr:sp>
    <xdr:clientData/>
  </xdr:oneCellAnchor>
  <xdr:twoCellAnchor>
    <xdr:from>
      <xdr:col>4</xdr:col>
      <xdr:colOff>1028700</xdr:colOff>
      <xdr:row>12</xdr:row>
      <xdr:rowOff>71407</xdr:rowOff>
    </xdr:from>
    <xdr:to>
      <xdr:col>5</xdr:col>
      <xdr:colOff>73025</xdr:colOff>
      <xdr:row>12</xdr:row>
      <xdr:rowOff>71407</xdr:rowOff>
    </xdr:to>
    <xdr:cxnSp macro="">
      <xdr:nvCxnSpPr>
        <xdr:cNvPr id="47" name="直線コネクタ 46"/>
        <xdr:cNvCxnSpPr/>
      </xdr:nvCxnSpPr>
      <xdr:spPr bwMode="auto">
        <a:xfrm>
          <a:off x="5562600" y="21764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19</xdr:row>
      <xdr:rowOff>119221</xdr:rowOff>
    </xdr:from>
    <xdr:to>
      <xdr:col>4</xdr:col>
      <xdr:colOff>1117600</xdr:colOff>
      <xdr:row>19</xdr:row>
      <xdr:rowOff>156044</xdr:rowOff>
    </xdr:to>
    <xdr:cxnSp macro="">
      <xdr:nvCxnSpPr>
        <xdr:cNvPr id="48" name="直線コネクタ 47"/>
        <xdr:cNvCxnSpPr/>
      </xdr:nvCxnSpPr>
      <xdr:spPr bwMode="auto">
        <a:xfrm flipV="1">
          <a:off x="5003800" y="3424396"/>
          <a:ext cx="647700" cy="368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13013</xdr:rowOff>
    </xdr:from>
    <xdr:ext cx="762000" cy="259045"/>
    <xdr:sp macro="" textlink="">
      <xdr:nvSpPr>
        <xdr:cNvPr id="49" name="人口1人当たり決算額の推移平均値テキスト130"/>
        <xdr:cNvSpPr txBox="1"/>
      </xdr:nvSpPr>
      <xdr:spPr>
        <a:xfrm>
          <a:off x="5740400" y="29752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132,676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167936</xdr:rowOff>
    </xdr:from>
    <xdr:to>
      <xdr:col>5</xdr:col>
      <xdr:colOff>34925</xdr:colOff>
      <xdr:row>18</xdr:row>
      <xdr:rowOff>98086</xdr:rowOff>
    </xdr:to>
    <xdr:sp macro="" textlink="">
      <xdr:nvSpPr>
        <xdr:cNvPr id="50" name="フローチャート : 判断 49"/>
        <xdr:cNvSpPr/>
      </xdr:nvSpPr>
      <xdr:spPr bwMode="auto">
        <a:xfrm>
          <a:off x="56007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19</xdr:row>
      <xdr:rowOff>156044</xdr:rowOff>
    </xdr:from>
    <xdr:to>
      <xdr:col>4</xdr:col>
      <xdr:colOff>469900</xdr:colOff>
      <xdr:row>20</xdr:row>
      <xdr:rowOff>7326</xdr:rowOff>
    </xdr:to>
    <xdr:cxnSp macro="">
      <xdr:nvCxnSpPr>
        <xdr:cNvPr id="51" name="直線コネクタ 50"/>
        <xdr:cNvCxnSpPr/>
      </xdr:nvCxnSpPr>
      <xdr:spPr bwMode="auto">
        <a:xfrm flipV="1">
          <a:off x="4305300" y="3461219"/>
          <a:ext cx="698500" cy="22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104485</xdr:rowOff>
    </xdr:from>
    <xdr:to>
      <xdr:col>4</xdr:col>
      <xdr:colOff>520700</xdr:colOff>
      <xdr:row>18</xdr:row>
      <xdr:rowOff>34635</xdr:rowOff>
    </xdr:to>
    <xdr:sp macro="" textlink="">
      <xdr:nvSpPr>
        <xdr:cNvPr id="52" name="フローチャート : 判断 51"/>
        <xdr:cNvSpPr/>
      </xdr:nvSpPr>
      <xdr:spPr bwMode="auto">
        <a:xfrm>
          <a:off x="4953000" y="306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44812</xdr:rowOff>
    </xdr:from>
    <xdr:ext cx="736600" cy="259045"/>
    <xdr:sp macro="" textlink="">
      <xdr:nvSpPr>
        <xdr:cNvPr id="53" name="テキスト ボックス 52"/>
        <xdr:cNvSpPr txBox="1"/>
      </xdr:nvSpPr>
      <xdr:spPr>
        <a:xfrm>
          <a:off x="4622800" y="2835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139,615</a:t>
          </a:r>
          <a:endParaRPr kumimoji="1" lang="ja-JP" altLang="en-US" sz="1000" b="1">
            <a:solidFill>
              <a:srgbClr val="000080"/>
            </a:solidFill>
            <a:latin typeface="ＭＳ Ｐゴシック"/>
          </a:endParaRPr>
        </a:p>
      </xdr:txBody>
    </xdr:sp>
    <xdr:clientData/>
  </xdr:oneCellAnchor>
  <xdr:twoCellAnchor>
    <xdr:from>
      <xdr:col>3</xdr:col>
      <xdr:colOff>206375</xdr:colOff>
      <xdr:row>20</xdr:row>
      <xdr:rowOff>7326</xdr:rowOff>
    </xdr:from>
    <xdr:to>
      <xdr:col>3</xdr:col>
      <xdr:colOff>904875</xdr:colOff>
      <xdr:row>20</xdr:row>
      <xdr:rowOff>26547</xdr:rowOff>
    </xdr:to>
    <xdr:cxnSp macro="">
      <xdr:nvCxnSpPr>
        <xdr:cNvPr id="54" name="直線コネクタ 53"/>
        <xdr:cNvCxnSpPr/>
      </xdr:nvCxnSpPr>
      <xdr:spPr bwMode="auto">
        <a:xfrm flipV="1">
          <a:off x="3606800" y="3483951"/>
          <a:ext cx="698500" cy="192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19</xdr:row>
      <xdr:rowOff>40468</xdr:rowOff>
    </xdr:from>
    <xdr:to>
      <xdr:col>3</xdr:col>
      <xdr:colOff>955675</xdr:colOff>
      <xdr:row>19</xdr:row>
      <xdr:rowOff>142068</xdr:rowOff>
    </xdr:to>
    <xdr:sp macro="" textlink="">
      <xdr:nvSpPr>
        <xdr:cNvPr id="55" name="フローチャート : 判断 54"/>
        <xdr:cNvSpPr/>
      </xdr:nvSpPr>
      <xdr:spPr bwMode="auto">
        <a:xfrm>
          <a:off x="4254500" y="33456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152245</xdr:rowOff>
    </xdr:from>
    <xdr:ext cx="762000" cy="259045"/>
    <xdr:sp macro="" textlink="">
      <xdr:nvSpPr>
        <xdr:cNvPr id="56" name="テキスト ボックス 55"/>
        <xdr:cNvSpPr txBox="1"/>
      </xdr:nvSpPr>
      <xdr:spPr>
        <a:xfrm>
          <a:off x="3924300" y="311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109,116</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129810</xdr:rowOff>
    </xdr:from>
    <xdr:to>
      <xdr:col>3</xdr:col>
      <xdr:colOff>206375</xdr:colOff>
      <xdr:row>20</xdr:row>
      <xdr:rowOff>26547</xdr:rowOff>
    </xdr:to>
    <xdr:cxnSp macro="">
      <xdr:nvCxnSpPr>
        <xdr:cNvPr id="57" name="直線コネクタ 56"/>
        <xdr:cNvCxnSpPr/>
      </xdr:nvCxnSpPr>
      <xdr:spPr bwMode="auto">
        <a:xfrm>
          <a:off x="2908300" y="3434985"/>
          <a:ext cx="698500" cy="681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19</xdr:row>
      <xdr:rowOff>67690</xdr:rowOff>
    </xdr:from>
    <xdr:to>
      <xdr:col>3</xdr:col>
      <xdr:colOff>257175</xdr:colOff>
      <xdr:row>19</xdr:row>
      <xdr:rowOff>169290</xdr:rowOff>
    </xdr:to>
    <xdr:sp macro="" textlink="">
      <xdr:nvSpPr>
        <xdr:cNvPr id="58" name="フローチャート : 判断 57"/>
        <xdr:cNvSpPr/>
      </xdr:nvSpPr>
      <xdr:spPr bwMode="auto">
        <a:xfrm>
          <a:off x="3556000" y="33728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8017</xdr:rowOff>
    </xdr:from>
    <xdr:ext cx="762000" cy="259045"/>
    <xdr:sp macro="" textlink="">
      <xdr:nvSpPr>
        <xdr:cNvPr id="59" name="テキスト ボックス 58"/>
        <xdr:cNvSpPr txBox="1"/>
      </xdr:nvSpPr>
      <xdr:spPr>
        <a:xfrm>
          <a:off x="3225800" y="3141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106,139</a:t>
          </a:r>
          <a:endParaRPr kumimoji="1" lang="ja-JP" altLang="en-US" sz="1000" b="1">
            <a:solidFill>
              <a:srgbClr val="000080"/>
            </a:solidFill>
            <a:latin typeface="ＭＳ Ｐゴシック"/>
          </a:endParaRPr>
        </a:p>
      </xdr:txBody>
    </xdr:sp>
    <xdr:clientData/>
  </xdr:oneCellAnchor>
  <xdr:twoCellAnchor>
    <xdr:from>
      <xdr:col>2</xdr:col>
      <xdr:colOff>590550</xdr:colOff>
      <xdr:row>19</xdr:row>
      <xdr:rowOff>59406</xdr:rowOff>
    </xdr:from>
    <xdr:to>
      <xdr:col>2</xdr:col>
      <xdr:colOff>692150</xdr:colOff>
      <xdr:row>19</xdr:row>
      <xdr:rowOff>161006</xdr:rowOff>
    </xdr:to>
    <xdr:sp macro="" textlink="">
      <xdr:nvSpPr>
        <xdr:cNvPr id="60" name="フローチャート : 判断 59"/>
        <xdr:cNvSpPr/>
      </xdr:nvSpPr>
      <xdr:spPr bwMode="auto">
        <a:xfrm>
          <a:off x="2857500" y="33645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171182</xdr:rowOff>
    </xdr:from>
    <xdr:ext cx="762000" cy="259045"/>
    <xdr:sp macro="" textlink="">
      <xdr:nvSpPr>
        <xdr:cNvPr id="61" name="テキスト ボックス 60"/>
        <xdr:cNvSpPr txBox="1"/>
      </xdr:nvSpPr>
      <xdr:spPr>
        <a:xfrm>
          <a:off x="2527300" y="31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107,045</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19</xdr:row>
      <xdr:rowOff>68421</xdr:rowOff>
    </xdr:from>
    <xdr:to>
      <xdr:col>5</xdr:col>
      <xdr:colOff>34925</xdr:colOff>
      <xdr:row>19</xdr:row>
      <xdr:rowOff>170021</xdr:rowOff>
    </xdr:to>
    <xdr:sp macro="" textlink="">
      <xdr:nvSpPr>
        <xdr:cNvPr id="67" name="円/楕円 66"/>
        <xdr:cNvSpPr/>
      </xdr:nvSpPr>
      <xdr:spPr bwMode="auto">
        <a:xfrm>
          <a:off x="5600700" y="33735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19</xdr:row>
      <xdr:rowOff>40498</xdr:rowOff>
    </xdr:from>
    <xdr:ext cx="762000" cy="259045"/>
    <xdr:sp macro="" textlink="">
      <xdr:nvSpPr>
        <xdr:cNvPr id="68" name="人口1人当たり決算額の推移該当値テキスト130"/>
        <xdr:cNvSpPr txBox="1"/>
      </xdr:nvSpPr>
      <xdr:spPr>
        <a:xfrm>
          <a:off x="5740400" y="3345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106,059</a:t>
          </a:r>
          <a:endParaRPr kumimoji="1" lang="ja-JP" altLang="en-US" sz="1000" b="1">
            <a:solidFill>
              <a:srgbClr val="FF0000"/>
            </a:solidFill>
            <a:latin typeface="ＭＳ Ｐゴシック"/>
          </a:endParaRPr>
        </a:p>
      </xdr:txBody>
    </xdr:sp>
    <xdr:clientData/>
  </xdr:oneCellAnchor>
  <xdr:twoCellAnchor>
    <xdr:from>
      <xdr:col>4</xdr:col>
      <xdr:colOff>419100</xdr:colOff>
      <xdr:row>19</xdr:row>
      <xdr:rowOff>105244</xdr:rowOff>
    </xdr:from>
    <xdr:to>
      <xdr:col>4</xdr:col>
      <xdr:colOff>520700</xdr:colOff>
      <xdr:row>20</xdr:row>
      <xdr:rowOff>35394</xdr:rowOff>
    </xdr:to>
    <xdr:sp macro="" textlink="">
      <xdr:nvSpPr>
        <xdr:cNvPr id="69" name="円/楕円 68"/>
        <xdr:cNvSpPr/>
      </xdr:nvSpPr>
      <xdr:spPr bwMode="auto">
        <a:xfrm>
          <a:off x="4953000" y="34104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20</xdr:row>
      <xdr:rowOff>20171</xdr:rowOff>
    </xdr:from>
    <xdr:ext cx="736600" cy="259045"/>
    <xdr:sp macro="" textlink="">
      <xdr:nvSpPr>
        <xdr:cNvPr id="70" name="テキスト ボックス 69"/>
        <xdr:cNvSpPr txBox="1"/>
      </xdr:nvSpPr>
      <xdr:spPr>
        <a:xfrm>
          <a:off x="4622800" y="34967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102,032</a:t>
          </a:r>
          <a:endParaRPr kumimoji="1" lang="ja-JP" altLang="en-US" sz="1000" b="1">
            <a:solidFill>
              <a:srgbClr val="FF0000"/>
            </a:solidFill>
            <a:latin typeface="ＭＳ Ｐゴシック"/>
          </a:endParaRPr>
        </a:p>
      </xdr:txBody>
    </xdr:sp>
    <xdr:clientData/>
  </xdr:oneCellAnchor>
  <xdr:twoCellAnchor>
    <xdr:from>
      <xdr:col>3</xdr:col>
      <xdr:colOff>854075</xdr:colOff>
      <xdr:row>19</xdr:row>
      <xdr:rowOff>127976</xdr:rowOff>
    </xdr:from>
    <xdr:to>
      <xdr:col>3</xdr:col>
      <xdr:colOff>955675</xdr:colOff>
      <xdr:row>20</xdr:row>
      <xdr:rowOff>58126</xdr:rowOff>
    </xdr:to>
    <xdr:sp macro="" textlink="">
      <xdr:nvSpPr>
        <xdr:cNvPr id="71" name="円/楕円 70"/>
        <xdr:cNvSpPr/>
      </xdr:nvSpPr>
      <xdr:spPr bwMode="auto">
        <a:xfrm>
          <a:off x="4254500" y="34331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20</xdr:row>
      <xdr:rowOff>42903</xdr:rowOff>
    </xdr:from>
    <xdr:ext cx="762000" cy="259045"/>
    <xdr:sp macro="" textlink="">
      <xdr:nvSpPr>
        <xdr:cNvPr id="72" name="テキスト ボックス 71"/>
        <xdr:cNvSpPr txBox="1"/>
      </xdr:nvSpPr>
      <xdr:spPr>
        <a:xfrm>
          <a:off x="3924300" y="351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99,546</a:t>
          </a:r>
          <a:endParaRPr kumimoji="1" lang="ja-JP" altLang="en-US" sz="1000" b="1">
            <a:solidFill>
              <a:srgbClr val="FF0000"/>
            </a:solidFill>
            <a:latin typeface="ＭＳ Ｐゴシック"/>
          </a:endParaRPr>
        </a:p>
      </xdr:txBody>
    </xdr:sp>
    <xdr:clientData/>
  </xdr:oneCellAnchor>
  <xdr:twoCellAnchor>
    <xdr:from>
      <xdr:col>3</xdr:col>
      <xdr:colOff>155575</xdr:colOff>
      <xdr:row>19</xdr:row>
      <xdr:rowOff>147197</xdr:rowOff>
    </xdr:from>
    <xdr:to>
      <xdr:col>3</xdr:col>
      <xdr:colOff>257175</xdr:colOff>
      <xdr:row>20</xdr:row>
      <xdr:rowOff>77347</xdr:rowOff>
    </xdr:to>
    <xdr:sp macro="" textlink="">
      <xdr:nvSpPr>
        <xdr:cNvPr id="73" name="円/楕円 72"/>
        <xdr:cNvSpPr/>
      </xdr:nvSpPr>
      <xdr:spPr bwMode="auto">
        <a:xfrm>
          <a:off x="3556000" y="34523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20</xdr:row>
      <xdr:rowOff>62124</xdr:rowOff>
    </xdr:from>
    <xdr:ext cx="762000" cy="259045"/>
    <xdr:sp macro="" textlink="">
      <xdr:nvSpPr>
        <xdr:cNvPr id="74" name="テキスト ボックス 73"/>
        <xdr:cNvSpPr txBox="1"/>
      </xdr:nvSpPr>
      <xdr:spPr>
        <a:xfrm>
          <a:off x="3225800" y="353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97,444</a:t>
          </a:r>
          <a:endParaRPr kumimoji="1" lang="ja-JP" altLang="en-US" sz="1000" b="1">
            <a:solidFill>
              <a:srgbClr val="FF0000"/>
            </a:solidFill>
            <a:latin typeface="ＭＳ Ｐゴシック"/>
          </a:endParaRPr>
        </a:p>
      </xdr:txBody>
    </xdr:sp>
    <xdr:clientData/>
  </xdr:oneCellAnchor>
  <xdr:twoCellAnchor>
    <xdr:from>
      <xdr:col>2</xdr:col>
      <xdr:colOff>590550</xdr:colOff>
      <xdr:row>19</xdr:row>
      <xdr:rowOff>79010</xdr:rowOff>
    </xdr:from>
    <xdr:to>
      <xdr:col>2</xdr:col>
      <xdr:colOff>692150</xdr:colOff>
      <xdr:row>20</xdr:row>
      <xdr:rowOff>9160</xdr:rowOff>
    </xdr:to>
    <xdr:sp macro="" textlink="">
      <xdr:nvSpPr>
        <xdr:cNvPr id="75" name="円/楕円 74"/>
        <xdr:cNvSpPr/>
      </xdr:nvSpPr>
      <xdr:spPr bwMode="auto">
        <a:xfrm>
          <a:off x="2857500" y="33841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165387</xdr:rowOff>
    </xdr:from>
    <xdr:ext cx="762000" cy="259045"/>
    <xdr:sp macro="" textlink="">
      <xdr:nvSpPr>
        <xdr:cNvPr id="76" name="テキスト ボックス 75"/>
        <xdr:cNvSpPr txBox="1"/>
      </xdr:nvSpPr>
      <xdr:spPr>
        <a:xfrm>
          <a:off x="2527300" y="347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104,901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4" name="テキスト ボックス 93"/>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6" name="テキスト ボックス 95"/>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8" name="テキスト ボックス 97"/>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0" name="テキスト ボックス 99"/>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2" name="テキスト ボックス 101"/>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55315</xdr:rowOff>
    </xdr:from>
    <xdr:to>
      <xdr:col>4</xdr:col>
      <xdr:colOff>1117600</xdr:colOff>
      <xdr:row>37</xdr:row>
      <xdr:rowOff>217012</xdr:rowOff>
    </xdr:to>
    <xdr:cxnSp macro="">
      <xdr:nvCxnSpPr>
        <xdr:cNvPr id="104" name="直線コネクタ 103"/>
        <xdr:cNvCxnSpPr/>
      </xdr:nvCxnSpPr>
      <xdr:spPr bwMode="auto">
        <a:xfrm flipV="1">
          <a:off x="5651500" y="5979865"/>
          <a:ext cx="0" cy="136184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189089</xdr:rowOff>
    </xdr:from>
    <xdr:ext cx="762000" cy="259045"/>
    <xdr:sp macro="" textlink="">
      <xdr:nvSpPr>
        <xdr:cNvPr id="105" name="人口1人当たり決算額の推移最小値テキスト445"/>
        <xdr:cNvSpPr txBox="1"/>
      </xdr:nvSpPr>
      <xdr:spPr>
        <a:xfrm>
          <a:off x="5740400" y="7313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-8,725</a:t>
          </a:r>
          <a:endParaRPr kumimoji="1" lang="ja-JP" altLang="en-US" sz="1000" b="1">
            <a:latin typeface="ＭＳ Ｐゴシック"/>
          </a:endParaRPr>
        </a:p>
      </xdr:txBody>
    </xdr:sp>
    <xdr:clientData/>
  </xdr:oneCellAnchor>
  <xdr:twoCellAnchor>
    <xdr:from>
      <xdr:col>4</xdr:col>
      <xdr:colOff>1028700</xdr:colOff>
      <xdr:row>37</xdr:row>
      <xdr:rowOff>217012</xdr:rowOff>
    </xdr:from>
    <xdr:to>
      <xdr:col>5</xdr:col>
      <xdr:colOff>73025</xdr:colOff>
      <xdr:row>37</xdr:row>
      <xdr:rowOff>217012</xdr:rowOff>
    </xdr:to>
    <xdr:cxnSp macro="">
      <xdr:nvCxnSpPr>
        <xdr:cNvPr id="106" name="直線コネクタ 105"/>
        <xdr:cNvCxnSpPr/>
      </xdr:nvCxnSpPr>
      <xdr:spPr bwMode="auto">
        <a:xfrm>
          <a:off x="5562600" y="73417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313142</xdr:rowOff>
    </xdr:from>
    <xdr:ext cx="762000" cy="259045"/>
    <xdr:sp macro="" textlink="">
      <xdr:nvSpPr>
        <xdr:cNvPr id="107" name="人口1人当たり決算額の推移最大値テキスト445"/>
        <xdr:cNvSpPr txBox="1"/>
      </xdr:nvSpPr>
      <xdr:spPr>
        <a:xfrm>
          <a:off x="5740400" y="572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62,763</a:t>
          </a:r>
          <a:endParaRPr kumimoji="1" lang="ja-JP" altLang="en-US" sz="1000" b="1">
            <a:latin typeface="ＭＳ Ｐゴシック"/>
          </a:endParaRPr>
        </a:p>
      </xdr:txBody>
    </xdr:sp>
    <xdr:clientData/>
  </xdr:oneCellAnchor>
  <xdr:twoCellAnchor>
    <xdr:from>
      <xdr:col>4</xdr:col>
      <xdr:colOff>1028700</xdr:colOff>
      <xdr:row>33</xdr:row>
      <xdr:rowOff>55315</xdr:rowOff>
    </xdr:from>
    <xdr:to>
      <xdr:col>5</xdr:col>
      <xdr:colOff>73025</xdr:colOff>
      <xdr:row>33</xdr:row>
      <xdr:rowOff>55315</xdr:rowOff>
    </xdr:to>
    <xdr:cxnSp macro="">
      <xdr:nvCxnSpPr>
        <xdr:cNvPr id="108" name="直線コネクタ 107"/>
        <xdr:cNvCxnSpPr/>
      </xdr:nvCxnSpPr>
      <xdr:spPr bwMode="auto">
        <a:xfrm>
          <a:off x="5562600" y="59798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305480</xdr:rowOff>
    </xdr:from>
    <xdr:to>
      <xdr:col>4</xdr:col>
      <xdr:colOff>1117600</xdr:colOff>
      <xdr:row>36</xdr:row>
      <xdr:rowOff>8966</xdr:rowOff>
    </xdr:to>
    <xdr:cxnSp macro="">
      <xdr:nvCxnSpPr>
        <xdr:cNvPr id="109" name="直線コネクタ 108"/>
        <xdr:cNvCxnSpPr/>
      </xdr:nvCxnSpPr>
      <xdr:spPr bwMode="auto">
        <a:xfrm>
          <a:off x="5003800" y="6915830"/>
          <a:ext cx="647700" cy="463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220457</xdr:rowOff>
    </xdr:from>
    <xdr:ext cx="762000" cy="259045"/>
    <xdr:sp macro="" textlink="">
      <xdr:nvSpPr>
        <xdr:cNvPr id="110" name="人口1人当たり決算額の推移平均値テキスト445"/>
        <xdr:cNvSpPr txBox="1"/>
      </xdr:nvSpPr>
      <xdr:spPr>
        <a:xfrm>
          <a:off x="5740400" y="6487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25,295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32480</xdr:rowOff>
    </xdr:from>
    <xdr:to>
      <xdr:col>5</xdr:col>
      <xdr:colOff>34925</xdr:colOff>
      <xdr:row>35</xdr:row>
      <xdr:rowOff>134080</xdr:rowOff>
    </xdr:to>
    <xdr:sp macro="" textlink="">
      <xdr:nvSpPr>
        <xdr:cNvPr id="111" name="フローチャート : 判断 110"/>
        <xdr:cNvSpPr/>
      </xdr:nvSpPr>
      <xdr:spPr bwMode="auto">
        <a:xfrm>
          <a:off x="56007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243472</xdr:rowOff>
    </xdr:from>
    <xdr:to>
      <xdr:col>4</xdr:col>
      <xdr:colOff>469900</xdr:colOff>
      <xdr:row>35</xdr:row>
      <xdr:rowOff>305480</xdr:rowOff>
    </xdr:to>
    <xdr:cxnSp macro="">
      <xdr:nvCxnSpPr>
        <xdr:cNvPr id="112" name="直線コネクタ 111"/>
        <xdr:cNvCxnSpPr/>
      </xdr:nvCxnSpPr>
      <xdr:spPr bwMode="auto">
        <a:xfrm>
          <a:off x="4305300" y="6853822"/>
          <a:ext cx="698500" cy="620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4020</xdr:rowOff>
    </xdr:from>
    <xdr:to>
      <xdr:col>4</xdr:col>
      <xdr:colOff>520700</xdr:colOff>
      <xdr:row>35</xdr:row>
      <xdr:rowOff>105620</xdr:rowOff>
    </xdr:to>
    <xdr:sp macro="" textlink="">
      <xdr:nvSpPr>
        <xdr:cNvPr id="113" name="フローチャート : 判断 112"/>
        <xdr:cNvSpPr/>
      </xdr:nvSpPr>
      <xdr:spPr bwMode="auto">
        <a:xfrm>
          <a:off x="4953000" y="6614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115797</xdr:rowOff>
    </xdr:from>
    <xdr:ext cx="736600" cy="259045"/>
    <xdr:sp macro="" textlink="">
      <xdr:nvSpPr>
        <xdr:cNvPr id="114" name="テキスト ボックス 113"/>
        <xdr:cNvSpPr txBox="1"/>
      </xdr:nvSpPr>
      <xdr:spPr>
        <a:xfrm>
          <a:off x="4622800" y="638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26,789</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194151</xdr:rowOff>
    </xdr:from>
    <xdr:to>
      <xdr:col>3</xdr:col>
      <xdr:colOff>904875</xdr:colOff>
      <xdr:row>35</xdr:row>
      <xdr:rowOff>243472</xdr:rowOff>
    </xdr:to>
    <xdr:cxnSp macro="">
      <xdr:nvCxnSpPr>
        <xdr:cNvPr id="115" name="直線コネクタ 114"/>
        <xdr:cNvCxnSpPr/>
      </xdr:nvCxnSpPr>
      <xdr:spPr bwMode="auto">
        <a:xfrm>
          <a:off x="3606800" y="6804501"/>
          <a:ext cx="698500" cy="49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69723</xdr:rowOff>
    </xdr:from>
    <xdr:to>
      <xdr:col>3</xdr:col>
      <xdr:colOff>955675</xdr:colOff>
      <xdr:row>35</xdr:row>
      <xdr:rowOff>171323</xdr:rowOff>
    </xdr:to>
    <xdr:sp macro="" textlink="">
      <xdr:nvSpPr>
        <xdr:cNvPr id="116" name="フローチャート : 判断 115"/>
        <xdr:cNvSpPr/>
      </xdr:nvSpPr>
      <xdr:spPr bwMode="auto">
        <a:xfrm>
          <a:off x="4254500" y="6680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181500</xdr:rowOff>
    </xdr:from>
    <xdr:ext cx="762000" cy="259045"/>
    <xdr:sp macro="" textlink="">
      <xdr:nvSpPr>
        <xdr:cNvPr id="117" name="テキスト ボックス 116"/>
        <xdr:cNvSpPr txBox="1"/>
      </xdr:nvSpPr>
      <xdr:spPr>
        <a:xfrm>
          <a:off x="3924300" y="6448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23,340</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308242</xdr:rowOff>
    </xdr:from>
    <xdr:to>
      <xdr:col>3</xdr:col>
      <xdr:colOff>206375</xdr:colOff>
      <xdr:row>35</xdr:row>
      <xdr:rowOff>194151</xdr:rowOff>
    </xdr:to>
    <xdr:cxnSp macro="">
      <xdr:nvCxnSpPr>
        <xdr:cNvPr id="118" name="直線コネクタ 117"/>
        <xdr:cNvCxnSpPr/>
      </xdr:nvCxnSpPr>
      <xdr:spPr bwMode="auto">
        <a:xfrm>
          <a:off x="2908300" y="6575692"/>
          <a:ext cx="698500" cy="228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24250</xdr:rowOff>
    </xdr:from>
    <xdr:to>
      <xdr:col>3</xdr:col>
      <xdr:colOff>257175</xdr:colOff>
      <xdr:row>35</xdr:row>
      <xdr:rowOff>125850</xdr:rowOff>
    </xdr:to>
    <xdr:sp macro="" textlink="">
      <xdr:nvSpPr>
        <xdr:cNvPr id="119" name="フローチャート : 判断 118"/>
        <xdr:cNvSpPr/>
      </xdr:nvSpPr>
      <xdr:spPr bwMode="auto">
        <a:xfrm>
          <a:off x="3556000" y="66346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136027</xdr:rowOff>
    </xdr:from>
    <xdr:ext cx="762000" cy="259045"/>
    <xdr:sp macro="" textlink="">
      <xdr:nvSpPr>
        <xdr:cNvPr id="120" name="テキスト ボックス 119"/>
        <xdr:cNvSpPr txBox="1"/>
      </xdr:nvSpPr>
      <xdr:spPr>
        <a:xfrm>
          <a:off x="3225800" y="64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25,727</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338042</xdr:rowOff>
    </xdr:from>
    <xdr:to>
      <xdr:col>2</xdr:col>
      <xdr:colOff>692150</xdr:colOff>
      <xdr:row>35</xdr:row>
      <xdr:rowOff>96742</xdr:rowOff>
    </xdr:to>
    <xdr:sp macro="" textlink="">
      <xdr:nvSpPr>
        <xdr:cNvPr id="121" name="フローチャート : 判断 120"/>
        <xdr:cNvSpPr/>
      </xdr:nvSpPr>
      <xdr:spPr bwMode="auto">
        <a:xfrm>
          <a:off x="2857500" y="66054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81519</xdr:rowOff>
    </xdr:from>
    <xdr:ext cx="762000" cy="259045"/>
    <xdr:sp macro="" textlink="">
      <xdr:nvSpPr>
        <xdr:cNvPr id="122" name="テキスト ボックス 121"/>
        <xdr:cNvSpPr txBox="1"/>
      </xdr:nvSpPr>
      <xdr:spPr>
        <a:xfrm>
          <a:off x="2527300" y="66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27,255</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301066</xdr:rowOff>
    </xdr:from>
    <xdr:to>
      <xdr:col>5</xdr:col>
      <xdr:colOff>34925</xdr:colOff>
      <xdr:row>36</xdr:row>
      <xdr:rowOff>59766</xdr:rowOff>
    </xdr:to>
    <xdr:sp macro="" textlink="">
      <xdr:nvSpPr>
        <xdr:cNvPr id="128" name="円/楕円 127"/>
        <xdr:cNvSpPr/>
      </xdr:nvSpPr>
      <xdr:spPr bwMode="auto">
        <a:xfrm>
          <a:off x="5600700" y="69114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273143</xdr:rowOff>
    </xdr:from>
    <xdr:ext cx="762000" cy="259045"/>
    <xdr:sp macro="" textlink="">
      <xdr:nvSpPr>
        <xdr:cNvPr id="129" name="人口1人当たり決算額の推移該当値テキスト445"/>
        <xdr:cNvSpPr txBox="1"/>
      </xdr:nvSpPr>
      <xdr:spPr>
        <a:xfrm>
          <a:off x="5740400" y="688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11,196</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254680</xdr:rowOff>
    </xdr:from>
    <xdr:to>
      <xdr:col>4</xdr:col>
      <xdr:colOff>520700</xdr:colOff>
      <xdr:row>36</xdr:row>
      <xdr:rowOff>13380</xdr:rowOff>
    </xdr:to>
    <xdr:sp macro="" textlink="">
      <xdr:nvSpPr>
        <xdr:cNvPr id="130" name="円/楕円 129"/>
        <xdr:cNvSpPr/>
      </xdr:nvSpPr>
      <xdr:spPr bwMode="auto">
        <a:xfrm>
          <a:off x="4953000" y="6865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341057</xdr:rowOff>
    </xdr:from>
    <xdr:ext cx="736600" cy="259045"/>
    <xdr:sp macro="" textlink="">
      <xdr:nvSpPr>
        <xdr:cNvPr id="131" name="テキスト ボックス 130"/>
        <xdr:cNvSpPr txBox="1"/>
      </xdr:nvSpPr>
      <xdr:spPr>
        <a:xfrm>
          <a:off x="4622800" y="6951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13,631</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192672</xdr:rowOff>
    </xdr:from>
    <xdr:to>
      <xdr:col>3</xdr:col>
      <xdr:colOff>955675</xdr:colOff>
      <xdr:row>35</xdr:row>
      <xdr:rowOff>294272</xdr:rowOff>
    </xdr:to>
    <xdr:sp macro="" textlink="">
      <xdr:nvSpPr>
        <xdr:cNvPr id="132" name="円/楕円 131"/>
        <xdr:cNvSpPr/>
      </xdr:nvSpPr>
      <xdr:spPr bwMode="auto">
        <a:xfrm>
          <a:off x="4254500" y="68030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279049</xdr:rowOff>
    </xdr:from>
    <xdr:ext cx="762000" cy="259045"/>
    <xdr:sp macro="" textlink="">
      <xdr:nvSpPr>
        <xdr:cNvPr id="133" name="テキスト ボックス 132"/>
        <xdr:cNvSpPr txBox="1"/>
      </xdr:nvSpPr>
      <xdr:spPr>
        <a:xfrm>
          <a:off x="3924300" y="6889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16,886</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143351</xdr:rowOff>
    </xdr:from>
    <xdr:to>
      <xdr:col>3</xdr:col>
      <xdr:colOff>257175</xdr:colOff>
      <xdr:row>35</xdr:row>
      <xdr:rowOff>244951</xdr:rowOff>
    </xdr:to>
    <xdr:sp macro="" textlink="">
      <xdr:nvSpPr>
        <xdr:cNvPr id="134" name="円/楕円 133"/>
        <xdr:cNvSpPr/>
      </xdr:nvSpPr>
      <xdr:spPr bwMode="auto">
        <a:xfrm>
          <a:off x="3556000" y="6753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229728</xdr:rowOff>
    </xdr:from>
    <xdr:ext cx="762000" cy="259045"/>
    <xdr:sp macro="" textlink="">
      <xdr:nvSpPr>
        <xdr:cNvPr id="135" name="テキスト ボックス 134"/>
        <xdr:cNvSpPr txBox="1"/>
      </xdr:nvSpPr>
      <xdr:spPr>
        <a:xfrm>
          <a:off x="3225800" y="6840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19,475</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257442</xdr:rowOff>
    </xdr:from>
    <xdr:to>
      <xdr:col>2</xdr:col>
      <xdr:colOff>692150</xdr:colOff>
      <xdr:row>35</xdr:row>
      <xdr:rowOff>16142</xdr:rowOff>
    </xdr:to>
    <xdr:sp macro="" textlink="">
      <xdr:nvSpPr>
        <xdr:cNvPr id="136" name="円/楕円 135"/>
        <xdr:cNvSpPr/>
      </xdr:nvSpPr>
      <xdr:spPr bwMode="auto">
        <a:xfrm>
          <a:off x="2857500" y="65248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26319</xdr:rowOff>
    </xdr:from>
    <xdr:ext cx="762000" cy="259045"/>
    <xdr:sp macro="" textlink="">
      <xdr:nvSpPr>
        <xdr:cNvPr id="137" name="テキスト ボックス 136"/>
        <xdr:cNvSpPr txBox="1"/>
      </xdr:nvSpPr>
      <xdr:spPr>
        <a:xfrm>
          <a:off x="2527300" y="62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31,486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121510</xdr:rowOff>
    </xdr:from>
    <xdr:to>
      <xdr:col>6</xdr:col>
      <xdr:colOff>510540</xdr:colOff>
      <xdr:row>39</xdr:row>
      <xdr:rowOff>37189</xdr:rowOff>
    </xdr:to>
    <xdr:cxnSp macro="">
      <xdr:nvCxnSpPr>
        <xdr:cNvPr id="58" name="直線コネクタ 57"/>
        <xdr:cNvCxnSpPr/>
      </xdr:nvCxnSpPr>
      <xdr:spPr>
        <a:xfrm flipV="1">
          <a:off x="4633595" y="5093560"/>
          <a:ext cx="1270" cy="163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41016</xdr:rowOff>
    </xdr:from>
    <xdr:ext cx="534377" cy="259045"/>
    <xdr:sp macro="" textlink="">
      <xdr:nvSpPr>
        <xdr:cNvPr id="59" name="人件費最小値テキスト"/>
        <xdr:cNvSpPr txBox="1"/>
      </xdr:nvSpPr>
      <xdr:spPr>
        <a:xfrm>
          <a:off x="4686300" y="672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65,667</a:t>
          </a:r>
          <a:endParaRPr kumimoji="1" lang="ja-JP" altLang="en-US" sz="1000" b="1">
            <a:latin typeface="ＭＳ Ｐゴシック"/>
          </a:endParaRPr>
        </a:p>
      </xdr:txBody>
    </xdr:sp>
    <xdr:clientData/>
  </xdr:oneCellAnchor>
  <xdr:twoCellAnchor>
    <xdr:from>
      <xdr:col>6</xdr:col>
      <xdr:colOff>422275</xdr:colOff>
      <xdr:row>39</xdr:row>
      <xdr:rowOff>37189</xdr:rowOff>
    </xdr:from>
    <xdr:to>
      <xdr:col>6</xdr:col>
      <xdr:colOff>600075</xdr:colOff>
      <xdr:row>39</xdr:row>
      <xdr:rowOff>37189</xdr:rowOff>
    </xdr:to>
    <xdr:cxnSp macro="">
      <xdr:nvCxnSpPr>
        <xdr:cNvPr id="60" name="直線コネクタ 59"/>
        <xdr:cNvCxnSpPr/>
      </xdr:nvCxnSpPr>
      <xdr:spPr>
        <a:xfrm>
          <a:off x="4546600" y="672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68187</xdr:rowOff>
    </xdr:from>
    <xdr:ext cx="599010" cy="259045"/>
    <xdr:sp macro="" textlink="">
      <xdr:nvSpPr>
        <xdr:cNvPr id="61" name="人件費最大値テキスト"/>
        <xdr:cNvSpPr txBox="1"/>
      </xdr:nvSpPr>
      <xdr:spPr>
        <a:xfrm>
          <a:off x="4686300" y="4868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215,421</a:t>
          </a:r>
          <a:endParaRPr kumimoji="1" lang="ja-JP" altLang="en-US" sz="1000" b="1">
            <a:latin typeface="ＭＳ Ｐゴシック"/>
          </a:endParaRPr>
        </a:p>
      </xdr:txBody>
    </xdr:sp>
    <xdr:clientData/>
  </xdr:oneCellAnchor>
  <xdr:twoCellAnchor>
    <xdr:from>
      <xdr:col>6</xdr:col>
      <xdr:colOff>422275</xdr:colOff>
      <xdr:row>29</xdr:row>
      <xdr:rowOff>121510</xdr:rowOff>
    </xdr:from>
    <xdr:to>
      <xdr:col>6</xdr:col>
      <xdr:colOff>600075</xdr:colOff>
      <xdr:row>29</xdr:row>
      <xdr:rowOff>121510</xdr:rowOff>
    </xdr:to>
    <xdr:cxnSp macro="">
      <xdr:nvCxnSpPr>
        <xdr:cNvPr id="62" name="直線コネクタ 61"/>
        <xdr:cNvCxnSpPr/>
      </xdr:nvCxnSpPr>
      <xdr:spPr>
        <a:xfrm>
          <a:off x="4546600" y="50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150618</xdr:rowOff>
    </xdr:from>
    <xdr:to>
      <xdr:col>6</xdr:col>
      <xdr:colOff>511175</xdr:colOff>
      <xdr:row>37</xdr:row>
      <xdr:rowOff>161319</xdr:rowOff>
    </xdr:to>
    <xdr:cxnSp macro="">
      <xdr:nvCxnSpPr>
        <xdr:cNvPr id="63" name="直線コネクタ 62"/>
        <xdr:cNvCxnSpPr/>
      </xdr:nvCxnSpPr>
      <xdr:spPr>
        <a:xfrm>
          <a:off x="3797300" y="6494268"/>
          <a:ext cx="838200" cy="1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63292</xdr:rowOff>
    </xdr:from>
    <xdr:ext cx="599010" cy="259045"/>
    <xdr:sp macro="" textlink="">
      <xdr:nvSpPr>
        <xdr:cNvPr id="64" name="人件費平均値テキスト"/>
        <xdr:cNvSpPr txBox="1"/>
      </xdr:nvSpPr>
      <xdr:spPr>
        <a:xfrm>
          <a:off x="4686300" y="6064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107,954</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40415</xdr:rowOff>
    </xdr:from>
    <xdr:to>
      <xdr:col>6</xdr:col>
      <xdr:colOff>561975</xdr:colOff>
      <xdr:row>36</xdr:row>
      <xdr:rowOff>142015</xdr:rowOff>
    </xdr:to>
    <xdr:sp macro="" textlink="">
      <xdr:nvSpPr>
        <xdr:cNvPr id="65" name="フローチャート : 判断 64"/>
        <xdr:cNvSpPr/>
      </xdr:nvSpPr>
      <xdr:spPr>
        <a:xfrm>
          <a:off x="4584700" y="62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150618</xdr:rowOff>
    </xdr:from>
    <xdr:to>
      <xdr:col>5</xdr:col>
      <xdr:colOff>358775</xdr:colOff>
      <xdr:row>38</xdr:row>
      <xdr:rowOff>16039</xdr:rowOff>
    </xdr:to>
    <xdr:cxnSp macro="">
      <xdr:nvCxnSpPr>
        <xdr:cNvPr id="66" name="直線コネクタ 65"/>
        <xdr:cNvCxnSpPr/>
      </xdr:nvCxnSpPr>
      <xdr:spPr>
        <a:xfrm flipV="1">
          <a:off x="2908300" y="6494268"/>
          <a:ext cx="889000" cy="36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144461</xdr:rowOff>
    </xdr:from>
    <xdr:to>
      <xdr:col>5</xdr:col>
      <xdr:colOff>409575</xdr:colOff>
      <xdr:row>36</xdr:row>
      <xdr:rowOff>74611</xdr:rowOff>
    </xdr:to>
    <xdr:sp macro="" textlink="">
      <xdr:nvSpPr>
        <xdr:cNvPr id="67" name="フローチャート : 判断 66"/>
        <xdr:cNvSpPr/>
      </xdr:nvSpPr>
      <xdr:spPr>
        <a:xfrm>
          <a:off x="3746500" y="6145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91138</xdr:rowOff>
    </xdr:from>
    <xdr:ext cx="599010" cy="259045"/>
    <xdr:sp macro="" textlink="">
      <xdr:nvSpPr>
        <xdr:cNvPr id="68" name="テキスト ボックス 67"/>
        <xdr:cNvSpPr txBox="1"/>
      </xdr:nvSpPr>
      <xdr:spPr>
        <a:xfrm>
          <a:off x="3497794" y="592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114,146</a:t>
          </a:r>
          <a:endParaRPr kumimoji="1" lang="ja-JP" altLang="en-US" sz="1000" b="1">
            <a:solidFill>
              <a:srgbClr val="000080"/>
            </a:solidFill>
            <a:latin typeface="ＭＳ Ｐゴシック"/>
          </a:endParaRPr>
        </a:p>
      </xdr:txBody>
    </xdr:sp>
    <xdr:clientData/>
  </xdr:oneCellAnchor>
  <xdr:twoCellAnchor>
    <xdr:from>
      <xdr:col>2</xdr:col>
      <xdr:colOff>638175</xdr:colOff>
      <xdr:row>38</xdr:row>
      <xdr:rowOff>16039</xdr:rowOff>
    </xdr:from>
    <xdr:to>
      <xdr:col>4</xdr:col>
      <xdr:colOff>155575</xdr:colOff>
      <xdr:row>38</xdr:row>
      <xdr:rowOff>56860</xdr:rowOff>
    </xdr:to>
    <xdr:cxnSp macro="">
      <xdr:nvCxnSpPr>
        <xdr:cNvPr id="69" name="直線コネクタ 68"/>
        <xdr:cNvCxnSpPr/>
      </xdr:nvCxnSpPr>
      <xdr:spPr>
        <a:xfrm flipV="1">
          <a:off x="2019300" y="653113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68816</xdr:rowOff>
    </xdr:from>
    <xdr:to>
      <xdr:col>4</xdr:col>
      <xdr:colOff>206375</xdr:colOff>
      <xdr:row>37</xdr:row>
      <xdr:rowOff>170416</xdr:rowOff>
    </xdr:to>
    <xdr:sp macro="" textlink="">
      <xdr:nvSpPr>
        <xdr:cNvPr id="70" name="フローチャート : 判断 69"/>
        <xdr:cNvSpPr/>
      </xdr:nvSpPr>
      <xdr:spPr>
        <a:xfrm>
          <a:off x="2857500" y="641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15493</xdr:rowOff>
    </xdr:from>
    <xdr:ext cx="534377" cy="259045"/>
    <xdr:sp macro="" textlink="">
      <xdr:nvSpPr>
        <xdr:cNvPr id="71" name="テキスト ボックス 70"/>
        <xdr:cNvSpPr txBox="1"/>
      </xdr:nvSpPr>
      <xdr:spPr>
        <a:xfrm>
          <a:off x="2641111" y="618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89,595</a:t>
          </a:r>
          <a:endParaRPr kumimoji="1" lang="ja-JP" altLang="en-US" sz="1000" b="1">
            <a:solidFill>
              <a:srgbClr val="000080"/>
            </a:solidFill>
            <a:latin typeface="ＭＳ Ｐゴシック"/>
          </a:endParaRPr>
        </a:p>
      </xdr:txBody>
    </xdr:sp>
    <xdr:clientData/>
  </xdr:oneCellAnchor>
  <xdr:twoCellAnchor>
    <xdr:from>
      <xdr:col>1</xdr:col>
      <xdr:colOff>434975</xdr:colOff>
      <xdr:row>38</xdr:row>
      <xdr:rowOff>1419</xdr:rowOff>
    </xdr:from>
    <xdr:to>
      <xdr:col>2</xdr:col>
      <xdr:colOff>638175</xdr:colOff>
      <xdr:row>38</xdr:row>
      <xdr:rowOff>56860</xdr:rowOff>
    </xdr:to>
    <xdr:cxnSp macro="">
      <xdr:nvCxnSpPr>
        <xdr:cNvPr id="72" name="直線コネクタ 71"/>
        <xdr:cNvCxnSpPr/>
      </xdr:nvCxnSpPr>
      <xdr:spPr>
        <a:xfrm>
          <a:off x="1130300" y="6516519"/>
          <a:ext cx="889000" cy="55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93352</xdr:rowOff>
    </xdr:from>
    <xdr:to>
      <xdr:col>3</xdr:col>
      <xdr:colOff>3175</xdr:colOff>
      <xdr:row>38</xdr:row>
      <xdr:rowOff>23502</xdr:rowOff>
    </xdr:to>
    <xdr:sp macro="" textlink="">
      <xdr:nvSpPr>
        <xdr:cNvPr id="73" name="フローチャート : 判断 72"/>
        <xdr:cNvSpPr/>
      </xdr:nvSpPr>
      <xdr:spPr>
        <a:xfrm>
          <a:off x="1968500" y="643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40029</xdr:rowOff>
    </xdr:from>
    <xdr:ext cx="534377" cy="259045"/>
    <xdr:sp macro="" textlink="">
      <xdr:nvSpPr>
        <xdr:cNvPr id="74" name="テキスト ボックス 73"/>
        <xdr:cNvSpPr txBox="1"/>
      </xdr:nvSpPr>
      <xdr:spPr>
        <a:xfrm>
          <a:off x="1752111" y="6212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87,341</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73409</xdr:rowOff>
    </xdr:from>
    <xdr:to>
      <xdr:col>1</xdr:col>
      <xdr:colOff>485775</xdr:colOff>
      <xdr:row>38</xdr:row>
      <xdr:rowOff>3559</xdr:rowOff>
    </xdr:to>
    <xdr:sp macro="" textlink="">
      <xdr:nvSpPr>
        <xdr:cNvPr id="75" name="フローチャート : 判断 74"/>
        <xdr:cNvSpPr/>
      </xdr:nvSpPr>
      <xdr:spPr>
        <a:xfrm>
          <a:off x="1079500" y="6417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20086</xdr:rowOff>
    </xdr:from>
    <xdr:ext cx="534377" cy="259045"/>
    <xdr:sp macro="" textlink="">
      <xdr:nvSpPr>
        <xdr:cNvPr id="76" name="テキスト ボックス 75"/>
        <xdr:cNvSpPr txBox="1"/>
      </xdr:nvSpPr>
      <xdr:spPr>
        <a:xfrm>
          <a:off x="863111" y="619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89,173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110519</xdr:rowOff>
    </xdr:from>
    <xdr:to>
      <xdr:col>6</xdr:col>
      <xdr:colOff>561975</xdr:colOff>
      <xdr:row>38</xdr:row>
      <xdr:rowOff>40669</xdr:rowOff>
    </xdr:to>
    <xdr:sp macro="" textlink="">
      <xdr:nvSpPr>
        <xdr:cNvPr id="82" name="円/楕円 81"/>
        <xdr:cNvSpPr/>
      </xdr:nvSpPr>
      <xdr:spPr>
        <a:xfrm>
          <a:off x="4584700" y="645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88946</xdr:rowOff>
    </xdr:from>
    <xdr:ext cx="534377" cy="259045"/>
    <xdr:sp macro="" textlink="">
      <xdr:nvSpPr>
        <xdr:cNvPr id="83" name="人件費該当値テキスト"/>
        <xdr:cNvSpPr txBox="1"/>
      </xdr:nvSpPr>
      <xdr:spPr>
        <a:xfrm>
          <a:off x="4686300" y="643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85,764</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99818</xdr:rowOff>
    </xdr:from>
    <xdr:to>
      <xdr:col>5</xdr:col>
      <xdr:colOff>409575</xdr:colOff>
      <xdr:row>38</xdr:row>
      <xdr:rowOff>29969</xdr:rowOff>
    </xdr:to>
    <xdr:sp macro="" textlink="">
      <xdr:nvSpPr>
        <xdr:cNvPr id="84" name="円/楕円 83"/>
        <xdr:cNvSpPr/>
      </xdr:nvSpPr>
      <xdr:spPr>
        <a:xfrm>
          <a:off x="3746500" y="64434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38</xdr:row>
      <xdr:rowOff>21096</xdr:rowOff>
    </xdr:from>
    <xdr:ext cx="534377" cy="259045"/>
    <xdr:sp macro="" textlink="">
      <xdr:nvSpPr>
        <xdr:cNvPr id="85" name="テキスト ボックス 84"/>
        <xdr:cNvSpPr txBox="1"/>
      </xdr:nvSpPr>
      <xdr:spPr>
        <a:xfrm>
          <a:off x="3530111" y="6536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86,747</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136688</xdr:rowOff>
    </xdr:from>
    <xdr:to>
      <xdr:col>4</xdr:col>
      <xdr:colOff>206375</xdr:colOff>
      <xdr:row>38</xdr:row>
      <xdr:rowOff>66838</xdr:rowOff>
    </xdr:to>
    <xdr:sp macro="" textlink="">
      <xdr:nvSpPr>
        <xdr:cNvPr id="86" name="円/楕円 85"/>
        <xdr:cNvSpPr/>
      </xdr:nvSpPr>
      <xdr:spPr>
        <a:xfrm>
          <a:off x="2857500" y="6480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38</xdr:row>
      <xdr:rowOff>57966</xdr:rowOff>
    </xdr:from>
    <xdr:ext cx="534377" cy="259045"/>
    <xdr:sp macro="" textlink="">
      <xdr:nvSpPr>
        <xdr:cNvPr id="87" name="テキスト ボックス 86"/>
        <xdr:cNvSpPr txBox="1"/>
      </xdr:nvSpPr>
      <xdr:spPr>
        <a:xfrm>
          <a:off x="2641111" y="6573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83,360</a:t>
          </a:r>
          <a:endParaRPr kumimoji="1" lang="ja-JP" altLang="en-US" sz="1000" b="1">
            <a:solidFill>
              <a:srgbClr val="FF0000"/>
            </a:solidFill>
            <a:latin typeface="ＭＳ Ｐゴシック"/>
          </a:endParaRPr>
        </a:p>
      </xdr:txBody>
    </xdr:sp>
    <xdr:clientData/>
  </xdr:oneCellAnchor>
  <xdr:twoCellAnchor>
    <xdr:from>
      <xdr:col>2</xdr:col>
      <xdr:colOff>587375</xdr:colOff>
      <xdr:row>38</xdr:row>
      <xdr:rowOff>6060</xdr:rowOff>
    </xdr:from>
    <xdr:to>
      <xdr:col>3</xdr:col>
      <xdr:colOff>3175</xdr:colOff>
      <xdr:row>38</xdr:row>
      <xdr:rowOff>107660</xdr:rowOff>
    </xdr:to>
    <xdr:sp macro="" textlink="">
      <xdr:nvSpPr>
        <xdr:cNvPr id="88" name="円/楕円 87"/>
        <xdr:cNvSpPr/>
      </xdr:nvSpPr>
      <xdr:spPr>
        <a:xfrm>
          <a:off x="1968500" y="652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38</xdr:row>
      <xdr:rowOff>98787</xdr:rowOff>
    </xdr:from>
    <xdr:ext cx="534377" cy="259045"/>
    <xdr:sp macro="" textlink="">
      <xdr:nvSpPr>
        <xdr:cNvPr id="89" name="テキスト ボックス 88"/>
        <xdr:cNvSpPr txBox="1"/>
      </xdr:nvSpPr>
      <xdr:spPr>
        <a:xfrm>
          <a:off x="1752111" y="6613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79,610</a:t>
          </a:r>
          <a:endParaRPr kumimoji="1" lang="ja-JP" altLang="en-US" sz="1000" b="1">
            <a:solidFill>
              <a:srgbClr val="FF0000"/>
            </a:solidFill>
            <a:latin typeface="ＭＳ Ｐゴシック"/>
          </a:endParaRPr>
        </a:p>
      </xdr:txBody>
    </xdr:sp>
    <xdr:clientData/>
  </xdr:oneCellAnchor>
  <xdr:twoCellAnchor>
    <xdr:from>
      <xdr:col>1</xdr:col>
      <xdr:colOff>384175</xdr:colOff>
      <xdr:row>37</xdr:row>
      <xdr:rowOff>122069</xdr:rowOff>
    </xdr:from>
    <xdr:to>
      <xdr:col>1</xdr:col>
      <xdr:colOff>485775</xdr:colOff>
      <xdr:row>38</xdr:row>
      <xdr:rowOff>52219</xdr:rowOff>
    </xdr:to>
    <xdr:sp macro="" textlink="">
      <xdr:nvSpPr>
        <xdr:cNvPr id="90" name="円/楕円 89"/>
        <xdr:cNvSpPr/>
      </xdr:nvSpPr>
      <xdr:spPr>
        <a:xfrm>
          <a:off x="1079500" y="6465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38</xdr:row>
      <xdr:rowOff>43346</xdr:rowOff>
    </xdr:from>
    <xdr:ext cx="534377" cy="259045"/>
    <xdr:sp macro="" textlink="">
      <xdr:nvSpPr>
        <xdr:cNvPr id="91" name="テキスト ボックス 90"/>
        <xdr:cNvSpPr txBox="1"/>
      </xdr:nvSpPr>
      <xdr:spPr>
        <a:xfrm>
          <a:off x="863111" y="655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84,703</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7651</xdr:rowOff>
    </xdr:from>
    <xdr:to>
      <xdr:col>6</xdr:col>
      <xdr:colOff>510540</xdr:colOff>
      <xdr:row>58</xdr:row>
      <xdr:rowOff>14379</xdr:rowOff>
    </xdr:to>
    <xdr:cxnSp macro="">
      <xdr:nvCxnSpPr>
        <xdr:cNvPr id="113" name="直線コネクタ 112"/>
        <xdr:cNvCxnSpPr/>
      </xdr:nvCxnSpPr>
      <xdr:spPr>
        <a:xfrm flipV="1">
          <a:off x="4633595" y="8580151"/>
          <a:ext cx="1270" cy="1378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18206</xdr:rowOff>
    </xdr:from>
    <xdr:ext cx="534377" cy="259045"/>
    <xdr:sp macro="" textlink="">
      <xdr:nvSpPr>
        <xdr:cNvPr id="114" name="物件費最小値テキスト"/>
        <xdr:cNvSpPr txBox="1"/>
      </xdr:nvSpPr>
      <xdr:spPr>
        <a:xfrm>
          <a:off x="4686300" y="996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54,821</a:t>
          </a:r>
          <a:endParaRPr kumimoji="1" lang="ja-JP" altLang="en-US" sz="1000" b="1">
            <a:latin typeface="ＭＳ Ｐゴシック"/>
          </a:endParaRPr>
        </a:p>
      </xdr:txBody>
    </xdr:sp>
    <xdr:clientData/>
  </xdr:oneCellAnchor>
  <xdr:twoCellAnchor>
    <xdr:from>
      <xdr:col>6</xdr:col>
      <xdr:colOff>422275</xdr:colOff>
      <xdr:row>58</xdr:row>
      <xdr:rowOff>14379</xdr:rowOff>
    </xdr:from>
    <xdr:to>
      <xdr:col>6</xdr:col>
      <xdr:colOff>600075</xdr:colOff>
      <xdr:row>58</xdr:row>
      <xdr:rowOff>14379</xdr:rowOff>
    </xdr:to>
    <xdr:cxnSp macro="">
      <xdr:nvCxnSpPr>
        <xdr:cNvPr id="115" name="直線コネクタ 114"/>
        <xdr:cNvCxnSpPr/>
      </xdr:nvCxnSpPr>
      <xdr:spPr>
        <a:xfrm>
          <a:off x="4546600" y="995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125778</xdr:rowOff>
    </xdr:from>
    <xdr:ext cx="599010" cy="259045"/>
    <xdr:sp macro="" textlink="">
      <xdr:nvSpPr>
        <xdr:cNvPr id="116" name="物件費最大値テキスト"/>
        <xdr:cNvSpPr txBox="1"/>
      </xdr:nvSpPr>
      <xdr:spPr>
        <a:xfrm>
          <a:off x="4686300" y="8355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657,764</a:t>
          </a:r>
          <a:endParaRPr kumimoji="1" lang="ja-JP" altLang="en-US" sz="1000" b="1">
            <a:latin typeface="ＭＳ Ｐゴシック"/>
          </a:endParaRPr>
        </a:p>
      </xdr:txBody>
    </xdr:sp>
    <xdr:clientData/>
  </xdr:oneCellAnchor>
  <xdr:twoCellAnchor>
    <xdr:from>
      <xdr:col>6</xdr:col>
      <xdr:colOff>422275</xdr:colOff>
      <xdr:row>50</xdr:row>
      <xdr:rowOff>7651</xdr:rowOff>
    </xdr:from>
    <xdr:to>
      <xdr:col>6</xdr:col>
      <xdr:colOff>600075</xdr:colOff>
      <xdr:row>50</xdr:row>
      <xdr:rowOff>7651</xdr:rowOff>
    </xdr:to>
    <xdr:cxnSp macro="">
      <xdr:nvCxnSpPr>
        <xdr:cNvPr id="117" name="直線コネクタ 116"/>
        <xdr:cNvCxnSpPr/>
      </xdr:nvCxnSpPr>
      <xdr:spPr>
        <a:xfrm>
          <a:off x="4546600" y="8580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135912</xdr:rowOff>
    </xdr:from>
    <xdr:to>
      <xdr:col>6</xdr:col>
      <xdr:colOff>511175</xdr:colOff>
      <xdr:row>57</xdr:row>
      <xdr:rowOff>149265</xdr:rowOff>
    </xdr:to>
    <xdr:cxnSp macro="">
      <xdr:nvCxnSpPr>
        <xdr:cNvPr id="118" name="直線コネクタ 117"/>
        <xdr:cNvCxnSpPr/>
      </xdr:nvCxnSpPr>
      <xdr:spPr>
        <a:xfrm flipV="1">
          <a:off x="3797300" y="9908562"/>
          <a:ext cx="838200" cy="1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17349</xdr:rowOff>
    </xdr:from>
    <xdr:ext cx="599010" cy="259045"/>
    <xdr:sp macro="" textlink="">
      <xdr:nvSpPr>
        <xdr:cNvPr id="119" name="物件費平均値テキスト"/>
        <xdr:cNvSpPr txBox="1"/>
      </xdr:nvSpPr>
      <xdr:spPr>
        <a:xfrm>
          <a:off x="4686300" y="96185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116,307</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165922</xdr:rowOff>
    </xdr:from>
    <xdr:to>
      <xdr:col>6</xdr:col>
      <xdr:colOff>561975</xdr:colOff>
      <xdr:row>57</xdr:row>
      <xdr:rowOff>96072</xdr:rowOff>
    </xdr:to>
    <xdr:sp macro="" textlink="">
      <xdr:nvSpPr>
        <xdr:cNvPr id="120" name="フローチャート : 判断 119"/>
        <xdr:cNvSpPr/>
      </xdr:nvSpPr>
      <xdr:spPr>
        <a:xfrm>
          <a:off x="4584700" y="976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149265</xdr:rowOff>
    </xdr:from>
    <xdr:to>
      <xdr:col>5</xdr:col>
      <xdr:colOff>358775</xdr:colOff>
      <xdr:row>57</xdr:row>
      <xdr:rowOff>152771</xdr:rowOff>
    </xdr:to>
    <xdr:cxnSp macro="">
      <xdr:nvCxnSpPr>
        <xdr:cNvPr id="121" name="直線コネクタ 120"/>
        <xdr:cNvCxnSpPr/>
      </xdr:nvCxnSpPr>
      <xdr:spPr>
        <a:xfrm flipV="1">
          <a:off x="2908300" y="9921915"/>
          <a:ext cx="889000" cy="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17511</xdr:rowOff>
    </xdr:from>
    <xdr:to>
      <xdr:col>5</xdr:col>
      <xdr:colOff>409575</xdr:colOff>
      <xdr:row>57</xdr:row>
      <xdr:rowOff>119111</xdr:rowOff>
    </xdr:to>
    <xdr:sp macro="" textlink="">
      <xdr:nvSpPr>
        <xdr:cNvPr id="122" name="フローチャート : 判断 121"/>
        <xdr:cNvSpPr/>
      </xdr:nvSpPr>
      <xdr:spPr>
        <a:xfrm>
          <a:off x="3746500" y="9790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135638</xdr:rowOff>
    </xdr:from>
    <xdr:ext cx="599010" cy="259045"/>
    <xdr:sp macro="" textlink="">
      <xdr:nvSpPr>
        <xdr:cNvPr id="123" name="テキスト ボックス 122"/>
        <xdr:cNvSpPr txBox="1"/>
      </xdr:nvSpPr>
      <xdr:spPr>
        <a:xfrm>
          <a:off x="3497794" y="956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106,229</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152771</xdr:rowOff>
    </xdr:from>
    <xdr:to>
      <xdr:col>4</xdr:col>
      <xdr:colOff>155575</xdr:colOff>
      <xdr:row>57</xdr:row>
      <xdr:rowOff>157588</xdr:rowOff>
    </xdr:to>
    <xdr:cxnSp macro="">
      <xdr:nvCxnSpPr>
        <xdr:cNvPr id="124" name="直線コネクタ 123"/>
        <xdr:cNvCxnSpPr/>
      </xdr:nvCxnSpPr>
      <xdr:spPr>
        <a:xfrm flipV="1">
          <a:off x="2019300" y="9925421"/>
          <a:ext cx="889000" cy="4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88235</xdr:rowOff>
    </xdr:from>
    <xdr:to>
      <xdr:col>4</xdr:col>
      <xdr:colOff>206375</xdr:colOff>
      <xdr:row>58</xdr:row>
      <xdr:rowOff>18385</xdr:rowOff>
    </xdr:to>
    <xdr:sp macro="" textlink="">
      <xdr:nvSpPr>
        <xdr:cNvPr id="125" name="フローチャート : 判断 124"/>
        <xdr:cNvSpPr/>
      </xdr:nvSpPr>
      <xdr:spPr>
        <a:xfrm>
          <a:off x="2857500" y="986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34912</xdr:rowOff>
    </xdr:from>
    <xdr:ext cx="534377" cy="259045"/>
    <xdr:sp macro="" textlink="">
      <xdr:nvSpPr>
        <xdr:cNvPr id="126" name="テキスト ボックス 125"/>
        <xdr:cNvSpPr txBox="1"/>
      </xdr:nvSpPr>
      <xdr:spPr>
        <a:xfrm>
          <a:off x="2641111" y="963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75,291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151311</xdr:rowOff>
    </xdr:from>
    <xdr:to>
      <xdr:col>2</xdr:col>
      <xdr:colOff>638175</xdr:colOff>
      <xdr:row>57</xdr:row>
      <xdr:rowOff>157588</xdr:rowOff>
    </xdr:to>
    <xdr:cxnSp macro="">
      <xdr:nvCxnSpPr>
        <xdr:cNvPr id="127" name="直線コネクタ 126"/>
        <xdr:cNvCxnSpPr/>
      </xdr:nvCxnSpPr>
      <xdr:spPr>
        <a:xfrm>
          <a:off x="1130300" y="9923961"/>
          <a:ext cx="889000" cy="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97829</xdr:rowOff>
    </xdr:from>
    <xdr:to>
      <xdr:col>3</xdr:col>
      <xdr:colOff>3175</xdr:colOff>
      <xdr:row>58</xdr:row>
      <xdr:rowOff>27979</xdr:rowOff>
    </xdr:to>
    <xdr:sp macro="" textlink="">
      <xdr:nvSpPr>
        <xdr:cNvPr id="128" name="フローチャート : 判断 127"/>
        <xdr:cNvSpPr/>
      </xdr:nvSpPr>
      <xdr:spPr>
        <a:xfrm>
          <a:off x="1968500" y="987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44506</xdr:rowOff>
    </xdr:from>
    <xdr:ext cx="534377" cy="259045"/>
    <xdr:sp macro="" textlink="">
      <xdr:nvSpPr>
        <xdr:cNvPr id="129" name="テキスト ボックス 128"/>
        <xdr:cNvSpPr txBox="1"/>
      </xdr:nvSpPr>
      <xdr:spPr>
        <a:xfrm>
          <a:off x="1752111" y="964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71,094</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103103</xdr:rowOff>
    </xdr:from>
    <xdr:to>
      <xdr:col>1</xdr:col>
      <xdr:colOff>485775</xdr:colOff>
      <xdr:row>58</xdr:row>
      <xdr:rowOff>33253</xdr:rowOff>
    </xdr:to>
    <xdr:sp macro="" textlink="">
      <xdr:nvSpPr>
        <xdr:cNvPr id="130" name="フローチャート : 判断 129"/>
        <xdr:cNvSpPr/>
      </xdr:nvSpPr>
      <xdr:spPr>
        <a:xfrm>
          <a:off x="1079500" y="9875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24380</xdr:rowOff>
    </xdr:from>
    <xdr:ext cx="534377" cy="259045"/>
    <xdr:sp macro="" textlink="">
      <xdr:nvSpPr>
        <xdr:cNvPr id="131" name="テキスト ボックス 130"/>
        <xdr:cNvSpPr txBox="1"/>
      </xdr:nvSpPr>
      <xdr:spPr>
        <a:xfrm>
          <a:off x="863111" y="996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68,787</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85112</xdr:rowOff>
    </xdr:from>
    <xdr:to>
      <xdr:col>6</xdr:col>
      <xdr:colOff>561975</xdr:colOff>
      <xdr:row>58</xdr:row>
      <xdr:rowOff>15262</xdr:rowOff>
    </xdr:to>
    <xdr:sp macro="" textlink="">
      <xdr:nvSpPr>
        <xdr:cNvPr id="137" name="円/楕円 136"/>
        <xdr:cNvSpPr/>
      </xdr:nvSpPr>
      <xdr:spPr>
        <a:xfrm>
          <a:off x="4584700" y="985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39</xdr:rowOff>
    </xdr:from>
    <xdr:ext cx="534377" cy="259045"/>
    <xdr:sp macro="" textlink="">
      <xdr:nvSpPr>
        <xdr:cNvPr id="138" name="物件費該当値テキスト"/>
        <xdr:cNvSpPr txBox="1"/>
      </xdr:nvSpPr>
      <xdr:spPr>
        <a:xfrm>
          <a:off x="4686300" y="977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76,657</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98465</xdr:rowOff>
    </xdr:from>
    <xdr:to>
      <xdr:col>5</xdr:col>
      <xdr:colOff>409575</xdr:colOff>
      <xdr:row>58</xdr:row>
      <xdr:rowOff>28615</xdr:rowOff>
    </xdr:to>
    <xdr:sp macro="" textlink="">
      <xdr:nvSpPr>
        <xdr:cNvPr id="139" name="円/楕円 138"/>
        <xdr:cNvSpPr/>
      </xdr:nvSpPr>
      <xdr:spPr>
        <a:xfrm>
          <a:off x="3746500" y="987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19742</xdr:rowOff>
    </xdr:from>
    <xdr:ext cx="534377" cy="259045"/>
    <xdr:sp macro="" textlink="">
      <xdr:nvSpPr>
        <xdr:cNvPr id="140" name="テキスト ボックス 139"/>
        <xdr:cNvSpPr txBox="1"/>
      </xdr:nvSpPr>
      <xdr:spPr>
        <a:xfrm>
          <a:off x="3530111" y="996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70,816</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101971</xdr:rowOff>
    </xdr:from>
    <xdr:to>
      <xdr:col>4</xdr:col>
      <xdr:colOff>206375</xdr:colOff>
      <xdr:row>58</xdr:row>
      <xdr:rowOff>32121</xdr:rowOff>
    </xdr:to>
    <xdr:sp macro="" textlink="">
      <xdr:nvSpPr>
        <xdr:cNvPr id="141" name="円/楕円 140"/>
        <xdr:cNvSpPr/>
      </xdr:nvSpPr>
      <xdr:spPr>
        <a:xfrm>
          <a:off x="2857500" y="987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23248</xdr:rowOff>
    </xdr:from>
    <xdr:ext cx="534377" cy="259045"/>
    <xdr:sp macro="" textlink="">
      <xdr:nvSpPr>
        <xdr:cNvPr id="142" name="テキスト ボックス 141"/>
        <xdr:cNvSpPr txBox="1"/>
      </xdr:nvSpPr>
      <xdr:spPr>
        <a:xfrm>
          <a:off x="2641111" y="996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69,282</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106788</xdr:rowOff>
    </xdr:from>
    <xdr:to>
      <xdr:col>3</xdr:col>
      <xdr:colOff>3175</xdr:colOff>
      <xdr:row>58</xdr:row>
      <xdr:rowOff>36938</xdr:rowOff>
    </xdr:to>
    <xdr:sp macro="" textlink="">
      <xdr:nvSpPr>
        <xdr:cNvPr id="143" name="円/楕円 142"/>
        <xdr:cNvSpPr/>
      </xdr:nvSpPr>
      <xdr:spPr>
        <a:xfrm>
          <a:off x="1968500" y="98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28065</xdr:rowOff>
    </xdr:from>
    <xdr:ext cx="534377" cy="259045"/>
    <xdr:sp macro="" textlink="">
      <xdr:nvSpPr>
        <xdr:cNvPr id="144" name="テキスト ボックス 143"/>
        <xdr:cNvSpPr txBox="1"/>
      </xdr:nvSpPr>
      <xdr:spPr>
        <a:xfrm>
          <a:off x="1752111" y="997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67,175</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100511</xdr:rowOff>
    </xdr:from>
    <xdr:to>
      <xdr:col>1</xdr:col>
      <xdr:colOff>485775</xdr:colOff>
      <xdr:row>58</xdr:row>
      <xdr:rowOff>30661</xdr:rowOff>
    </xdr:to>
    <xdr:sp macro="" textlink="">
      <xdr:nvSpPr>
        <xdr:cNvPr id="145" name="円/楕円 144"/>
        <xdr:cNvSpPr/>
      </xdr:nvSpPr>
      <xdr:spPr>
        <a:xfrm>
          <a:off x="1079500" y="987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47188</xdr:rowOff>
    </xdr:from>
    <xdr:ext cx="534377" cy="259045"/>
    <xdr:sp macro="" textlink="">
      <xdr:nvSpPr>
        <xdr:cNvPr id="146" name="テキスト ボックス 145"/>
        <xdr:cNvSpPr txBox="1"/>
      </xdr:nvSpPr>
      <xdr:spPr>
        <a:xfrm>
          <a:off x="863111" y="964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69,921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0" name="テキスト ボックス 159"/>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2" name="テキスト ボックス 161"/>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4" name="テキスト ボックス 163"/>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6" name="テキスト ボックス 165"/>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8" name="テキスト ボックス 167"/>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0" name="テキスト ボックス 169"/>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51624</xdr:rowOff>
    </xdr:from>
    <xdr:to>
      <xdr:col>6</xdr:col>
      <xdr:colOff>510540</xdr:colOff>
      <xdr:row>79</xdr:row>
      <xdr:rowOff>72329</xdr:rowOff>
    </xdr:to>
    <xdr:cxnSp macro="">
      <xdr:nvCxnSpPr>
        <xdr:cNvPr id="172" name="直線コネクタ 171"/>
        <xdr:cNvCxnSpPr/>
      </xdr:nvCxnSpPr>
      <xdr:spPr>
        <a:xfrm flipV="1">
          <a:off x="4633595" y="12053124"/>
          <a:ext cx="1270" cy="1563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76156</xdr:rowOff>
    </xdr:from>
    <xdr:ext cx="378565" cy="259045"/>
    <xdr:sp macro="" textlink="">
      <xdr:nvSpPr>
        <xdr:cNvPr id="173" name="維持補修費最小値テキスト"/>
        <xdr:cNvSpPr txBox="1"/>
      </xdr:nvSpPr>
      <xdr:spPr>
        <a:xfrm>
          <a:off x="4686300" y="13620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813</a:t>
          </a:r>
          <a:endParaRPr kumimoji="1" lang="ja-JP" altLang="en-US" sz="1000" b="1">
            <a:latin typeface="ＭＳ Ｐゴシック"/>
          </a:endParaRPr>
        </a:p>
      </xdr:txBody>
    </xdr:sp>
    <xdr:clientData/>
  </xdr:oneCellAnchor>
  <xdr:twoCellAnchor>
    <xdr:from>
      <xdr:col>6</xdr:col>
      <xdr:colOff>422275</xdr:colOff>
      <xdr:row>79</xdr:row>
      <xdr:rowOff>72329</xdr:rowOff>
    </xdr:from>
    <xdr:to>
      <xdr:col>6</xdr:col>
      <xdr:colOff>600075</xdr:colOff>
      <xdr:row>79</xdr:row>
      <xdr:rowOff>72329</xdr:rowOff>
    </xdr:to>
    <xdr:cxnSp macro="">
      <xdr:nvCxnSpPr>
        <xdr:cNvPr id="174" name="直線コネクタ 173"/>
        <xdr:cNvCxnSpPr/>
      </xdr:nvCxnSpPr>
      <xdr:spPr>
        <a:xfrm>
          <a:off x="4546600" y="1361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169751</xdr:rowOff>
    </xdr:from>
    <xdr:ext cx="534377" cy="259045"/>
    <xdr:sp macro="" textlink="">
      <xdr:nvSpPr>
        <xdr:cNvPr id="175" name="維持補修費最大値テキスト"/>
        <xdr:cNvSpPr txBox="1"/>
      </xdr:nvSpPr>
      <xdr:spPr>
        <a:xfrm>
          <a:off x="4686300" y="118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48,697</a:t>
          </a:r>
          <a:endParaRPr kumimoji="1" lang="ja-JP" altLang="en-US" sz="1000" b="1">
            <a:latin typeface="ＭＳ Ｐゴシック"/>
          </a:endParaRPr>
        </a:p>
      </xdr:txBody>
    </xdr:sp>
    <xdr:clientData/>
  </xdr:oneCellAnchor>
  <xdr:twoCellAnchor>
    <xdr:from>
      <xdr:col>6</xdr:col>
      <xdr:colOff>422275</xdr:colOff>
      <xdr:row>70</xdr:row>
      <xdr:rowOff>51624</xdr:rowOff>
    </xdr:from>
    <xdr:to>
      <xdr:col>6</xdr:col>
      <xdr:colOff>600075</xdr:colOff>
      <xdr:row>70</xdr:row>
      <xdr:rowOff>51624</xdr:rowOff>
    </xdr:to>
    <xdr:cxnSp macro="">
      <xdr:nvCxnSpPr>
        <xdr:cNvPr id="176" name="直線コネクタ 175"/>
        <xdr:cNvCxnSpPr/>
      </xdr:nvCxnSpPr>
      <xdr:spPr>
        <a:xfrm>
          <a:off x="4546600" y="12053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79</xdr:row>
      <xdr:rowOff>20176</xdr:rowOff>
    </xdr:from>
    <xdr:to>
      <xdr:col>6</xdr:col>
      <xdr:colOff>511175</xdr:colOff>
      <xdr:row>79</xdr:row>
      <xdr:rowOff>31671</xdr:rowOff>
    </xdr:to>
    <xdr:cxnSp macro="">
      <xdr:nvCxnSpPr>
        <xdr:cNvPr id="177" name="直線コネクタ 176"/>
        <xdr:cNvCxnSpPr/>
      </xdr:nvCxnSpPr>
      <xdr:spPr>
        <a:xfrm>
          <a:off x="3797300" y="13564726"/>
          <a:ext cx="838200" cy="11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78336</xdr:rowOff>
    </xdr:from>
    <xdr:ext cx="534377" cy="259045"/>
    <xdr:sp macro="" textlink="">
      <xdr:nvSpPr>
        <xdr:cNvPr id="178" name="維持補修費平均値テキスト"/>
        <xdr:cNvSpPr txBox="1"/>
      </xdr:nvSpPr>
      <xdr:spPr>
        <a:xfrm>
          <a:off x="4686300" y="13108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10,274</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55459</xdr:rowOff>
    </xdr:from>
    <xdr:to>
      <xdr:col>6</xdr:col>
      <xdr:colOff>561975</xdr:colOff>
      <xdr:row>77</xdr:row>
      <xdr:rowOff>157059</xdr:rowOff>
    </xdr:to>
    <xdr:sp macro="" textlink="">
      <xdr:nvSpPr>
        <xdr:cNvPr id="179" name="フローチャート : 判断 178"/>
        <xdr:cNvSpPr/>
      </xdr:nvSpPr>
      <xdr:spPr>
        <a:xfrm>
          <a:off x="4584700" y="13257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79</xdr:row>
      <xdr:rowOff>15897</xdr:rowOff>
    </xdr:from>
    <xdr:to>
      <xdr:col>5</xdr:col>
      <xdr:colOff>358775</xdr:colOff>
      <xdr:row>79</xdr:row>
      <xdr:rowOff>20176</xdr:rowOff>
    </xdr:to>
    <xdr:cxnSp macro="">
      <xdr:nvCxnSpPr>
        <xdr:cNvPr id="180" name="直線コネクタ 179"/>
        <xdr:cNvCxnSpPr/>
      </xdr:nvCxnSpPr>
      <xdr:spPr>
        <a:xfrm>
          <a:off x="2908300" y="13560447"/>
          <a:ext cx="889000" cy="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127436</xdr:rowOff>
    </xdr:from>
    <xdr:to>
      <xdr:col>5</xdr:col>
      <xdr:colOff>409575</xdr:colOff>
      <xdr:row>78</xdr:row>
      <xdr:rowOff>57586</xdr:rowOff>
    </xdr:to>
    <xdr:sp macro="" textlink="">
      <xdr:nvSpPr>
        <xdr:cNvPr id="181" name="フローチャート : 判断 180"/>
        <xdr:cNvSpPr/>
      </xdr:nvSpPr>
      <xdr:spPr>
        <a:xfrm>
          <a:off x="3746500" y="1332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74113</xdr:rowOff>
    </xdr:from>
    <xdr:ext cx="469744" cy="259045"/>
    <xdr:sp macro="" textlink="">
      <xdr:nvSpPr>
        <xdr:cNvPr id="182" name="テキスト ボックス 181"/>
        <xdr:cNvSpPr txBox="1"/>
      </xdr:nvSpPr>
      <xdr:spPr>
        <a:xfrm>
          <a:off x="3562427" y="1310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8,070</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166185</xdr:rowOff>
    </xdr:from>
    <xdr:to>
      <xdr:col>4</xdr:col>
      <xdr:colOff>155575</xdr:colOff>
      <xdr:row>79</xdr:row>
      <xdr:rowOff>15897</xdr:rowOff>
    </xdr:to>
    <xdr:cxnSp macro="">
      <xdr:nvCxnSpPr>
        <xdr:cNvPr id="183" name="直線コネクタ 182"/>
        <xdr:cNvCxnSpPr/>
      </xdr:nvCxnSpPr>
      <xdr:spPr>
        <a:xfrm>
          <a:off x="2019300" y="13539285"/>
          <a:ext cx="889000" cy="2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22704</xdr:rowOff>
    </xdr:from>
    <xdr:to>
      <xdr:col>4</xdr:col>
      <xdr:colOff>206375</xdr:colOff>
      <xdr:row>78</xdr:row>
      <xdr:rowOff>124304</xdr:rowOff>
    </xdr:to>
    <xdr:sp macro="" textlink="">
      <xdr:nvSpPr>
        <xdr:cNvPr id="184" name="フローチャート : 判断 183"/>
        <xdr:cNvSpPr/>
      </xdr:nvSpPr>
      <xdr:spPr>
        <a:xfrm>
          <a:off x="2857500" y="1339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140831</xdr:rowOff>
    </xdr:from>
    <xdr:ext cx="469744" cy="259045"/>
    <xdr:sp macro="" textlink="">
      <xdr:nvSpPr>
        <xdr:cNvPr id="185" name="テキスト ボックス 184"/>
        <xdr:cNvSpPr txBox="1"/>
      </xdr:nvSpPr>
      <xdr:spPr>
        <a:xfrm>
          <a:off x="2673427" y="1317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155342</xdr:rowOff>
    </xdr:from>
    <xdr:to>
      <xdr:col>2</xdr:col>
      <xdr:colOff>638175</xdr:colOff>
      <xdr:row>78</xdr:row>
      <xdr:rowOff>166185</xdr:rowOff>
    </xdr:to>
    <xdr:cxnSp macro="">
      <xdr:nvCxnSpPr>
        <xdr:cNvPr id="186" name="直線コネクタ 185"/>
        <xdr:cNvCxnSpPr/>
      </xdr:nvCxnSpPr>
      <xdr:spPr>
        <a:xfrm>
          <a:off x="1130300" y="13528442"/>
          <a:ext cx="889000" cy="1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41188</xdr:rowOff>
    </xdr:from>
    <xdr:to>
      <xdr:col>3</xdr:col>
      <xdr:colOff>3175</xdr:colOff>
      <xdr:row>78</xdr:row>
      <xdr:rowOff>142788</xdr:rowOff>
    </xdr:to>
    <xdr:sp macro="" textlink="">
      <xdr:nvSpPr>
        <xdr:cNvPr id="187" name="フローチャート : 判断 186"/>
        <xdr:cNvSpPr/>
      </xdr:nvSpPr>
      <xdr:spPr>
        <a:xfrm>
          <a:off x="1968500" y="1341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159315</xdr:rowOff>
    </xdr:from>
    <xdr:ext cx="469744" cy="259045"/>
    <xdr:sp macro="" textlink="">
      <xdr:nvSpPr>
        <xdr:cNvPr id="188" name="テキスト ボックス 187"/>
        <xdr:cNvSpPr txBox="1"/>
      </xdr:nvSpPr>
      <xdr:spPr>
        <a:xfrm>
          <a:off x="1784427" y="1318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41776</xdr:rowOff>
    </xdr:from>
    <xdr:to>
      <xdr:col>1</xdr:col>
      <xdr:colOff>485775</xdr:colOff>
      <xdr:row>78</xdr:row>
      <xdr:rowOff>143376</xdr:rowOff>
    </xdr:to>
    <xdr:sp macro="" textlink="">
      <xdr:nvSpPr>
        <xdr:cNvPr id="189" name="フローチャート : 判断 188"/>
        <xdr:cNvSpPr/>
      </xdr:nvSpPr>
      <xdr:spPr>
        <a:xfrm>
          <a:off x="1079500" y="1341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159903</xdr:rowOff>
    </xdr:from>
    <xdr:ext cx="469744" cy="259045"/>
    <xdr:sp macro="" textlink="">
      <xdr:nvSpPr>
        <xdr:cNvPr id="190" name="テキスト ボックス 189"/>
        <xdr:cNvSpPr txBox="1"/>
      </xdr:nvSpPr>
      <xdr:spPr>
        <a:xfrm>
          <a:off x="895427" y="1319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152321</xdr:rowOff>
    </xdr:from>
    <xdr:to>
      <xdr:col>6</xdr:col>
      <xdr:colOff>561975</xdr:colOff>
      <xdr:row>79</xdr:row>
      <xdr:rowOff>82471</xdr:rowOff>
    </xdr:to>
    <xdr:sp macro="" textlink="">
      <xdr:nvSpPr>
        <xdr:cNvPr id="196" name="円/楕円 195"/>
        <xdr:cNvSpPr/>
      </xdr:nvSpPr>
      <xdr:spPr>
        <a:xfrm>
          <a:off x="4584700" y="1352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67248</xdr:rowOff>
    </xdr:from>
    <xdr:ext cx="469744" cy="259045"/>
    <xdr:sp macro="" textlink="">
      <xdr:nvSpPr>
        <xdr:cNvPr id="197" name="維持補修費該当値テキスト"/>
        <xdr:cNvSpPr txBox="1"/>
      </xdr:nvSpPr>
      <xdr:spPr>
        <a:xfrm>
          <a:off x="4686300" y="1344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2,058</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140826</xdr:rowOff>
    </xdr:from>
    <xdr:to>
      <xdr:col>5</xdr:col>
      <xdr:colOff>409575</xdr:colOff>
      <xdr:row>79</xdr:row>
      <xdr:rowOff>70976</xdr:rowOff>
    </xdr:to>
    <xdr:sp macro="" textlink="">
      <xdr:nvSpPr>
        <xdr:cNvPr id="198" name="円/楕円 197"/>
        <xdr:cNvSpPr/>
      </xdr:nvSpPr>
      <xdr:spPr>
        <a:xfrm>
          <a:off x="3746500" y="1351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79</xdr:row>
      <xdr:rowOff>62103</xdr:rowOff>
    </xdr:from>
    <xdr:ext cx="469744" cy="259045"/>
    <xdr:sp macro="" textlink="">
      <xdr:nvSpPr>
        <xdr:cNvPr id="199" name="テキスト ボックス 198"/>
        <xdr:cNvSpPr txBox="1"/>
      </xdr:nvSpPr>
      <xdr:spPr>
        <a:xfrm>
          <a:off x="3562427" y="13606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2,410</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136547</xdr:rowOff>
    </xdr:from>
    <xdr:to>
      <xdr:col>4</xdr:col>
      <xdr:colOff>206375</xdr:colOff>
      <xdr:row>79</xdr:row>
      <xdr:rowOff>66697</xdr:rowOff>
    </xdr:to>
    <xdr:sp macro="" textlink="">
      <xdr:nvSpPr>
        <xdr:cNvPr id="200" name="円/楕円 199"/>
        <xdr:cNvSpPr/>
      </xdr:nvSpPr>
      <xdr:spPr>
        <a:xfrm>
          <a:off x="2857500" y="1350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79</xdr:row>
      <xdr:rowOff>57824</xdr:rowOff>
    </xdr:from>
    <xdr:ext cx="469744" cy="259045"/>
    <xdr:sp macro="" textlink="">
      <xdr:nvSpPr>
        <xdr:cNvPr id="201" name="テキスト ボックス 200"/>
        <xdr:cNvSpPr txBox="1"/>
      </xdr:nvSpPr>
      <xdr:spPr>
        <a:xfrm>
          <a:off x="2673427" y="1360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2,541</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115385</xdr:rowOff>
    </xdr:from>
    <xdr:to>
      <xdr:col>3</xdr:col>
      <xdr:colOff>3175</xdr:colOff>
      <xdr:row>79</xdr:row>
      <xdr:rowOff>45535</xdr:rowOff>
    </xdr:to>
    <xdr:sp macro="" textlink="">
      <xdr:nvSpPr>
        <xdr:cNvPr id="202" name="円/楕円 201"/>
        <xdr:cNvSpPr/>
      </xdr:nvSpPr>
      <xdr:spPr>
        <a:xfrm>
          <a:off x="1968500" y="1348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79</xdr:row>
      <xdr:rowOff>36662</xdr:rowOff>
    </xdr:from>
    <xdr:ext cx="469744" cy="259045"/>
    <xdr:sp macro="" textlink="">
      <xdr:nvSpPr>
        <xdr:cNvPr id="203" name="テキスト ボックス 202"/>
        <xdr:cNvSpPr txBox="1"/>
      </xdr:nvSpPr>
      <xdr:spPr>
        <a:xfrm>
          <a:off x="1784427" y="13581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3,189</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104542</xdr:rowOff>
    </xdr:from>
    <xdr:to>
      <xdr:col>1</xdr:col>
      <xdr:colOff>485775</xdr:colOff>
      <xdr:row>79</xdr:row>
      <xdr:rowOff>34692</xdr:rowOff>
    </xdr:to>
    <xdr:sp macro="" textlink="">
      <xdr:nvSpPr>
        <xdr:cNvPr id="204" name="円/楕円 203"/>
        <xdr:cNvSpPr/>
      </xdr:nvSpPr>
      <xdr:spPr>
        <a:xfrm>
          <a:off x="1079500" y="13477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79</xdr:row>
      <xdr:rowOff>25819</xdr:rowOff>
    </xdr:from>
    <xdr:ext cx="469744" cy="259045"/>
    <xdr:sp macro="" textlink="">
      <xdr:nvSpPr>
        <xdr:cNvPr id="205" name="テキスト ボックス 204"/>
        <xdr:cNvSpPr txBox="1"/>
      </xdr:nvSpPr>
      <xdr:spPr>
        <a:xfrm>
          <a:off x="895427" y="1357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8" name="テキスト ボックス 217"/>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83170</xdr:rowOff>
    </xdr:from>
    <xdr:to>
      <xdr:col>6</xdr:col>
      <xdr:colOff>510540</xdr:colOff>
      <xdr:row>98</xdr:row>
      <xdr:rowOff>46709</xdr:rowOff>
    </xdr:to>
    <xdr:cxnSp macro="">
      <xdr:nvCxnSpPr>
        <xdr:cNvPr id="232" name="直線コネクタ 231"/>
        <xdr:cNvCxnSpPr/>
      </xdr:nvCxnSpPr>
      <xdr:spPr>
        <a:xfrm flipV="1">
          <a:off x="4633595" y="15342220"/>
          <a:ext cx="1270" cy="1506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50536</xdr:rowOff>
    </xdr:from>
    <xdr:ext cx="534377" cy="259045"/>
    <xdr:sp macro="" textlink="">
      <xdr:nvSpPr>
        <xdr:cNvPr id="233" name="扶助費最小値テキスト"/>
        <xdr:cNvSpPr txBox="1"/>
      </xdr:nvSpPr>
      <xdr:spPr>
        <a:xfrm>
          <a:off x="4686300" y="16852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33,695</a:t>
          </a:r>
          <a:endParaRPr kumimoji="1" lang="ja-JP" altLang="en-US" sz="1000" b="1">
            <a:latin typeface="ＭＳ Ｐゴシック"/>
          </a:endParaRPr>
        </a:p>
      </xdr:txBody>
    </xdr:sp>
    <xdr:clientData/>
  </xdr:oneCellAnchor>
  <xdr:twoCellAnchor>
    <xdr:from>
      <xdr:col>6</xdr:col>
      <xdr:colOff>422275</xdr:colOff>
      <xdr:row>98</xdr:row>
      <xdr:rowOff>46709</xdr:rowOff>
    </xdr:from>
    <xdr:to>
      <xdr:col>6</xdr:col>
      <xdr:colOff>600075</xdr:colOff>
      <xdr:row>98</xdr:row>
      <xdr:rowOff>46709</xdr:rowOff>
    </xdr:to>
    <xdr:cxnSp macro="">
      <xdr:nvCxnSpPr>
        <xdr:cNvPr id="234" name="直線コネクタ 233"/>
        <xdr:cNvCxnSpPr/>
      </xdr:nvCxnSpPr>
      <xdr:spPr>
        <a:xfrm>
          <a:off x="4546600" y="16848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29847</xdr:rowOff>
    </xdr:from>
    <xdr:ext cx="599010" cy="259045"/>
    <xdr:sp macro="" textlink="">
      <xdr:nvSpPr>
        <xdr:cNvPr id="235" name="扶助費最大値テキスト"/>
        <xdr:cNvSpPr txBox="1"/>
      </xdr:nvSpPr>
      <xdr:spPr>
        <a:xfrm>
          <a:off x="4686300" y="1511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125,962</a:t>
          </a:r>
          <a:endParaRPr kumimoji="1" lang="ja-JP" altLang="en-US" sz="1000" b="1">
            <a:latin typeface="ＭＳ Ｐゴシック"/>
          </a:endParaRPr>
        </a:p>
      </xdr:txBody>
    </xdr:sp>
    <xdr:clientData/>
  </xdr:oneCellAnchor>
  <xdr:twoCellAnchor>
    <xdr:from>
      <xdr:col>6</xdr:col>
      <xdr:colOff>422275</xdr:colOff>
      <xdr:row>89</xdr:row>
      <xdr:rowOff>83170</xdr:rowOff>
    </xdr:from>
    <xdr:to>
      <xdr:col>6</xdr:col>
      <xdr:colOff>600075</xdr:colOff>
      <xdr:row>89</xdr:row>
      <xdr:rowOff>83170</xdr:rowOff>
    </xdr:to>
    <xdr:cxnSp macro="">
      <xdr:nvCxnSpPr>
        <xdr:cNvPr id="236" name="直線コネクタ 235"/>
        <xdr:cNvCxnSpPr/>
      </xdr:nvCxnSpPr>
      <xdr:spPr>
        <a:xfrm>
          <a:off x="4546600" y="1534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50758</xdr:rowOff>
    </xdr:from>
    <xdr:to>
      <xdr:col>6</xdr:col>
      <xdr:colOff>511175</xdr:colOff>
      <xdr:row>97</xdr:row>
      <xdr:rowOff>85179</xdr:rowOff>
    </xdr:to>
    <xdr:cxnSp macro="">
      <xdr:nvCxnSpPr>
        <xdr:cNvPr id="237" name="直線コネクタ 236"/>
        <xdr:cNvCxnSpPr/>
      </xdr:nvCxnSpPr>
      <xdr:spPr>
        <a:xfrm flipV="1">
          <a:off x="3797300" y="16681408"/>
          <a:ext cx="838200" cy="3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112217</xdr:rowOff>
    </xdr:from>
    <xdr:ext cx="534377" cy="259045"/>
    <xdr:sp macro="" textlink="">
      <xdr:nvSpPr>
        <xdr:cNvPr id="238" name="扶助費平均値テキスト"/>
        <xdr:cNvSpPr txBox="1"/>
      </xdr:nvSpPr>
      <xdr:spPr>
        <a:xfrm>
          <a:off x="4686300" y="16228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59,473</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89340</xdr:rowOff>
    </xdr:from>
    <xdr:to>
      <xdr:col>6</xdr:col>
      <xdr:colOff>561975</xdr:colOff>
      <xdr:row>96</xdr:row>
      <xdr:rowOff>19490</xdr:rowOff>
    </xdr:to>
    <xdr:sp macro="" textlink="">
      <xdr:nvSpPr>
        <xdr:cNvPr id="239" name="フローチャート : 判断 238"/>
        <xdr:cNvSpPr/>
      </xdr:nvSpPr>
      <xdr:spPr>
        <a:xfrm>
          <a:off x="4584700" y="16377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66270</xdr:rowOff>
    </xdr:from>
    <xdr:to>
      <xdr:col>5</xdr:col>
      <xdr:colOff>358775</xdr:colOff>
      <xdr:row>97</xdr:row>
      <xdr:rowOff>85179</xdr:rowOff>
    </xdr:to>
    <xdr:cxnSp macro="">
      <xdr:nvCxnSpPr>
        <xdr:cNvPr id="240" name="直線コネクタ 239"/>
        <xdr:cNvCxnSpPr/>
      </xdr:nvCxnSpPr>
      <xdr:spPr>
        <a:xfrm>
          <a:off x="2908300" y="16696920"/>
          <a:ext cx="889000" cy="1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72718</xdr:rowOff>
    </xdr:from>
    <xdr:to>
      <xdr:col>5</xdr:col>
      <xdr:colOff>409575</xdr:colOff>
      <xdr:row>96</xdr:row>
      <xdr:rowOff>2868</xdr:rowOff>
    </xdr:to>
    <xdr:sp macro="" textlink="">
      <xdr:nvSpPr>
        <xdr:cNvPr id="241" name="フローチャート : 判断 240"/>
        <xdr:cNvSpPr/>
      </xdr:nvSpPr>
      <xdr:spPr>
        <a:xfrm>
          <a:off x="3746500" y="16360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19395</xdr:rowOff>
    </xdr:from>
    <xdr:ext cx="534377" cy="259045"/>
    <xdr:sp macro="" textlink="">
      <xdr:nvSpPr>
        <xdr:cNvPr id="242" name="テキスト ボックス 241"/>
        <xdr:cNvSpPr txBox="1"/>
      </xdr:nvSpPr>
      <xdr:spPr>
        <a:xfrm>
          <a:off x="3530111" y="1613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60,491</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66270</xdr:rowOff>
    </xdr:from>
    <xdr:to>
      <xdr:col>4</xdr:col>
      <xdr:colOff>155575</xdr:colOff>
      <xdr:row>97</xdr:row>
      <xdr:rowOff>97262</xdr:rowOff>
    </xdr:to>
    <xdr:cxnSp macro="">
      <xdr:nvCxnSpPr>
        <xdr:cNvPr id="243" name="直線コネクタ 242"/>
        <xdr:cNvCxnSpPr/>
      </xdr:nvCxnSpPr>
      <xdr:spPr>
        <a:xfrm flipV="1">
          <a:off x="2019300" y="16696920"/>
          <a:ext cx="889000" cy="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71738</xdr:rowOff>
    </xdr:from>
    <xdr:to>
      <xdr:col>4</xdr:col>
      <xdr:colOff>206375</xdr:colOff>
      <xdr:row>96</xdr:row>
      <xdr:rowOff>1888</xdr:rowOff>
    </xdr:to>
    <xdr:sp macro="" textlink="">
      <xdr:nvSpPr>
        <xdr:cNvPr id="244" name="フローチャート : 判断 243"/>
        <xdr:cNvSpPr/>
      </xdr:nvSpPr>
      <xdr:spPr>
        <a:xfrm>
          <a:off x="2857500" y="16359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18415</xdr:rowOff>
    </xdr:from>
    <xdr:ext cx="534377" cy="259045"/>
    <xdr:sp macro="" textlink="">
      <xdr:nvSpPr>
        <xdr:cNvPr id="245" name="テキスト ボックス 244"/>
        <xdr:cNvSpPr txBox="1"/>
      </xdr:nvSpPr>
      <xdr:spPr>
        <a:xfrm>
          <a:off x="2641111" y="1613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60,551</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81488</xdr:rowOff>
    </xdr:from>
    <xdr:to>
      <xdr:col>2</xdr:col>
      <xdr:colOff>638175</xdr:colOff>
      <xdr:row>97</xdr:row>
      <xdr:rowOff>97262</xdr:rowOff>
    </xdr:to>
    <xdr:cxnSp macro="">
      <xdr:nvCxnSpPr>
        <xdr:cNvPr id="246" name="直線コネクタ 245"/>
        <xdr:cNvCxnSpPr/>
      </xdr:nvCxnSpPr>
      <xdr:spPr>
        <a:xfrm>
          <a:off x="1130300" y="16712138"/>
          <a:ext cx="8890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164599</xdr:rowOff>
    </xdr:from>
    <xdr:to>
      <xdr:col>3</xdr:col>
      <xdr:colOff>3175</xdr:colOff>
      <xdr:row>96</xdr:row>
      <xdr:rowOff>94749</xdr:rowOff>
    </xdr:to>
    <xdr:sp macro="" textlink="">
      <xdr:nvSpPr>
        <xdr:cNvPr id="247" name="フローチャート : 判断 246"/>
        <xdr:cNvSpPr/>
      </xdr:nvSpPr>
      <xdr:spPr>
        <a:xfrm>
          <a:off x="1968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111276</xdr:rowOff>
    </xdr:from>
    <xdr:ext cx="534377" cy="259045"/>
    <xdr:sp macro="" textlink="">
      <xdr:nvSpPr>
        <xdr:cNvPr id="248" name="テキスト ボックス 247"/>
        <xdr:cNvSpPr txBox="1"/>
      </xdr:nvSpPr>
      <xdr:spPr>
        <a:xfrm>
          <a:off x="1752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54,864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23733</xdr:rowOff>
    </xdr:from>
    <xdr:to>
      <xdr:col>1</xdr:col>
      <xdr:colOff>485775</xdr:colOff>
      <xdr:row>96</xdr:row>
      <xdr:rowOff>125333</xdr:rowOff>
    </xdr:to>
    <xdr:sp macro="" textlink="">
      <xdr:nvSpPr>
        <xdr:cNvPr id="249" name="フローチャート : 判断 248"/>
        <xdr:cNvSpPr/>
      </xdr:nvSpPr>
      <xdr:spPr>
        <a:xfrm>
          <a:off x="1079500" y="1648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141860</xdr:rowOff>
    </xdr:from>
    <xdr:ext cx="534377" cy="259045"/>
    <xdr:sp macro="" textlink="">
      <xdr:nvSpPr>
        <xdr:cNvPr id="250" name="テキスト ボックス 249"/>
        <xdr:cNvSpPr txBox="1"/>
      </xdr:nvSpPr>
      <xdr:spPr>
        <a:xfrm>
          <a:off x="863111" y="16258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52,991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171408</xdr:rowOff>
    </xdr:from>
    <xdr:to>
      <xdr:col>6</xdr:col>
      <xdr:colOff>561975</xdr:colOff>
      <xdr:row>97</xdr:row>
      <xdr:rowOff>101558</xdr:rowOff>
    </xdr:to>
    <xdr:sp macro="" textlink="">
      <xdr:nvSpPr>
        <xdr:cNvPr id="256" name="円/楕円 255"/>
        <xdr:cNvSpPr/>
      </xdr:nvSpPr>
      <xdr:spPr>
        <a:xfrm>
          <a:off x="4584700" y="1663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149835</xdr:rowOff>
    </xdr:from>
    <xdr:ext cx="534377" cy="259045"/>
    <xdr:sp macro="" textlink="">
      <xdr:nvSpPr>
        <xdr:cNvPr id="257" name="扶助費該当値テキスト"/>
        <xdr:cNvSpPr txBox="1"/>
      </xdr:nvSpPr>
      <xdr:spPr>
        <a:xfrm>
          <a:off x="4686300" y="1660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43,947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34379</xdr:rowOff>
    </xdr:from>
    <xdr:to>
      <xdr:col>5</xdr:col>
      <xdr:colOff>409575</xdr:colOff>
      <xdr:row>97</xdr:row>
      <xdr:rowOff>135979</xdr:rowOff>
    </xdr:to>
    <xdr:sp macro="" textlink="">
      <xdr:nvSpPr>
        <xdr:cNvPr id="258" name="円/楕円 257"/>
        <xdr:cNvSpPr/>
      </xdr:nvSpPr>
      <xdr:spPr>
        <a:xfrm>
          <a:off x="3746500" y="1666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127106</xdr:rowOff>
    </xdr:from>
    <xdr:ext cx="534377" cy="259045"/>
    <xdr:sp macro="" textlink="">
      <xdr:nvSpPr>
        <xdr:cNvPr id="259" name="テキスト ボックス 258"/>
        <xdr:cNvSpPr txBox="1"/>
      </xdr:nvSpPr>
      <xdr:spPr>
        <a:xfrm>
          <a:off x="3530111" y="1675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41,839</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15470</xdr:rowOff>
    </xdr:from>
    <xdr:to>
      <xdr:col>4</xdr:col>
      <xdr:colOff>206375</xdr:colOff>
      <xdr:row>97</xdr:row>
      <xdr:rowOff>117070</xdr:rowOff>
    </xdr:to>
    <xdr:sp macro="" textlink="">
      <xdr:nvSpPr>
        <xdr:cNvPr id="260" name="円/楕円 259"/>
        <xdr:cNvSpPr/>
      </xdr:nvSpPr>
      <xdr:spPr>
        <a:xfrm>
          <a:off x="2857500" y="166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108197</xdr:rowOff>
    </xdr:from>
    <xdr:ext cx="534377" cy="259045"/>
    <xdr:sp macro="" textlink="">
      <xdr:nvSpPr>
        <xdr:cNvPr id="261" name="テキスト ボックス 260"/>
        <xdr:cNvSpPr txBox="1"/>
      </xdr:nvSpPr>
      <xdr:spPr>
        <a:xfrm>
          <a:off x="2641111" y="167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42,997</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46462</xdr:rowOff>
    </xdr:from>
    <xdr:to>
      <xdr:col>3</xdr:col>
      <xdr:colOff>3175</xdr:colOff>
      <xdr:row>97</xdr:row>
      <xdr:rowOff>148062</xdr:rowOff>
    </xdr:to>
    <xdr:sp macro="" textlink="">
      <xdr:nvSpPr>
        <xdr:cNvPr id="262" name="円/楕円 261"/>
        <xdr:cNvSpPr/>
      </xdr:nvSpPr>
      <xdr:spPr>
        <a:xfrm>
          <a:off x="1968500" y="1667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139189</xdr:rowOff>
    </xdr:from>
    <xdr:ext cx="534377" cy="259045"/>
    <xdr:sp macro="" textlink="">
      <xdr:nvSpPr>
        <xdr:cNvPr id="263" name="テキスト ボックス 262"/>
        <xdr:cNvSpPr txBox="1"/>
      </xdr:nvSpPr>
      <xdr:spPr>
        <a:xfrm>
          <a:off x="1752111" y="1676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41,099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30688</xdr:rowOff>
    </xdr:from>
    <xdr:to>
      <xdr:col>1</xdr:col>
      <xdr:colOff>485775</xdr:colOff>
      <xdr:row>97</xdr:row>
      <xdr:rowOff>132288</xdr:rowOff>
    </xdr:to>
    <xdr:sp macro="" textlink="">
      <xdr:nvSpPr>
        <xdr:cNvPr id="264" name="円/楕円 263"/>
        <xdr:cNvSpPr/>
      </xdr:nvSpPr>
      <xdr:spPr>
        <a:xfrm>
          <a:off x="1079500" y="1666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123415</xdr:rowOff>
    </xdr:from>
    <xdr:ext cx="534377" cy="259045"/>
    <xdr:sp macro="" textlink="">
      <xdr:nvSpPr>
        <xdr:cNvPr id="265" name="テキスト ボックス 264"/>
        <xdr:cNvSpPr txBox="1"/>
      </xdr:nvSpPr>
      <xdr:spPr>
        <a:xfrm>
          <a:off x="863111" y="1675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42,065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79/79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9" name="テキスト ボックス 278"/>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81" name="テキスト ボックス 280"/>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83" name="テキスト ボックス 282"/>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124635</xdr:rowOff>
    </xdr:from>
    <xdr:to>
      <xdr:col>15</xdr:col>
      <xdr:colOff>180340</xdr:colOff>
      <xdr:row>37</xdr:row>
      <xdr:rowOff>123305</xdr:rowOff>
    </xdr:to>
    <xdr:cxnSp macro="">
      <xdr:nvCxnSpPr>
        <xdr:cNvPr id="287" name="直線コネクタ 286"/>
        <xdr:cNvCxnSpPr/>
      </xdr:nvCxnSpPr>
      <xdr:spPr>
        <a:xfrm flipV="1">
          <a:off x="10475595" y="5268135"/>
          <a:ext cx="1270" cy="1198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127132</xdr:rowOff>
    </xdr:from>
    <xdr:ext cx="534377" cy="259045"/>
    <xdr:sp macro="" textlink="">
      <xdr:nvSpPr>
        <xdr:cNvPr id="288" name="補助費等最小値テキスト"/>
        <xdr:cNvSpPr txBox="1"/>
      </xdr:nvSpPr>
      <xdr:spPr>
        <a:xfrm>
          <a:off x="10528300" y="647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41,086</a:t>
          </a:r>
          <a:endParaRPr kumimoji="1" lang="ja-JP" altLang="en-US" sz="1000" b="1">
            <a:latin typeface="ＭＳ Ｐゴシック"/>
          </a:endParaRPr>
        </a:p>
      </xdr:txBody>
    </xdr:sp>
    <xdr:clientData/>
  </xdr:oneCellAnchor>
  <xdr:twoCellAnchor>
    <xdr:from>
      <xdr:col>15</xdr:col>
      <xdr:colOff>92075</xdr:colOff>
      <xdr:row>37</xdr:row>
      <xdr:rowOff>123305</xdr:rowOff>
    </xdr:from>
    <xdr:to>
      <xdr:col>15</xdr:col>
      <xdr:colOff>269875</xdr:colOff>
      <xdr:row>37</xdr:row>
      <xdr:rowOff>123305</xdr:rowOff>
    </xdr:to>
    <xdr:cxnSp macro="">
      <xdr:nvCxnSpPr>
        <xdr:cNvPr id="289" name="直線コネクタ 288"/>
        <xdr:cNvCxnSpPr/>
      </xdr:nvCxnSpPr>
      <xdr:spPr>
        <a:xfrm>
          <a:off x="10388600" y="6466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71312</xdr:rowOff>
    </xdr:from>
    <xdr:ext cx="599010" cy="259045"/>
    <xdr:sp macro="" textlink="">
      <xdr:nvSpPr>
        <xdr:cNvPr id="290" name="補助費等最大値テキスト"/>
        <xdr:cNvSpPr txBox="1"/>
      </xdr:nvSpPr>
      <xdr:spPr>
        <a:xfrm>
          <a:off x="10528300" y="504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303,295</a:t>
          </a:r>
          <a:endParaRPr kumimoji="1" lang="ja-JP" altLang="en-US" sz="1000" b="1">
            <a:latin typeface="ＭＳ Ｐゴシック"/>
          </a:endParaRPr>
        </a:p>
      </xdr:txBody>
    </xdr:sp>
    <xdr:clientData/>
  </xdr:oneCellAnchor>
  <xdr:twoCellAnchor>
    <xdr:from>
      <xdr:col>15</xdr:col>
      <xdr:colOff>92075</xdr:colOff>
      <xdr:row>30</xdr:row>
      <xdr:rowOff>124635</xdr:rowOff>
    </xdr:from>
    <xdr:to>
      <xdr:col>15</xdr:col>
      <xdr:colOff>269875</xdr:colOff>
      <xdr:row>30</xdr:row>
      <xdr:rowOff>124635</xdr:rowOff>
    </xdr:to>
    <xdr:cxnSp macro="">
      <xdr:nvCxnSpPr>
        <xdr:cNvPr id="291" name="直線コネクタ 290"/>
        <xdr:cNvCxnSpPr/>
      </xdr:nvCxnSpPr>
      <xdr:spPr>
        <a:xfrm>
          <a:off x="10388600" y="526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109968</xdr:rowOff>
    </xdr:from>
    <xdr:to>
      <xdr:col>15</xdr:col>
      <xdr:colOff>180975</xdr:colOff>
      <xdr:row>37</xdr:row>
      <xdr:rowOff>123305</xdr:rowOff>
    </xdr:to>
    <xdr:cxnSp macro="">
      <xdr:nvCxnSpPr>
        <xdr:cNvPr id="292" name="直線コネクタ 291"/>
        <xdr:cNvCxnSpPr/>
      </xdr:nvCxnSpPr>
      <xdr:spPr>
        <a:xfrm>
          <a:off x="9639300" y="6453618"/>
          <a:ext cx="838200" cy="13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13936</xdr:rowOff>
    </xdr:from>
    <xdr:ext cx="534377" cy="259045"/>
    <xdr:sp macro="" textlink="">
      <xdr:nvSpPr>
        <xdr:cNvPr id="293" name="補助費等平均値テキスト"/>
        <xdr:cNvSpPr txBox="1"/>
      </xdr:nvSpPr>
      <xdr:spPr>
        <a:xfrm>
          <a:off x="10528300" y="60146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96,400</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162509</xdr:rowOff>
    </xdr:from>
    <xdr:to>
      <xdr:col>15</xdr:col>
      <xdr:colOff>231775</xdr:colOff>
      <xdr:row>36</xdr:row>
      <xdr:rowOff>92659</xdr:rowOff>
    </xdr:to>
    <xdr:sp macro="" textlink="">
      <xdr:nvSpPr>
        <xdr:cNvPr id="294" name="フローチャート : 判断 293"/>
        <xdr:cNvSpPr/>
      </xdr:nvSpPr>
      <xdr:spPr>
        <a:xfrm>
          <a:off x="10426700" y="616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109968</xdr:rowOff>
    </xdr:from>
    <xdr:to>
      <xdr:col>14</xdr:col>
      <xdr:colOff>28575</xdr:colOff>
      <xdr:row>37</xdr:row>
      <xdr:rowOff>130561</xdr:rowOff>
    </xdr:to>
    <xdr:cxnSp macro="">
      <xdr:nvCxnSpPr>
        <xdr:cNvPr id="295" name="直線コネクタ 294"/>
        <xdr:cNvCxnSpPr/>
      </xdr:nvCxnSpPr>
      <xdr:spPr>
        <a:xfrm flipV="1">
          <a:off x="8750300" y="6453618"/>
          <a:ext cx="889000" cy="2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128420</xdr:rowOff>
    </xdr:from>
    <xdr:to>
      <xdr:col>14</xdr:col>
      <xdr:colOff>79375</xdr:colOff>
      <xdr:row>36</xdr:row>
      <xdr:rowOff>58570</xdr:rowOff>
    </xdr:to>
    <xdr:sp macro="" textlink="">
      <xdr:nvSpPr>
        <xdr:cNvPr id="296" name="フローチャート : 判断 295"/>
        <xdr:cNvSpPr/>
      </xdr:nvSpPr>
      <xdr:spPr>
        <a:xfrm>
          <a:off x="9588500" y="612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34</xdr:row>
      <xdr:rowOff>75097</xdr:rowOff>
    </xdr:from>
    <xdr:ext cx="599010" cy="259045"/>
    <xdr:sp macro="" textlink="">
      <xdr:nvSpPr>
        <xdr:cNvPr id="297" name="テキスト ボックス 296"/>
        <xdr:cNvSpPr txBox="1"/>
      </xdr:nvSpPr>
      <xdr:spPr>
        <a:xfrm>
          <a:off x="9339794" y="590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103,856</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46513</xdr:rowOff>
    </xdr:from>
    <xdr:to>
      <xdr:col>12</xdr:col>
      <xdr:colOff>511175</xdr:colOff>
      <xdr:row>37</xdr:row>
      <xdr:rowOff>130561</xdr:rowOff>
    </xdr:to>
    <xdr:cxnSp macro="">
      <xdr:nvCxnSpPr>
        <xdr:cNvPr id="298" name="直線コネクタ 297"/>
        <xdr:cNvCxnSpPr/>
      </xdr:nvCxnSpPr>
      <xdr:spPr>
        <a:xfrm>
          <a:off x="7861300" y="6390163"/>
          <a:ext cx="889000" cy="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106731</xdr:rowOff>
    </xdr:from>
    <xdr:to>
      <xdr:col>12</xdr:col>
      <xdr:colOff>561975</xdr:colOff>
      <xdr:row>37</xdr:row>
      <xdr:rowOff>36881</xdr:rowOff>
    </xdr:to>
    <xdr:sp macro="" textlink="">
      <xdr:nvSpPr>
        <xdr:cNvPr id="299" name="フローチャート : 判断 298"/>
        <xdr:cNvSpPr/>
      </xdr:nvSpPr>
      <xdr:spPr>
        <a:xfrm>
          <a:off x="8699500" y="627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53408</xdr:rowOff>
    </xdr:from>
    <xdr:ext cx="534377" cy="259045"/>
    <xdr:sp macro="" textlink="">
      <xdr:nvSpPr>
        <xdr:cNvPr id="300" name="テキスト ボックス 299"/>
        <xdr:cNvSpPr txBox="1"/>
      </xdr:nvSpPr>
      <xdr:spPr>
        <a:xfrm>
          <a:off x="8483111" y="605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71,100</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46513</xdr:rowOff>
    </xdr:from>
    <xdr:to>
      <xdr:col>11</xdr:col>
      <xdr:colOff>307975</xdr:colOff>
      <xdr:row>37</xdr:row>
      <xdr:rowOff>128142</xdr:rowOff>
    </xdr:to>
    <xdr:cxnSp macro="">
      <xdr:nvCxnSpPr>
        <xdr:cNvPr id="301" name="直線コネクタ 300"/>
        <xdr:cNvCxnSpPr/>
      </xdr:nvCxnSpPr>
      <xdr:spPr>
        <a:xfrm flipV="1">
          <a:off x="6972300" y="6390163"/>
          <a:ext cx="889000" cy="8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115372</xdr:rowOff>
    </xdr:from>
    <xdr:to>
      <xdr:col>11</xdr:col>
      <xdr:colOff>358775</xdr:colOff>
      <xdr:row>37</xdr:row>
      <xdr:rowOff>45522</xdr:rowOff>
    </xdr:to>
    <xdr:sp macro="" textlink="">
      <xdr:nvSpPr>
        <xdr:cNvPr id="302" name="フローチャート : 判断 301"/>
        <xdr:cNvSpPr/>
      </xdr:nvSpPr>
      <xdr:spPr>
        <a:xfrm>
          <a:off x="7810500" y="628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62049</xdr:rowOff>
    </xdr:from>
    <xdr:ext cx="534377" cy="259045"/>
    <xdr:sp macro="" textlink="">
      <xdr:nvSpPr>
        <xdr:cNvPr id="303" name="テキスト ボックス 302"/>
        <xdr:cNvSpPr txBox="1"/>
      </xdr:nvSpPr>
      <xdr:spPr>
        <a:xfrm>
          <a:off x="7594111" y="606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69,210</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138488</xdr:rowOff>
    </xdr:from>
    <xdr:to>
      <xdr:col>10</xdr:col>
      <xdr:colOff>155575</xdr:colOff>
      <xdr:row>37</xdr:row>
      <xdr:rowOff>68638</xdr:rowOff>
    </xdr:to>
    <xdr:sp macro="" textlink="">
      <xdr:nvSpPr>
        <xdr:cNvPr id="304" name="フローチャート : 判断 303"/>
        <xdr:cNvSpPr/>
      </xdr:nvSpPr>
      <xdr:spPr>
        <a:xfrm>
          <a:off x="6921500" y="631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85165</xdr:rowOff>
    </xdr:from>
    <xdr:ext cx="534377" cy="259045"/>
    <xdr:sp macro="" textlink="">
      <xdr:nvSpPr>
        <xdr:cNvPr id="305" name="テキスト ボックス 304"/>
        <xdr:cNvSpPr txBox="1"/>
      </xdr:nvSpPr>
      <xdr:spPr>
        <a:xfrm>
          <a:off x="6705111" y="608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64,154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72505</xdr:rowOff>
    </xdr:from>
    <xdr:to>
      <xdr:col>15</xdr:col>
      <xdr:colOff>231775</xdr:colOff>
      <xdr:row>38</xdr:row>
      <xdr:rowOff>2655</xdr:rowOff>
    </xdr:to>
    <xdr:sp macro="" textlink="">
      <xdr:nvSpPr>
        <xdr:cNvPr id="311" name="円/楕円 310"/>
        <xdr:cNvSpPr/>
      </xdr:nvSpPr>
      <xdr:spPr>
        <a:xfrm>
          <a:off x="10426700" y="641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158882</xdr:rowOff>
    </xdr:from>
    <xdr:ext cx="534377" cy="259045"/>
    <xdr:sp macro="" textlink="">
      <xdr:nvSpPr>
        <xdr:cNvPr id="312" name="補助費等該当値テキスト"/>
        <xdr:cNvSpPr txBox="1"/>
      </xdr:nvSpPr>
      <xdr:spPr>
        <a:xfrm>
          <a:off x="10528300" y="6331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41,086</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59168</xdr:rowOff>
    </xdr:from>
    <xdr:to>
      <xdr:col>14</xdr:col>
      <xdr:colOff>79375</xdr:colOff>
      <xdr:row>37</xdr:row>
      <xdr:rowOff>160768</xdr:rowOff>
    </xdr:to>
    <xdr:sp macro="" textlink="">
      <xdr:nvSpPr>
        <xdr:cNvPr id="313" name="円/楕円 312"/>
        <xdr:cNvSpPr/>
      </xdr:nvSpPr>
      <xdr:spPr>
        <a:xfrm>
          <a:off x="9588500" y="640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151895</xdr:rowOff>
    </xdr:from>
    <xdr:ext cx="534377" cy="259045"/>
    <xdr:sp macro="" textlink="">
      <xdr:nvSpPr>
        <xdr:cNvPr id="314" name="テキスト ボックス 313"/>
        <xdr:cNvSpPr txBox="1"/>
      </xdr:nvSpPr>
      <xdr:spPr>
        <a:xfrm>
          <a:off x="9372111" y="649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44,003</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79761</xdr:rowOff>
    </xdr:from>
    <xdr:to>
      <xdr:col>12</xdr:col>
      <xdr:colOff>561975</xdr:colOff>
      <xdr:row>38</xdr:row>
      <xdr:rowOff>9911</xdr:rowOff>
    </xdr:to>
    <xdr:sp macro="" textlink="">
      <xdr:nvSpPr>
        <xdr:cNvPr id="315" name="円/楕円 314"/>
        <xdr:cNvSpPr/>
      </xdr:nvSpPr>
      <xdr:spPr>
        <a:xfrm>
          <a:off x="8699500" y="642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1037</xdr:rowOff>
    </xdr:from>
    <xdr:ext cx="534377" cy="259045"/>
    <xdr:sp macro="" textlink="">
      <xdr:nvSpPr>
        <xdr:cNvPr id="316" name="テキスト ボックス 315"/>
        <xdr:cNvSpPr txBox="1"/>
      </xdr:nvSpPr>
      <xdr:spPr>
        <a:xfrm>
          <a:off x="8483111" y="651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39,499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167163</xdr:rowOff>
    </xdr:from>
    <xdr:to>
      <xdr:col>11</xdr:col>
      <xdr:colOff>358775</xdr:colOff>
      <xdr:row>37</xdr:row>
      <xdr:rowOff>97313</xdr:rowOff>
    </xdr:to>
    <xdr:sp macro="" textlink="">
      <xdr:nvSpPr>
        <xdr:cNvPr id="317" name="円/楕円 316"/>
        <xdr:cNvSpPr/>
      </xdr:nvSpPr>
      <xdr:spPr>
        <a:xfrm>
          <a:off x="7810500" y="633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88440</xdr:rowOff>
    </xdr:from>
    <xdr:ext cx="534377" cy="259045"/>
    <xdr:sp macro="" textlink="">
      <xdr:nvSpPr>
        <xdr:cNvPr id="318" name="テキスト ボックス 317"/>
        <xdr:cNvSpPr txBox="1"/>
      </xdr:nvSpPr>
      <xdr:spPr>
        <a:xfrm>
          <a:off x="7594111" y="643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57,882</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77342</xdr:rowOff>
    </xdr:from>
    <xdr:to>
      <xdr:col>10</xdr:col>
      <xdr:colOff>155575</xdr:colOff>
      <xdr:row>38</xdr:row>
      <xdr:rowOff>7492</xdr:rowOff>
    </xdr:to>
    <xdr:sp macro="" textlink="">
      <xdr:nvSpPr>
        <xdr:cNvPr id="319" name="円/楕円 318"/>
        <xdr:cNvSpPr/>
      </xdr:nvSpPr>
      <xdr:spPr>
        <a:xfrm>
          <a:off x="6921500" y="642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170069</xdr:rowOff>
    </xdr:from>
    <xdr:ext cx="534377" cy="259045"/>
    <xdr:sp macro="" textlink="">
      <xdr:nvSpPr>
        <xdr:cNvPr id="320" name="テキスト ボックス 319"/>
        <xdr:cNvSpPr txBox="1"/>
      </xdr:nvSpPr>
      <xdr:spPr>
        <a:xfrm>
          <a:off x="6705111" y="6513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40,028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144434</xdr:rowOff>
    </xdr:from>
    <xdr:ext cx="685572" cy="259045"/>
    <xdr:sp macro="" textlink="">
      <xdr:nvSpPr>
        <xdr:cNvPr id="334" name="テキスト ボックス 333"/>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160762</xdr:rowOff>
    </xdr:from>
    <xdr:ext cx="685572" cy="259045"/>
    <xdr:sp macro="" textlink="">
      <xdr:nvSpPr>
        <xdr:cNvPr id="336" name="テキスト ボックス 335"/>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5642</xdr:rowOff>
    </xdr:from>
    <xdr:ext cx="685572" cy="259045"/>
    <xdr:sp macro="" textlink="">
      <xdr:nvSpPr>
        <xdr:cNvPr id="338" name="テキスト ボックス 337"/>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40" name="テキスト ボックス 339"/>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169636</xdr:rowOff>
    </xdr:from>
    <xdr:to>
      <xdr:col>15</xdr:col>
      <xdr:colOff>180340</xdr:colOff>
      <xdr:row>59</xdr:row>
      <xdr:rowOff>91811</xdr:rowOff>
    </xdr:to>
    <xdr:cxnSp macro="">
      <xdr:nvCxnSpPr>
        <xdr:cNvPr id="346" name="直線コネクタ 345"/>
        <xdr:cNvCxnSpPr/>
      </xdr:nvCxnSpPr>
      <xdr:spPr>
        <a:xfrm flipV="1">
          <a:off x="10475595" y="8742136"/>
          <a:ext cx="1270" cy="1465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108227</xdr:rowOff>
    </xdr:from>
    <xdr:ext cx="534377" cy="259045"/>
    <xdr:sp macro="" textlink="">
      <xdr:nvSpPr>
        <xdr:cNvPr id="347" name="普通建設事業費最小値テキスト"/>
        <xdr:cNvSpPr txBox="1"/>
      </xdr:nvSpPr>
      <xdr:spPr>
        <a:xfrm>
          <a:off x="10528300" y="1022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21,643</a:t>
          </a:r>
          <a:endParaRPr kumimoji="1" lang="ja-JP" altLang="en-US" sz="1000" b="1">
            <a:latin typeface="ＭＳ Ｐゴシック"/>
          </a:endParaRPr>
        </a:p>
      </xdr:txBody>
    </xdr:sp>
    <xdr:clientData/>
  </xdr:oneCellAnchor>
  <xdr:twoCellAnchor>
    <xdr:from>
      <xdr:col>15</xdr:col>
      <xdr:colOff>92075</xdr:colOff>
      <xdr:row>59</xdr:row>
      <xdr:rowOff>91811</xdr:rowOff>
    </xdr:from>
    <xdr:to>
      <xdr:col>15</xdr:col>
      <xdr:colOff>269875</xdr:colOff>
      <xdr:row>59</xdr:row>
      <xdr:rowOff>91811</xdr:rowOff>
    </xdr:to>
    <xdr:cxnSp macro="">
      <xdr:nvCxnSpPr>
        <xdr:cNvPr id="348" name="直線コネクタ 347"/>
        <xdr:cNvCxnSpPr/>
      </xdr:nvCxnSpPr>
      <xdr:spPr>
        <a:xfrm>
          <a:off x="10388600" y="10207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116313</xdr:rowOff>
    </xdr:from>
    <xdr:ext cx="690189" cy="259045"/>
    <xdr:sp macro="" textlink="">
      <xdr:nvSpPr>
        <xdr:cNvPr id="349" name="普通建設事業費最大値テキスト"/>
        <xdr:cNvSpPr txBox="1"/>
      </xdr:nvSpPr>
      <xdr:spPr>
        <a:xfrm>
          <a:off x="10528300" y="85173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4,508,332</a:t>
          </a:r>
          <a:endParaRPr kumimoji="1" lang="ja-JP" altLang="en-US" sz="1000" b="1">
            <a:latin typeface="ＭＳ Ｐゴシック"/>
          </a:endParaRPr>
        </a:p>
      </xdr:txBody>
    </xdr:sp>
    <xdr:clientData/>
  </xdr:oneCellAnchor>
  <xdr:twoCellAnchor>
    <xdr:from>
      <xdr:col>15</xdr:col>
      <xdr:colOff>92075</xdr:colOff>
      <xdr:row>50</xdr:row>
      <xdr:rowOff>169636</xdr:rowOff>
    </xdr:from>
    <xdr:to>
      <xdr:col>15</xdr:col>
      <xdr:colOff>269875</xdr:colOff>
      <xdr:row>50</xdr:row>
      <xdr:rowOff>169636</xdr:rowOff>
    </xdr:to>
    <xdr:cxnSp macro="">
      <xdr:nvCxnSpPr>
        <xdr:cNvPr id="350" name="直線コネクタ 349"/>
        <xdr:cNvCxnSpPr/>
      </xdr:nvCxnSpPr>
      <xdr:spPr>
        <a:xfrm>
          <a:off x="10388600" y="874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87581</xdr:rowOff>
    </xdr:from>
    <xdr:to>
      <xdr:col>15</xdr:col>
      <xdr:colOff>180975</xdr:colOff>
      <xdr:row>59</xdr:row>
      <xdr:rowOff>88405</xdr:rowOff>
    </xdr:to>
    <xdr:cxnSp macro="">
      <xdr:nvCxnSpPr>
        <xdr:cNvPr id="351" name="直線コネクタ 350"/>
        <xdr:cNvCxnSpPr/>
      </xdr:nvCxnSpPr>
      <xdr:spPr>
        <a:xfrm flipV="1">
          <a:off x="9639300" y="10203131"/>
          <a:ext cx="838200" cy="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25676</xdr:rowOff>
    </xdr:from>
    <xdr:ext cx="599010" cy="259045"/>
    <xdr:sp macro="" textlink="">
      <xdr:nvSpPr>
        <xdr:cNvPr id="352" name="普通建設事業費平均値テキスト"/>
        <xdr:cNvSpPr txBox="1"/>
      </xdr:nvSpPr>
      <xdr:spPr>
        <a:xfrm>
          <a:off x="10528300" y="9969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138,651</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2799</xdr:rowOff>
    </xdr:from>
    <xdr:to>
      <xdr:col>15</xdr:col>
      <xdr:colOff>231775</xdr:colOff>
      <xdr:row>59</xdr:row>
      <xdr:rowOff>104399</xdr:rowOff>
    </xdr:to>
    <xdr:sp macro="" textlink="">
      <xdr:nvSpPr>
        <xdr:cNvPr id="353" name="フローチャート : 判断 352"/>
        <xdr:cNvSpPr/>
      </xdr:nvSpPr>
      <xdr:spPr>
        <a:xfrm>
          <a:off x="10426700" y="1011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88405</xdr:rowOff>
    </xdr:from>
    <xdr:to>
      <xdr:col>14</xdr:col>
      <xdr:colOff>28575</xdr:colOff>
      <xdr:row>59</xdr:row>
      <xdr:rowOff>88694</xdr:rowOff>
    </xdr:to>
    <xdr:cxnSp macro="">
      <xdr:nvCxnSpPr>
        <xdr:cNvPr id="354" name="直線コネクタ 353"/>
        <xdr:cNvCxnSpPr/>
      </xdr:nvCxnSpPr>
      <xdr:spPr>
        <a:xfrm flipV="1">
          <a:off x="8750300" y="10203955"/>
          <a:ext cx="889000" cy="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12182</xdr:rowOff>
    </xdr:from>
    <xdr:to>
      <xdr:col>14</xdr:col>
      <xdr:colOff>79375</xdr:colOff>
      <xdr:row>59</xdr:row>
      <xdr:rowOff>113782</xdr:rowOff>
    </xdr:to>
    <xdr:sp macro="" textlink="">
      <xdr:nvSpPr>
        <xdr:cNvPr id="355" name="フローチャート : 判断 354"/>
        <xdr:cNvSpPr/>
      </xdr:nvSpPr>
      <xdr:spPr>
        <a:xfrm>
          <a:off x="9588500" y="1012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130309</xdr:rowOff>
    </xdr:from>
    <xdr:ext cx="599010" cy="259045"/>
    <xdr:sp macro="" textlink="">
      <xdr:nvSpPr>
        <xdr:cNvPr id="356" name="テキスト ボックス 355"/>
        <xdr:cNvSpPr txBox="1"/>
      </xdr:nvSpPr>
      <xdr:spPr>
        <a:xfrm>
          <a:off x="9339794" y="9902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109,920</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85756</xdr:rowOff>
    </xdr:from>
    <xdr:to>
      <xdr:col>12</xdr:col>
      <xdr:colOff>511175</xdr:colOff>
      <xdr:row>59</xdr:row>
      <xdr:rowOff>88694</xdr:rowOff>
    </xdr:to>
    <xdr:cxnSp macro="">
      <xdr:nvCxnSpPr>
        <xdr:cNvPr id="357" name="直線コネクタ 356"/>
        <xdr:cNvCxnSpPr/>
      </xdr:nvCxnSpPr>
      <xdr:spPr>
        <a:xfrm>
          <a:off x="7861300" y="10201306"/>
          <a:ext cx="889000" cy="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18087</xdr:rowOff>
    </xdr:from>
    <xdr:to>
      <xdr:col>12</xdr:col>
      <xdr:colOff>561975</xdr:colOff>
      <xdr:row>59</xdr:row>
      <xdr:rowOff>119687</xdr:rowOff>
    </xdr:to>
    <xdr:sp macro="" textlink="">
      <xdr:nvSpPr>
        <xdr:cNvPr id="358" name="フローチャート : 判断 357"/>
        <xdr:cNvSpPr/>
      </xdr:nvSpPr>
      <xdr:spPr>
        <a:xfrm>
          <a:off x="8699500" y="1013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136214</xdr:rowOff>
    </xdr:from>
    <xdr:ext cx="534377" cy="259045"/>
    <xdr:sp macro="" textlink="">
      <xdr:nvSpPr>
        <xdr:cNvPr id="359" name="テキスト ボックス 358"/>
        <xdr:cNvSpPr txBox="1"/>
      </xdr:nvSpPr>
      <xdr:spPr>
        <a:xfrm>
          <a:off x="8483111" y="990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91,837</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85756</xdr:rowOff>
    </xdr:from>
    <xdr:to>
      <xdr:col>11</xdr:col>
      <xdr:colOff>307975</xdr:colOff>
      <xdr:row>59</xdr:row>
      <xdr:rowOff>87375</xdr:rowOff>
    </xdr:to>
    <xdr:cxnSp macro="">
      <xdr:nvCxnSpPr>
        <xdr:cNvPr id="360" name="直線コネクタ 359"/>
        <xdr:cNvCxnSpPr/>
      </xdr:nvCxnSpPr>
      <xdr:spPr>
        <a:xfrm flipV="1">
          <a:off x="6972300" y="10201306"/>
          <a:ext cx="8890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21055</xdr:rowOff>
    </xdr:from>
    <xdr:to>
      <xdr:col>11</xdr:col>
      <xdr:colOff>358775</xdr:colOff>
      <xdr:row>59</xdr:row>
      <xdr:rowOff>122655</xdr:rowOff>
    </xdr:to>
    <xdr:sp macro="" textlink="">
      <xdr:nvSpPr>
        <xdr:cNvPr id="361" name="フローチャート : 判断 360"/>
        <xdr:cNvSpPr/>
      </xdr:nvSpPr>
      <xdr:spPr>
        <a:xfrm>
          <a:off x="7810500" y="10136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139182</xdr:rowOff>
    </xdr:from>
    <xdr:ext cx="534377" cy="259045"/>
    <xdr:sp macro="" textlink="">
      <xdr:nvSpPr>
        <xdr:cNvPr id="362" name="テキスト ボックス 361"/>
        <xdr:cNvSpPr txBox="1"/>
      </xdr:nvSpPr>
      <xdr:spPr>
        <a:xfrm>
          <a:off x="7594111" y="991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82,748</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26363</xdr:rowOff>
    </xdr:from>
    <xdr:to>
      <xdr:col>10</xdr:col>
      <xdr:colOff>155575</xdr:colOff>
      <xdr:row>59</xdr:row>
      <xdr:rowOff>127963</xdr:rowOff>
    </xdr:to>
    <xdr:sp macro="" textlink="">
      <xdr:nvSpPr>
        <xdr:cNvPr id="363" name="フローチャート : 判断 362"/>
        <xdr:cNvSpPr/>
      </xdr:nvSpPr>
      <xdr:spPr>
        <a:xfrm>
          <a:off x="6921500" y="10141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144490</xdr:rowOff>
    </xdr:from>
    <xdr:ext cx="534377" cy="259045"/>
    <xdr:sp macro="" textlink="">
      <xdr:nvSpPr>
        <xdr:cNvPr id="364" name="テキスト ボックス 363"/>
        <xdr:cNvSpPr txBox="1"/>
      </xdr:nvSpPr>
      <xdr:spPr>
        <a:xfrm>
          <a:off x="6705111" y="991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66,496</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59</xdr:row>
      <xdr:rowOff>36781</xdr:rowOff>
    </xdr:from>
    <xdr:to>
      <xdr:col>15</xdr:col>
      <xdr:colOff>231775</xdr:colOff>
      <xdr:row>59</xdr:row>
      <xdr:rowOff>138381</xdr:rowOff>
    </xdr:to>
    <xdr:sp macro="" textlink="">
      <xdr:nvSpPr>
        <xdr:cNvPr id="370" name="円/楕円 369"/>
        <xdr:cNvSpPr/>
      </xdr:nvSpPr>
      <xdr:spPr>
        <a:xfrm>
          <a:off x="10426700" y="10152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152676</xdr:rowOff>
    </xdr:from>
    <xdr:ext cx="534377" cy="259045"/>
    <xdr:sp macro="" textlink="">
      <xdr:nvSpPr>
        <xdr:cNvPr id="371" name="普通建設事業費該当値テキスト"/>
        <xdr:cNvSpPr txBox="1"/>
      </xdr:nvSpPr>
      <xdr:spPr>
        <a:xfrm>
          <a:off x="10528300" y="1009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34,594</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37605</xdr:rowOff>
    </xdr:from>
    <xdr:to>
      <xdr:col>14</xdr:col>
      <xdr:colOff>79375</xdr:colOff>
      <xdr:row>59</xdr:row>
      <xdr:rowOff>139205</xdr:rowOff>
    </xdr:to>
    <xdr:sp macro="" textlink="">
      <xdr:nvSpPr>
        <xdr:cNvPr id="372" name="円/楕円 371"/>
        <xdr:cNvSpPr/>
      </xdr:nvSpPr>
      <xdr:spPr>
        <a:xfrm>
          <a:off x="9588500" y="1015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130332</xdr:rowOff>
    </xdr:from>
    <xdr:ext cx="534377" cy="259045"/>
    <xdr:sp macro="" textlink="">
      <xdr:nvSpPr>
        <xdr:cNvPr id="373" name="テキスト ボックス 372"/>
        <xdr:cNvSpPr txBox="1"/>
      </xdr:nvSpPr>
      <xdr:spPr>
        <a:xfrm>
          <a:off x="9372111" y="1024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32,071</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37894</xdr:rowOff>
    </xdr:from>
    <xdr:to>
      <xdr:col>12</xdr:col>
      <xdr:colOff>561975</xdr:colOff>
      <xdr:row>59</xdr:row>
      <xdr:rowOff>139494</xdr:rowOff>
    </xdr:to>
    <xdr:sp macro="" textlink="">
      <xdr:nvSpPr>
        <xdr:cNvPr id="374" name="円/楕円 373"/>
        <xdr:cNvSpPr/>
      </xdr:nvSpPr>
      <xdr:spPr>
        <a:xfrm>
          <a:off x="8699500" y="1015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130621</xdr:rowOff>
    </xdr:from>
    <xdr:ext cx="534377" cy="259045"/>
    <xdr:sp macro="" textlink="">
      <xdr:nvSpPr>
        <xdr:cNvPr id="375" name="テキスト ボックス 374"/>
        <xdr:cNvSpPr txBox="1"/>
      </xdr:nvSpPr>
      <xdr:spPr>
        <a:xfrm>
          <a:off x="8483111" y="1024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31,186</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34956</xdr:rowOff>
    </xdr:from>
    <xdr:to>
      <xdr:col>11</xdr:col>
      <xdr:colOff>358775</xdr:colOff>
      <xdr:row>59</xdr:row>
      <xdr:rowOff>136556</xdr:rowOff>
    </xdr:to>
    <xdr:sp macro="" textlink="">
      <xdr:nvSpPr>
        <xdr:cNvPr id="376" name="円/楕円 375"/>
        <xdr:cNvSpPr/>
      </xdr:nvSpPr>
      <xdr:spPr>
        <a:xfrm>
          <a:off x="7810500" y="1015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127683</xdr:rowOff>
    </xdr:from>
    <xdr:ext cx="534377" cy="259045"/>
    <xdr:sp macro="" textlink="">
      <xdr:nvSpPr>
        <xdr:cNvPr id="377" name="テキスト ボックス 376"/>
        <xdr:cNvSpPr txBox="1"/>
      </xdr:nvSpPr>
      <xdr:spPr>
        <a:xfrm>
          <a:off x="7594111" y="1024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40,184</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36575</xdr:rowOff>
    </xdr:from>
    <xdr:to>
      <xdr:col>10</xdr:col>
      <xdr:colOff>155575</xdr:colOff>
      <xdr:row>59</xdr:row>
      <xdr:rowOff>138175</xdr:rowOff>
    </xdr:to>
    <xdr:sp macro="" textlink="">
      <xdr:nvSpPr>
        <xdr:cNvPr id="378" name="円/楕円 377"/>
        <xdr:cNvSpPr/>
      </xdr:nvSpPr>
      <xdr:spPr>
        <a:xfrm>
          <a:off x="6921500" y="1015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129302</xdr:rowOff>
    </xdr:from>
    <xdr:ext cx="534377" cy="259045"/>
    <xdr:sp macro="" textlink="">
      <xdr:nvSpPr>
        <xdr:cNvPr id="379" name="テキスト ボックス 378"/>
        <xdr:cNvSpPr txBox="1"/>
      </xdr:nvSpPr>
      <xdr:spPr>
        <a:xfrm>
          <a:off x="6705111" y="10244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35,225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0" name="直線コネクタ 389"/>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1" name="テキスト ボックス 390"/>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2" name="直線コネクタ 391"/>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76</xdr:row>
      <xdr:rowOff>35577</xdr:rowOff>
    </xdr:from>
    <xdr:ext cx="685572" cy="259045"/>
    <xdr:sp macro="" textlink="">
      <xdr:nvSpPr>
        <xdr:cNvPr id="393" name="テキスト ボックス 392"/>
        <xdr:cNvSpPr txBox="1"/>
      </xdr:nvSpPr>
      <xdr:spPr>
        <a:xfrm>
          <a:off x="5918428" y="1306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4" name="直線コネクタ 393"/>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73</xdr:row>
      <xdr:rowOff>168927</xdr:rowOff>
    </xdr:from>
    <xdr:ext cx="685572" cy="259045"/>
    <xdr:sp macro="" textlink="">
      <xdr:nvSpPr>
        <xdr:cNvPr id="395" name="テキスト ボックス 394"/>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6" name="直線コネクタ 395"/>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71</xdr:row>
      <xdr:rowOff>130827</xdr:rowOff>
    </xdr:from>
    <xdr:ext cx="685572" cy="259045"/>
    <xdr:sp macro="" textlink="">
      <xdr:nvSpPr>
        <xdr:cNvPr id="397" name="テキスト ボックス 396"/>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8" name="直線コネクタ 397"/>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92727</xdr:rowOff>
    </xdr:from>
    <xdr:ext cx="685572" cy="259045"/>
    <xdr:sp macro="" textlink="">
      <xdr:nvSpPr>
        <xdr:cNvPr id="399" name="テキスト ボックス 398"/>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135438</xdr:rowOff>
    </xdr:from>
    <xdr:to>
      <xdr:col>15</xdr:col>
      <xdr:colOff>180340</xdr:colOff>
      <xdr:row>79</xdr:row>
      <xdr:rowOff>44450</xdr:rowOff>
    </xdr:to>
    <xdr:cxnSp macro="">
      <xdr:nvCxnSpPr>
        <xdr:cNvPr id="403" name="直線コネクタ 402"/>
        <xdr:cNvCxnSpPr/>
      </xdr:nvCxnSpPr>
      <xdr:spPr>
        <a:xfrm flipV="1">
          <a:off x="10475595" y="12136938"/>
          <a:ext cx="1270" cy="14520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75096</xdr:rowOff>
    </xdr:from>
    <xdr:ext cx="249299" cy="259045"/>
    <xdr:sp macro="" textlink="">
      <xdr:nvSpPr>
        <xdr:cNvPr id="404" name="普通建設事業費 （ うち新規整備　）最小値テキスト"/>
        <xdr:cNvSpPr txBox="1"/>
      </xdr:nvSpPr>
      <xdr:spPr>
        <a:xfrm>
          <a:off x="10528300" y="136196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5" name="直線コネクタ 404"/>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82115</xdr:rowOff>
    </xdr:from>
    <xdr:ext cx="690189" cy="259045"/>
    <xdr:sp macro="" textlink="">
      <xdr:nvSpPr>
        <xdr:cNvPr id="406" name="普通建設事業費 （ うち新規整備　）最大値テキスト"/>
        <xdr:cNvSpPr txBox="1"/>
      </xdr:nvSpPr>
      <xdr:spPr>
        <a:xfrm>
          <a:off x="10528300" y="119121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3,811,186</a:t>
          </a:r>
          <a:endParaRPr kumimoji="1" lang="ja-JP" altLang="en-US" sz="1000" b="1">
            <a:latin typeface="ＭＳ Ｐゴシック"/>
          </a:endParaRPr>
        </a:p>
      </xdr:txBody>
    </xdr:sp>
    <xdr:clientData/>
  </xdr:oneCellAnchor>
  <xdr:twoCellAnchor>
    <xdr:from>
      <xdr:col>15</xdr:col>
      <xdr:colOff>92075</xdr:colOff>
      <xdr:row>70</xdr:row>
      <xdr:rowOff>135438</xdr:rowOff>
    </xdr:from>
    <xdr:to>
      <xdr:col>15</xdr:col>
      <xdr:colOff>269875</xdr:colOff>
      <xdr:row>70</xdr:row>
      <xdr:rowOff>135438</xdr:rowOff>
    </xdr:to>
    <xdr:cxnSp macro="">
      <xdr:nvCxnSpPr>
        <xdr:cNvPr id="407" name="直線コネクタ 406"/>
        <xdr:cNvCxnSpPr/>
      </xdr:nvCxnSpPr>
      <xdr:spPr>
        <a:xfrm>
          <a:off x="10388600" y="12136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79</xdr:row>
      <xdr:rowOff>41438</xdr:rowOff>
    </xdr:from>
    <xdr:to>
      <xdr:col>15</xdr:col>
      <xdr:colOff>180975</xdr:colOff>
      <xdr:row>79</xdr:row>
      <xdr:rowOff>42948</xdr:rowOff>
    </xdr:to>
    <xdr:cxnSp macro="">
      <xdr:nvCxnSpPr>
        <xdr:cNvPr id="408" name="直線コネクタ 407"/>
        <xdr:cNvCxnSpPr/>
      </xdr:nvCxnSpPr>
      <xdr:spPr>
        <a:xfrm flipV="1">
          <a:off x="9639300" y="13585988"/>
          <a:ext cx="838200" cy="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163997</xdr:rowOff>
    </xdr:from>
    <xdr:ext cx="534377" cy="259045"/>
    <xdr:sp macro="" textlink="">
      <xdr:nvSpPr>
        <xdr:cNvPr id="409" name="普通建設事業費 （ うち新規整備　）平均値テキスト"/>
        <xdr:cNvSpPr txBox="1"/>
      </xdr:nvSpPr>
      <xdr:spPr>
        <a:xfrm>
          <a:off x="10528300" y="13365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62,941</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141120</xdr:rowOff>
    </xdr:from>
    <xdr:to>
      <xdr:col>15</xdr:col>
      <xdr:colOff>231775</xdr:colOff>
      <xdr:row>79</xdr:row>
      <xdr:rowOff>71270</xdr:rowOff>
    </xdr:to>
    <xdr:sp macro="" textlink="">
      <xdr:nvSpPr>
        <xdr:cNvPr id="410" name="フローチャート : 判断 409"/>
        <xdr:cNvSpPr/>
      </xdr:nvSpPr>
      <xdr:spPr>
        <a:xfrm>
          <a:off x="10426700" y="1351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79</xdr:row>
      <xdr:rowOff>39249</xdr:rowOff>
    </xdr:from>
    <xdr:to>
      <xdr:col>14</xdr:col>
      <xdr:colOff>28575</xdr:colOff>
      <xdr:row>79</xdr:row>
      <xdr:rowOff>42948</xdr:rowOff>
    </xdr:to>
    <xdr:cxnSp macro="">
      <xdr:nvCxnSpPr>
        <xdr:cNvPr id="411" name="直線コネクタ 410"/>
        <xdr:cNvCxnSpPr/>
      </xdr:nvCxnSpPr>
      <xdr:spPr>
        <a:xfrm>
          <a:off x="8750300" y="13583799"/>
          <a:ext cx="889000" cy="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78</xdr:row>
      <xdr:rowOff>144363</xdr:rowOff>
    </xdr:from>
    <xdr:to>
      <xdr:col>14</xdr:col>
      <xdr:colOff>79375</xdr:colOff>
      <xdr:row>79</xdr:row>
      <xdr:rowOff>74513</xdr:rowOff>
    </xdr:to>
    <xdr:sp macro="" textlink="">
      <xdr:nvSpPr>
        <xdr:cNvPr id="412" name="フローチャート : 判断 411"/>
        <xdr:cNvSpPr/>
      </xdr:nvSpPr>
      <xdr:spPr>
        <a:xfrm>
          <a:off x="9588500" y="135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91040</xdr:rowOff>
    </xdr:from>
    <xdr:ext cx="534377" cy="259045"/>
    <xdr:sp macro="" textlink="">
      <xdr:nvSpPr>
        <xdr:cNvPr id="413" name="テキスト ボックス 412"/>
        <xdr:cNvSpPr txBox="1"/>
      </xdr:nvSpPr>
      <xdr:spPr>
        <a:xfrm>
          <a:off x="9372111" y="1329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54,427</a:t>
          </a:r>
          <a:endParaRPr kumimoji="1" lang="ja-JP" altLang="en-US" sz="1000" b="1">
            <a:solidFill>
              <a:srgbClr val="000080"/>
            </a:solidFill>
            <a:latin typeface="ＭＳ Ｐゴシック"/>
          </a:endParaRPr>
        </a:p>
      </xdr:txBody>
    </xdr:sp>
    <xdr:clientData/>
  </xdr:oneCellAnchor>
  <xdr:twoCellAnchor>
    <xdr:from>
      <xdr:col>12</xdr:col>
      <xdr:colOff>460375</xdr:colOff>
      <xdr:row>78</xdr:row>
      <xdr:rowOff>150532</xdr:rowOff>
    </xdr:from>
    <xdr:to>
      <xdr:col>12</xdr:col>
      <xdr:colOff>561975</xdr:colOff>
      <xdr:row>79</xdr:row>
      <xdr:rowOff>80682</xdr:rowOff>
    </xdr:to>
    <xdr:sp macro="" textlink="">
      <xdr:nvSpPr>
        <xdr:cNvPr id="414" name="フローチャート : 判断 413"/>
        <xdr:cNvSpPr/>
      </xdr:nvSpPr>
      <xdr:spPr>
        <a:xfrm>
          <a:off x="8699500" y="1352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77</xdr:row>
      <xdr:rowOff>97209</xdr:rowOff>
    </xdr:from>
    <xdr:ext cx="534377" cy="259045"/>
    <xdr:sp macro="" textlink="">
      <xdr:nvSpPr>
        <xdr:cNvPr id="415" name="テキスト ボックス 414"/>
        <xdr:cNvSpPr txBox="1"/>
      </xdr:nvSpPr>
      <xdr:spPr>
        <a:xfrm>
          <a:off x="8483111" y="1329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38,238</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162088</xdr:rowOff>
    </xdr:from>
    <xdr:to>
      <xdr:col>15</xdr:col>
      <xdr:colOff>231775</xdr:colOff>
      <xdr:row>79</xdr:row>
      <xdr:rowOff>92238</xdr:rowOff>
    </xdr:to>
    <xdr:sp macro="" textlink="">
      <xdr:nvSpPr>
        <xdr:cNvPr id="421" name="円/楕円 420"/>
        <xdr:cNvSpPr/>
      </xdr:nvSpPr>
      <xdr:spPr>
        <a:xfrm>
          <a:off x="10426700" y="1353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119547</xdr:rowOff>
    </xdr:from>
    <xdr:ext cx="469744" cy="259045"/>
    <xdr:sp macro="" textlink="">
      <xdr:nvSpPr>
        <xdr:cNvPr id="422" name="普通建設事業費 （ うち新規整備　）該当値テキスト"/>
        <xdr:cNvSpPr txBox="1"/>
      </xdr:nvSpPr>
      <xdr:spPr>
        <a:xfrm>
          <a:off x="10528300" y="13492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7,908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163598</xdr:rowOff>
    </xdr:from>
    <xdr:to>
      <xdr:col>14</xdr:col>
      <xdr:colOff>79375</xdr:colOff>
      <xdr:row>79</xdr:row>
      <xdr:rowOff>93748</xdr:rowOff>
    </xdr:to>
    <xdr:sp macro="" textlink="">
      <xdr:nvSpPr>
        <xdr:cNvPr id="423" name="円/楕円 422"/>
        <xdr:cNvSpPr/>
      </xdr:nvSpPr>
      <xdr:spPr>
        <a:xfrm>
          <a:off x="9588500" y="135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79</xdr:row>
      <xdr:rowOff>84875</xdr:rowOff>
    </xdr:from>
    <xdr:ext cx="469744" cy="259045"/>
    <xdr:sp macro="" textlink="">
      <xdr:nvSpPr>
        <xdr:cNvPr id="424" name="テキスト ボックス 423"/>
        <xdr:cNvSpPr txBox="1"/>
      </xdr:nvSpPr>
      <xdr:spPr>
        <a:xfrm>
          <a:off x="9404427" y="13629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3,943</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159899</xdr:rowOff>
    </xdr:from>
    <xdr:to>
      <xdr:col>12</xdr:col>
      <xdr:colOff>561975</xdr:colOff>
      <xdr:row>79</xdr:row>
      <xdr:rowOff>90049</xdr:rowOff>
    </xdr:to>
    <xdr:sp macro="" textlink="">
      <xdr:nvSpPr>
        <xdr:cNvPr id="425" name="円/楕円 424"/>
        <xdr:cNvSpPr/>
      </xdr:nvSpPr>
      <xdr:spPr>
        <a:xfrm>
          <a:off x="8699500" y="1353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79</xdr:row>
      <xdr:rowOff>81176</xdr:rowOff>
    </xdr:from>
    <xdr:ext cx="534377" cy="259045"/>
    <xdr:sp macro="" textlink="">
      <xdr:nvSpPr>
        <xdr:cNvPr id="426" name="テキスト ボックス 425"/>
        <xdr:cNvSpPr txBox="1"/>
      </xdr:nvSpPr>
      <xdr:spPr>
        <a:xfrm>
          <a:off x="8483111" y="13625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13,653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7" name="直線コネクタ 43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8" name="テキスト ボックス 43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39" name="直線コネクタ 43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40" name="テキスト ボックス 43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1" name="直線コネクタ 44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42" name="テキスト ボックス 44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3" name="直線コネクタ 44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44" name="テキスト ボックス 44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49490</xdr:rowOff>
    </xdr:from>
    <xdr:to>
      <xdr:col>15</xdr:col>
      <xdr:colOff>180340</xdr:colOff>
      <xdr:row>98</xdr:row>
      <xdr:rowOff>139700</xdr:rowOff>
    </xdr:to>
    <xdr:cxnSp macro="">
      <xdr:nvCxnSpPr>
        <xdr:cNvPr id="448" name="直線コネクタ 447"/>
        <xdr:cNvCxnSpPr/>
      </xdr:nvCxnSpPr>
      <xdr:spPr>
        <a:xfrm flipV="1">
          <a:off x="10475595" y="15822890"/>
          <a:ext cx="1270" cy="1118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143527</xdr:rowOff>
    </xdr:from>
    <xdr:ext cx="249299" cy="259045"/>
    <xdr:sp macro="" textlink="">
      <xdr:nvSpPr>
        <xdr:cNvPr id="449"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98</xdr:row>
      <xdr:rowOff>139700</xdr:rowOff>
    </xdr:from>
    <xdr:to>
      <xdr:col>15</xdr:col>
      <xdr:colOff>269875</xdr:colOff>
      <xdr:row>98</xdr:row>
      <xdr:rowOff>139700</xdr:rowOff>
    </xdr:to>
    <xdr:cxnSp macro="">
      <xdr:nvCxnSpPr>
        <xdr:cNvPr id="450" name="直線コネクタ 449"/>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167617</xdr:rowOff>
    </xdr:from>
    <xdr:ext cx="599010" cy="259045"/>
    <xdr:sp macro="" textlink="">
      <xdr:nvSpPr>
        <xdr:cNvPr id="451" name="普通建設事業費 （ うち更新整備　）最大値テキスト"/>
        <xdr:cNvSpPr txBox="1"/>
      </xdr:nvSpPr>
      <xdr:spPr>
        <a:xfrm>
          <a:off x="10528300" y="15598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244,731</a:t>
          </a:r>
          <a:endParaRPr kumimoji="1" lang="ja-JP" altLang="en-US" sz="1000" b="1">
            <a:latin typeface="ＭＳ Ｐゴシック"/>
          </a:endParaRPr>
        </a:p>
      </xdr:txBody>
    </xdr:sp>
    <xdr:clientData/>
  </xdr:oneCellAnchor>
  <xdr:twoCellAnchor>
    <xdr:from>
      <xdr:col>15</xdr:col>
      <xdr:colOff>92075</xdr:colOff>
      <xdr:row>92</xdr:row>
      <xdr:rowOff>49490</xdr:rowOff>
    </xdr:from>
    <xdr:to>
      <xdr:col>15</xdr:col>
      <xdr:colOff>269875</xdr:colOff>
      <xdr:row>92</xdr:row>
      <xdr:rowOff>49490</xdr:rowOff>
    </xdr:to>
    <xdr:cxnSp macro="">
      <xdr:nvCxnSpPr>
        <xdr:cNvPr id="452" name="直線コネクタ 451"/>
        <xdr:cNvCxnSpPr/>
      </xdr:nvCxnSpPr>
      <xdr:spPr>
        <a:xfrm>
          <a:off x="10388600" y="15822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26446</xdr:rowOff>
    </xdr:from>
    <xdr:to>
      <xdr:col>15</xdr:col>
      <xdr:colOff>180975</xdr:colOff>
      <xdr:row>98</xdr:row>
      <xdr:rowOff>33382</xdr:rowOff>
    </xdr:to>
    <xdr:cxnSp macro="">
      <xdr:nvCxnSpPr>
        <xdr:cNvPr id="453" name="直線コネクタ 452"/>
        <xdr:cNvCxnSpPr/>
      </xdr:nvCxnSpPr>
      <xdr:spPr>
        <a:xfrm>
          <a:off x="9639300" y="16828546"/>
          <a:ext cx="838200" cy="6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24072</xdr:rowOff>
    </xdr:from>
    <xdr:ext cx="534377" cy="259045"/>
    <xdr:sp macro="" textlink="">
      <xdr:nvSpPr>
        <xdr:cNvPr id="454" name="普通建設事業費 （ うち更新整備　）平均値テキスト"/>
        <xdr:cNvSpPr txBox="1"/>
      </xdr:nvSpPr>
      <xdr:spPr>
        <a:xfrm>
          <a:off x="10528300" y="16483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56,683</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1195</xdr:rowOff>
    </xdr:from>
    <xdr:to>
      <xdr:col>15</xdr:col>
      <xdr:colOff>231775</xdr:colOff>
      <xdr:row>97</xdr:row>
      <xdr:rowOff>102795</xdr:rowOff>
    </xdr:to>
    <xdr:sp macro="" textlink="">
      <xdr:nvSpPr>
        <xdr:cNvPr id="455" name="フローチャート : 判断 454"/>
        <xdr:cNvSpPr/>
      </xdr:nvSpPr>
      <xdr:spPr>
        <a:xfrm>
          <a:off x="10426700" y="1663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26446</xdr:rowOff>
    </xdr:from>
    <xdr:to>
      <xdr:col>14</xdr:col>
      <xdr:colOff>28575</xdr:colOff>
      <xdr:row>98</xdr:row>
      <xdr:rowOff>70819</xdr:rowOff>
    </xdr:to>
    <xdr:cxnSp macro="">
      <xdr:nvCxnSpPr>
        <xdr:cNvPr id="456" name="直線コネクタ 455"/>
        <xdr:cNvCxnSpPr/>
      </xdr:nvCxnSpPr>
      <xdr:spPr>
        <a:xfrm flipV="1">
          <a:off x="8750300" y="16828546"/>
          <a:ext cx="889000" cy="44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61446</xdr:rowOff>
    </xdr:from>
    <xdr:to>
      <xdr:col>14</xdr:col>
      <xdr:colOff>79375</xdr:colOff>
      <xdr:row>97</xdr:row>
      <xdr:rowOff>163046</xdr:rowOff>
    </xdr:to>
    <xdr:sp macro="" textlink="">
      <xdr:nvSpPr>
        <xdr:cNvPr id="457" name="フローチャート : 判断 456"/>
        <xdr:cNvSpPr/>
      </xdr:nvSpPr>
      <xdr:spPr>
        <a:xfrm>
          <a:off x="9588500" y="1669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8123</xdr:rowOff>
    </xdr:from>
    <xdr:ext cx="534377" cy="259045"/>
    <xdr:sp macro="" textlink="">
      <xdr:nvSpPr>
        <xdr:cNvPr id="458" name="テキスト ボックス 457"/>
        <xdr:cNvSpPr txBox="1"/>
      </xdr:nvSpPr>
      <xdr:spPr>
        <a:xfrm>
          <a:off x="9372111" y="1646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43,505</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74837</xdr:rowOff>
    </xdr:from>
    <xdr:to>
      <xdr:col>12</xdr:col>
      <xdr:colOff>561975</xdr:colOff>
      <xdr:row>98</xdr:row>
      <xdr:rowOff>4987</xdr:rowOff>
    </xdr:to>
    <xdr:sp macro="" textlink="">
      <xdr:nvSpPr>
        <xdr:cNvPr id="459" name="フローチャート : 判断 458"/>
        <xdr:cNvSpPr/>
      </xdr:nvSpPr>
      <xdr:spPr>
        <a:xfrm>
          <a:off x="8699500" y="1670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21514</xdr:rowOff>
    </xdr:from>
    <xdr:ext cx="534377" cy="259045"/>
    <xdr:sp macro="" textlink="">
      <xdr:nvSpPr>
        <xdr:cNvPr id="460" name="テキスト ボックス 459"/>
        <xdr:cNvSpPr txBox="1"/>
      </xdr:nvSpPr>
      <xdr:spPr>
        <a:xfrm>
          <a:off x="8483111" y="1648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40,576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1" name="テキスト ボックス 46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2" name="テキスト ボックス 46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3" name="テキスト ボックス 46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4" name="テキスト ボックス 46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5" name="テキスト ボックス 46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154032</xdr:rowOff>
    </xdr:from>
    <xdr:to>
      <xdr:col>15</xdr:col>
      <xdr:colOff>231775</xdr:colOff>
      <xdr:row>98</xdr:row>
      <xdr:rowOff>84182</xdr:rowOff>
    </xdr:to>
    <xdr:sp macro="" textlink="">
      <xdr:nvSpPr>
        <xdr:cNvPr id="466" name="円/楕円 465"/>
        <xdr:cNvSpPr/>
      </xdr:nvSpPr>
      <xdr:spPr>
        <a:xfrm>
          <a:off x="10426700" y="1678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68959</xdr:rowOff>
    </xdr:from>
    <xdr:ext cx="534377" cy="259045"/>
    <xdr:sp macro="" textlink="">
      <xdr:nvSpPr>
        <xdr:cNvPr id="467" name="普通建設事業費 （ うち更新整備　）該当値テキスト"/>
        <xdr:cNvSpPr txBox="1"/>
      </xdr:nvSpPr>
      <xdr:spPr>
        <a:xfrm>
          <a:off x="10528300" y="1669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23,254</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147096</xdr:rowOff>
    </xdr:from>
    <xdr:to>
      <xdr:col>14</xdr:col>
      <xdr:colOff>79375</xdr:colOff>
      <xdr:row>98</xdr:row>
      <xdr:rowOff>77246</xdr:rowOff>
    </xdr:to>
    <xdr:sp macro="" textlink="">
      <xdr:nvSpPr>
        <xdr:cNvPr id="468" name="円/楕円 467"/>
        <xdr:cNvSpPr/>
      </xdr:nvSpPr>
      <xdr:spPr>
        <a:xfrm>
          <a:off x="9588500" y="1677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68373</xdr:rowOff>
    </xdr:from>
    <xdr:ext cx="534377" cy="259045"/>
    <xdr:sp macro="" textlink="">
      <xdr:nvSpPr>
        <xdr:cNvPr id="469" name="テキスト ボックス 468"/>
        <xdr:cNvSpPr txBox="1"/>
      </xdr:nvSpPr>
      <xdr:spPr>
        <a:xfrm>
          <a:off x="9372111" y="1687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24,771</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20019</xdr:rowOff>
    </xdr:from>
    <xdr:to>
      <xdr:col>12</xdr:col>
      <xdr:colOff>561975</xdr:colOff>
      <xdr:row>98</xdr:row>
      <xdr:rowOff>121619</xdr:rowOff>
    </xdr:to>
    <xdr:sp macro="" textlink="">
      <xdr:nvSpPr>
        <xdr:cNvPr id="470" name="円/楕円 469"/>
        <xdr:cNvSpPr/>
      </xdr:nvSpPr>
      <xdr:spPr>
        <a:xfrm>
          <a:off x="8699500" y="16822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112746</xdr:rowOff>
    </xdr:from>
    <xdr:ext cx="534377" cy="259045"/>
    <xdr:sp macro="" textlink="">
      <xdr:nvSpPr>
        <xdr:cNvPr id="471" name="テキスト ボックス 470"/>
        <xdr:cNvSpPr txBox="1"/>
      </xdr:nvSpPr>
      <xdr:spPr>
        <a:xfrm>
          <a:off x="8483111" y="16914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15,066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2" name="正方形/長方形 47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3" name="正方形/長方形 47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4" name="正方形/長方形 47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5" name="正方形/長方形 47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6" name="正方形/長方形 47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7" name="正方形/長方形 47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8" name="正方形/長方形 47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9" name="正方形/長方形 47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0" name="テキスト ボックス 47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1" name="直線コネクタ 48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2" name="直線コネクタ 48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3" name="テキスト ボックス 48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4" name="直線コネクタ 48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35</xdr:row>
      <xdr:rowOff>54627</xdr:rowOff>
    </xdr:from>
    <xdr:ext cx="595419" cy="259045"/>
    <xdr:sp macro="" textlink="">
      <xdr:nvSpPr>
        <xdr:cNvPr id="485" name="テキスト ボックス 48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6" name="直線コネクタ 48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87" name="テキスト ボックス 48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8" name="直線コネクタ 48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89" name="テキスト ボックス 48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0" name="直線コネクタ 48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91" name="テキスト ボックス 49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42357</xdr:rowOff>
    </xdr:from>
    <xdr:to>
      <xdr:col>23</xdr:col>
      <xdr:colOff>516889</xdr:colOff>
      <xdr:row>38</xdr:row>
      <xdr:rowOff>139700</xdr:rowOff>
    </xdr:to>
    <xdr:cxnSp macro="">
      <xdr:nvCxnSpPr>
        <xdr:cNvPr id="493" name="直線コネクタ 492"/>
        <xdr:cNvCxnSpPr/>
      </xdr:nvCxnSpPr>
      <xdr:spPr>
        <a:xfrm flipV="1">
          <a:off x="16317595" y="5357307"/>
          <a:ext cx="1269" cy="1297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1825</xdr:rowOff>
    </xdr:from>
    <xdr:ext cx="249299" cy="259045"/>
    <xdr:sp macro="" textlink="">
      <xdr:nvSpPr>
        <xdr:cNvPr id="494" name="災害復旧事業費最小値テキスト"/>
        <xdr:cNvSpPr txBox="1"/>
      </xdr:nvSpPr>
      <xdr:spPr>
        <a:xfrm>
          <a:off x="16370300" y="6688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5" name="直線コネクタ 49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160484</xdr:rowOff>
    </xdr:from>
    <xdr:ext cx="599010" cy="259045"/>
    <xdr:sp macro="" textlink="">
      <xdr:nvSpPr>
        <xdr:cNvPr id="496" name="災害復旧事業費最大値テキスト"/>
        <xdr:cNvSpPr txBox="1"/>
      </xdr:nvSpPr>
      <xdr:spPr>
        <a:xfrm>
          <a:off x="16370300" y="5132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567,582</a:t>
          </a:r>
          <a:endParaRPr kumimoji="1" lang="ja-JP" altLang="en-US" sz="1000" b="1">
            <a:latin typeface="ＭＳ Ｐゴシック"/>
          </a:endParaRPr>
        </a:p>
      </xdr:txBody>
    </xdr:sp>
    <xdr:clientData/>
  </xdr:oneCellAnchor>
  <xdr:twoCellAnchor>
    <xdr:from>
      <xdr:col>23</xdr:col>
      <xdr:colOff>428625</xdr:colOff>
      <xdr:row>31</xdr:row>
      <xdr:rowOff>42357</xdr:rowOff>
    </xdr:from>
    <xdr:to>
      <xdr:col>23</xdr:col>
      <xdr:colOff>606425</xdr:colOff>
      <xdr:row>31</xdr:row>
      <xdr:rowOff>42357</xdr:rowOff>
    </xdr:to>
    <xdr:cxnSp macro="">
      <xdr:nvCxnSpPr>
        <xdr:cNvPr id="497" name="直線コネクタ 496"/>
        <xdr:cNvCxnSpPr/>
      </xdr:nvCxnSpPr>
      <xdr:spPr>
        <a:xfrm>
          <a:off x="16230600" y="5357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139700</xdr:rowOff>
    </xdr:from>
    <xdr:to>
      <xdr:col>23</xdr:col>
      <xdr:colOff>517525</xdr:colOff>
      <xdr:row>38</xdr:row>
      <xdr:rowOff>139700</xdr:rowOff>
    </xdr:to>
    <xdr:cxnSp macro="">
      <xdr:nvCxnSpPr>
        <xdr:cNvPr id="498" name="直線コネクタ 49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90725</xdr:rowOff>
    </xdr:from>
    <xdr:ext cx="469744" cy="259045"/>
    <xdr:sp macro="" textlink="">
      <xdr:nvSpPr>
        <xdr:cNvPr id="499" name="災害復旧事業費平均値テキスト"/>
        <xdr:cNvSpPr txBox="1"/>
      </xdr:nvSpPr>
      <xdr:spPr>
        <a:xfrm>
          <a:off x="16370300" y="6434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9,209</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67849</xdr:rowOff>
    </xdr:from>
    <xdr:to>
      <xdr:col>23</xdr:col>
      <xdr:colOff>568325</xdr:colOff>
      <xdr:row>38</xdr:row>
      <xdr:rowOff>169449</xdr:rowOff>
    </xdr:to>
    <xdr:sp macro="" textlink="">
      <xdr:nvSpPr>
        <xdr:cNvPr id="500" name="フローチャート : 判断 499"/>
        <xdr:cNvSpPr/>
      </xdr:nvSpPr>
      <xdr:spPr>
        <a:xfrm>
          <a:off x="162687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139271</xdr:rowOff>
    </xdr:from>
    <xdr:to>
      <xdr:col>22</xdr:col>
      <xdr:colOff>365125</xdr:colOff>
      <xdr:row>38</xdr:row>
      <xdr:rowOff>139700</xdr:rowOff>
    </xdr:to>
    <xdr:cxnSp macro="">
      <xdr:nvCxnSpPr>
        <xdr:cNvPr id="501" name="直線コネクタ 500"/>
        <xdr:cNvCxnSpPr/>
      </xdr:nvCxnSpPr>
      <xdr:spPr>
        <a:xfrm>
          <a:off x="14592300" y="6654371"/>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66838</xdr:rowOff>
    </xdr:from>
    <xdr:to>
      <xdr:col>22</xdr:col>
      <xdr:colOff>415925</xdr:colOff>
      <xdr:row>38</xdr:row>
      <xdr:rowOff>168438</xdr:rowOff>
    </xdr:to>
    <xdr:sp macro="" textlink="">
      <xdr:nvSpPr>
        <xdr:cNvPr id="502" name="フローチャート : 判断 501"/>
        <xdr:cNvSpPr/>
      </xdr:nvSpPr>
      <xdr:spPr>
        <a:xfrm>
          <a:off x="15430500" y="658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13515</xdr:rowOff>
    </xdr:from>
    <xdr:ext cx="469744" cy="259045"/>
    <xdr:sp macro="" textlink="">
      <xdr:nvSpPr>
        <xdr:cNvPr id="503" name="テキスト ボックス 502"/>
        <xdr:cNvSpPr txBox="1"/>
      </xdr:nvSpPr>
      <xdr:spPr>
        <a:xfrm>
          <a:off x="15246427" y="6357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9,651</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139271</xdr:rowOff>
    </xdr:from>
    <xdr:to>
      <xdr:col>21</xdr:col>
      <xdr:colOff>161925</xdr:colOff>
      <xdr:row>38</xdr:row>
      <xdr:rowOff>139700</xdr:rowOff>
    </xdr:to>
    <xdr:cxnSp macro="">
      <xdr:nvCxnSpPr>
        <xdr:cNvPr id="504" name="直線コネクタ 503"/>
        <xdr:cNvCxnSpPr/>
      </xdr:nvCxnSpPr>
      <xdr:spPr>
        <a:xfrm flipV="1">
          <a:off x="13703300" y="6654371"/>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78174</xdr:rowOff>
    </xdr:from>
    <xdr:to>
      <xdr:col>21</xdr:col>
      <xdr:colOff>212725</xdr:colOff>
      <xdr:row>39</xdr:row>
      <xdr:rowOff>8324</xdr:rowOff>
    </xdr:to>
    <xdr:sp macro="" textlink="">
      <xdr:nvSpPr>
        <xdr:cNvPr id="505" name="フローチャート : 判断 504"/>
        <xdr:cNvSpPr/>
      </xdr:nvSpPr>
      <xdr:spPr>
        <a:xfrm>
          <a:off x="14541500" y="6593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37</xdr:row>
      <xdr:rowOff>24851</xdr:rowOff>
    </xdr:from>
    <xdr:ext cx="469744" cy="259045"/>
    <xdr:sp macro="" textlink="">
      <xdr:nvSpPr>
        <xdr:cNvPr id="506" name="テキスト ボックス 505"/>
        <xdr:cNvSpPr txBox="1"/>
      </xdr:nvSpPr>
      <xdr:spPr>
        <a:xfrm>
          <a:off x="14357427" y="6368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139700</xdr:rowOff>
    </xdr:from>
    <xdr:to>
      <xdr:col>19</xdr:col>
      <xdr:colOff>644525</xdr:colOff>
      <xdr:row>38</xdr:row>
      <xdr:rowOff>139700</xdr:rowOff>
    </xdr:to>
    <xdr:cxnSp macro="">
      <xdr:nvCxnSpPr>
        <xdr:cNvPr id="507" name="直線コネクタ 50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75938</xdr:rowOff>
    </xdr:from>
    <xdr:to>
      <xdr:col>20</xdr:col>
      <xdr:colOff>9525</xdr:colOff>
      <xdr:row>39</xdr:row>
      <xdr:rowOff>6088</xdr:rowOff>
    </xdr:to>
    <xdr:sp macro="" textlink="">
      <xdr:nvSpPr>
        <xdr:cNvPr id="508" name="フローチャート : 判断 507"/>
        <xdr:cNvSpPr/>
      </xdr:nvSpPr>
      <xdr:spPr>
        <a:xfrm>
          <a:off x="13652500" y="659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37</xdr:row>
      <xdr:rowOff>22615</xdr:rowOff>
    </xdr:from>
    <xdr:ext cx="469744" cy="259045"/>
    <xdr:sp macro="" textlink="">
      <xdr:nvSpPr>
        <xdr:cNvPr id="509" name="テキスト ボックス 508"/>
        <xdr:cNvSpPr txBox="1"/>
      </xdr:nvSpPr>
      <xdr:spPr>
        <a:xfrm>
          <a:off x="13468427" y="6366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69682</xdr:rowOff>
    </xdr:from>
    <xdr:to>
      <xdr:col>18</xdr:col>
      <xdr:colOff>492125</xdr:colOff>
      <xdr:row>38</xdr:row>
      <xdr:rowOff>171282</xdr:rowOff>
    </xdr:to>
    <xdr:sp macro="" textlink="">
      <xdr:nvSpPr>
        <xdr:cNvPr id="510" name="フローチャート : 判断 509"/>
        <xdr:cNvSpPr/>
      </xdr:nvSpPr>
      <xdr:spPr>
        <a:xfrm>
          <a:off x="12763500" y="658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16358</xdr:rowOff>
    </xdr:from>
    <xdr:ext cx="469744" cy="259045"/>
    <xdr:sp macro="" textlink="">
      <xdr:nvSpPr>
        <xdr:cNvPr id="511" name="テキスト ボックス 510"/>
        <xdr:cNvSpPr txBox="1"/>
      </xdr:nvSpPr>
      <xdr:spPr>
        <a:xfrm>
          <a:off x="12579427" y="6360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2" name="テキスト ボックス 51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3" name="テキスト ボックス 51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4" name="テキスト ボックス 51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5" name="テキスト ボックス 51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6" name="テキスト ボックス 51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88900</xdr:rowOff>
    </xdr:from>
    <xdr:to>
      <xdr:col>23</xdr:col>
      <xdr:colOff>568325</xdr:colOff>
      <xdr:row>39</xdr:row>
      <xdr:rowOff>19050</xdr:rowOff>
    </xdr:to>
    <xdr:sp macro="" textlink="">
      <xdr:nvSpPr>
        <xdr:cNvPr id="517" name="円/楕円 51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46275</xdr:rowOff>
    </xdr:from>
    <xdr:ext cx="249299" cy="259045"/>
    <xdr:sp macro="" textlink="">
      <xdr:nvSpPr>
        <xdr:cNvPr id="518" name="災害復旧事業費該当値テキスト"/>
        <xdr:cNvSpPr txBox="1"/>
      </xdr:nvSpPr>
      <xdr:spPr>
        <a:xfrm>
          <a:off x="16370300" y="6561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88900</xdr:rowOff>
    </xdr:from>
    <xdr:to>
      <xdr:col>22</xdr:col>
      <xdr:colOff>415925</xdr:colOff>
      <xdr:row>39</xdr:row>
      <xdr:rowOff>19050</xdr:rowOff>
    </xdr:to>
    <xdr:sp macro="" textlink="">
      <xdr:nvSpPr>
        <xdr:cNvPr id="519" name="円/楕円 51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10177</xdr:rowOff>
    </xdr:from>
    <xdr:ext cx="249299" cy="259045"/>
    <xdr:sp macro="" textlink="">
      <xdr:nvSpPr>
        <xdr:cNvPr id="520" name="テキスト ボックス 519"/>
        <xdr:cNvSpPr txBox="1"/>
      </xdr:nvSpPr>
      <xdr:spPr>
        <a:xfrm>
          <a:off x="15356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88471</xdr:rowOff>
    </xdr:from>
    <xdr:to>
      <xdr:col>21</xdr:col>
      <xdr:colOff>212725</xdr:colOff>
      <xdr:row>39</xdr:row>
      <xdr:rowOff>18621</xdr:rowOff>
    </xdr:to>
    <xdr:sp macro="" textlink="">
      <xdr:nvSpPr>
        <xdr:cNvPr id="521" name="円/楕円 520"/>
        <xdr:cNvSpPr/>
      </xdr:nvSpPr>
      <xdr:spPr>
        <a:xfrm>
          <a:off x="14541500" y="6603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9748</xdr:rowOff>
    </xdr:from>
    <xdr:ext cx="378565" cy="259045"/>
    <xdr:sp macro="" textlink="">
      <xdr:nvSpPr>
        <xdr:cNvPr id="522" name="テキスト ボックス 521"/>
        <xdr:cNvSpPr txBox="1"/>
      </xdr:nvSpPr>
      <xdr:spPr>
        <a:xfrm>
          <a:off x="14403017" y="669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88900</xdr:rowOff>
    </xdr:from>
    <xdr:to>
      <xdr:col>20</xdr:col>
      <xdr:colOff>9525</xdr:colOff>
      <xdr:row>39</xdr:row>
      <xdr:rowOff>19050</xdr:rowOff>
    </xdr:to>
    <xdr:sp macro="" textlink="">
      <xdr:nvSpPr>
        <xdr:cNvPr id="523" name="円/楕円 52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39</xdr:row>
      <xdr:rowOff>10177</xdr:rowOff>
    </xdr:from>
    <xdr:ext cx="249299" cy="259045"/>
    <xdr:sp macro="" textlink="">
      <xdr:nvSpPr>
        <xdr:cNvPr id="524" name="テキスト ボックス 523"/>
        <xdr:cNvSpPr txBox="1"/>
      </xdr:nvSpPr>
      <xdr:spPr>
        <a:xfrm>
          <a:off x="1357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88900</xdr:rowOff>
    </xdr:from>
    <xdr:to>
      <xdr:col>18</xdr:col>
      <xdr:colOff>492125</xdr:colOff>
      <xdr:row>39</xdr:row>
      <xdr:rowOff>19050</xdr:rowOff>
    </xdr:to>
    <xdr:sp macro="" textlink="">
      <xdr:nvSpPr>
        <xdr:cNvPr id="525" name="円/楕円 52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39</xdr:row>
      <xdr:rowOff>10177</xdr:rowOff>
    </xdr:from>
    <xdr:ext cx="249299" cy="259045"/>
    <xdr:sp macro="" textlink="">
      <xdr:nvSpPr>
        <xdr:cNvPr id="526" name="テキスト ボックス 525"/>
        <xdr:cNvSpPr txBox="1"/>
      </xdr:nvSpPr>
      <xdr:spPr>
        <a:xfrm>
          <a:off x="1268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7" name="正方形/長方形 52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8" name="正方形/長方形 52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9" name="正方形/長方形 52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0" name="正方形/長方形 52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1" name="正方形/長方形 53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2" name="正方形/長方形 53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3" name="正方形/長方形 53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4" name="正方形/長方形 53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5" name="テキスト ボックス 53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6" name="直線コネクタ 53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37" name="直線コネクタ 53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38" name="テキスト ボックス 53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39" name="直線コネクタ 53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0" name="テキスト ボックス 53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2" name="直線コネクタ 54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4" name="直線コネクタ 54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6" name="直線コネクタ 54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47" name="直線コネクタ 54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4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9" name="フローチャート : 判断 54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0" name="直線コネクタ 54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1" name="フローチャート : 判断 55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2" name="テキスト ボックス 551"/>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3" name="直線コネクタ 55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4" name="フローチャート : 判断 55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5" name="テキスト ボックス 554"/>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6" name="直線コネクタ 55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57" name="フローチャート : 判断 55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58" name="テキスト ボックス 557"/>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9" name="フローチャート : 判断 55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0" name="テキスト ボックス 559"/>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1" name="テキスト ボックス 56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2" name="テキスト ボックス 56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3" name="テキスト ボックス 56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4" name="テキスト ボックス 56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5" name="テキスト ボックス 56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6" name="円/楕円 56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6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68" name="円/楕円 56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69" name="テキスト ボックス 568"/>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0" name="円/楕円 56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1" name="テキスト ボックス 570"/>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2" name="円/楕円 57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3" name="テキスト ボックス 572"/>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4" name="円/楕円 57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5" name="テキスト ボックス 574"/>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6" name="正方形/長方形 57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77" name="正方形/長方形 57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78" name="正方形/長方形 57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79/79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79" name="正方形/長方形 57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0" name="正方形/長方形 57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1" name="正方形/長方形 58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2" name="正方形/長方形 58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3" name="正方形/長方形 58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4" name="テキスト ボックス 58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5" name="直線コネクタ 58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86" name="直線コネクタ 58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87" name="テキスト ボックス 58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88" name="直線コネクタ 58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89" name="テキスト ボックス 58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90" name="直線コネクタ 58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91" name="テキスト ボックス 59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2" name="直線コネクタ 59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93" name="テキスト ボックス 59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9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112108</xdr:rowOff>
    </xdr:from>
    <xdr:to>
      <xdr:col>23</xdr:col>
      <xdr:colOff>516889</xdr:colOff>
      <xdr:row>77</xdr:row>
      <xdr:rowOff>133533</xdr:rowOff>
    </xdr:to>
    <xdr:cxnSp macro="">
      <xdr:nvCxnSpPr>
        <xdr:cNvPr id="595" name="直線コネクタ 594"/>
        <xdr:cNvCxnSpPr/>
      </xdr:nvCxnSpPr>
      <xdr:spPr>
        <a:xfrm flipV="1">
          <a:off x="16317595" y="12113608"/>
          <a:ext cx="1269" cy="122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137360</xdr:rowOff>
    </xdr:from>
    <xdr:ext cx="534377" cy="259045"/>
    <xdr:sp macro="" textlink="">
      <xdr:nvSpPr>
        <xdr:cNvPr id="596" name="公債費最小値テキスト"/>
        <xdr:cNvSpPr txBox="1"/>
      </xdr:nvSpPr>
      <xdr:spPr>
        <a:xfrm>
          <a:off x="16370300" y="13339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11,079</a:t>
          </a:r>
          <a:endParaRPr kumimoji="1" lang="ja-JP" altLang="en-US" sz="1000" b="1">
            <a:latin typeface="ＭＳ Ｐゴシック"/>
          </a:endParaRPr>
        </a:p>
      </xdr:txBody>
    </xdr:sp>
    <xdr:clientData/>
  </xdr:oneCellAnchor>
  <xdr:twoCellAnchor>
    <xdr:from>
      <xdr:col>23</xdr:col>
      <xdr:colOff>428625</xdr:colOff>
      <xdr:row>77</xdr:row>
      <xdr:rowOff>133533</xdr:rowOff>
    </xdr:from>
    <xdr:to>
      <xdr:col>23</xdr:col>
      <xdr:colOff>606425</xdr:colOff>
      <xdr:row>77</xdr:row>
      <xdr:rowOff>133533</xdr:rowOff>
    </xdr:to>
    <xdr:cxnSp macro="">
      <xdr:nvCxnSpPr>
        <xdr:cNvPr id="597" name="直線コネクタ 596"/>
        <xdr:cNvCxnSpPr/>
      </xdr:nvCxnSpPr>
      <xdr:spPr>
        <a:xfrm>
          <a:off x="16230600" y="1333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58785</xdr:rowOff>
    </xdr:from>
    <xdr:ext cx="599010" cy="259045"/>
    <xdr:sp macro="" textlink="">
      <xdr:nvSpPr>
        <xdr:cNvPr id="598" name="公債費最大値テキスト"/>
        <xdr:cNvSpPr txBox="1"/>
      </xdr:nvSpPr>
      <xdr:spPr>
        <a:xfrm>
          <a:off x="16370300" y="11888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224,828</a:t>
          </a:r>
          <a:endParaRPr kumimoji="1" lang="ja-JP" altLang="en-US" sz="1000" b="1">
            <a:latin typeface="ＭＳ Ｐゴシック"/>
          </a:endParaRPr>
        </a:p>
      </xdr:txBody>
    </xdr:sp>
    <xdr:clientData/>
  </xdr:oneCellAnchor>
  <xdr:twoCellAnchor>
    <xdr:from>
      <xdr:col>23</xdr:col>
      <xdr:colOff>428625</xdr:colOff>
      <xdr:row>70</xdr:row>
      <xdr:rowOff>112108</xdr:rowOff>
    </xdr:from>
    <xdr:to>
      <xdr:col>23</xdr:col>
      <xdr:colOff>606425</xdr:colOff>
      <xdr:row>70</xdr:row>
      <xdr:rowOff>112108</xdr:rowOff>
    </xdr:to>
    <xdr:cxnSp macro="">
      <xdr:nvCxnSpPr>
        <xdr:cNvPr id="599" name="直線コネクタ 598"/>
        <xdr:cNvCxnSpPr/>
      </xdr:nvCxnSpPr>
      <xdr:spPr>
        <a:xfrm>
          <a:off x="16230600" y="12113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117760</xdr:rowOff>
    </xdr:from>
    <xdr:to>
      <xdr:col>23</xdr:col>
      <xdr:colOff>517525</xdr:colOff>
      <xdr:row>77</xdr:row>
      <xdr:rowOff>133533</xdr:rowOff>
    </xdr:to>
    <xdr:cxnSp macro="">
      <xdr:nvCxnSpPr>
        <xdr:cNvPr id="600" name="直線コネクタ 599"/>
        <xdr:cNvCxnSpPr/>
      </xdr:nvCxnSpPr>
      <xdr:spPr>
        <a:xfrm>
          <a:off x="15481300" y="13319410"/>
          <a:ext cx="838200" cy="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117332</xdr:rowOff>
    </xdr:from>
    <xdr:ext cx="534377" cy="259045"/>
    <xdr:sp macro="" textlink="">
      <xdr:nvSpPr>
        <xdr:cNvPr id="601" name="公債費平均値テキスト"/>
        <xdr:cNvSpPr txBox="1"/>
      </xdr:nvSpPr>
      <xdr:spPr>
        <a:xfrm>
          <a:off x="16370300" y="12804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69,028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94455</xdr:rowOff>
    </xdr:from>
    <xdr:to>
      <xdr:col>23</xdr:col>
      <xdr:colOff>568325</xdr:colOff>
      <xdr:row>76</xdr:row>
      <xdr:rowOff>24605</xdr:rowOff>
    </xdr:to>
    <xdr:sp macro="" textlink="">
      <xdr:nvSpPr>
        <xdr:cNvPr id="602" name="フローチャート : 判断 601"/>
        <xdr:cNvSpPr/>
      </xdr:nvSpPr>
      <xdr:spPr>
        <a:xfrm>
          <a:off x="162687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60010</xdr:rowOff>
    </xdr:from>
    <xdr:to>
      <xdr:col>22</xdr:col>
      <xdr:colOff>365125</xdr:colOff>
      <xdr:row>77</xdr:row>
      <xdr:rowOff>117760</xdr:rowOff>
    </xdr:to>
    <xdr:cxnSp macro="">
      <xdr:nvCxnSpPr>
        <xdr:cNvPr id="603" name="直線コネクタ 602"/>
        <xdr:cNvCxnSpPr/>
      </xdr:nvCxnSpPr>
      <xdr:spPr>
        <a:xfrm>
          <a:off x="14592300" y="13261660"/>
          <a:ext cx="889000" cy="5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102719</xdr:rowOff>
    </xdr:from>
    <xdr:to>
      <xdr:col>22</xdr:col>
      <xdr:colOff>415925</xdr:colOff>
      <xdr:row>76</xdr:row>
      <xdr:rowOff>32869</xdr:rowOff>
    </xdr:to>
    <xdr:sp macro="" textlink="">
      <xdr:nvSpPr>
        <xdr:cNvPr id="604" name="フローチャート : 判断 603"/>
        <xdr:cNvSpPr/>
      </xdr:nvSpPr>
      <xdr:spPr>
        <a:xfrm>
          <a:off x="15430500" y="1296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49396</xdr:rowOff>
    </xdr:from>
    <xdr:ext cx="534377" cy="259045"/>
    <xdr:sp macro="" textlink="">
      <xdr:nvSpPr>
        <xdr:cNvPr id="605" name="テキスト ボックス 604"/>
        <xdr:cNvSpPr txBox="1"/>
      </xdr:nvSpPr>
      <xdr:spPr>
        <a:xfrm>
          <a:off x="15214111" y="12736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43991</xdr:rowOff>
    </xdr:from>
    <xdr:to>
      <xdr:col>21</xdr:col>
      <xdr:colOff>161925</xdr:colOff>
      <xdr:row>77</xdr:row>
      <xdr:rowOff>60010</xdr:rowOff>
    </xdr:to>
    <xdr:cxnSp macro="">
      <xdr:nvCxnSpPr>
        <xdr:cNvPr id="606" name="直線コネクタ 605"/>
        <xdr:cNvCxnSpPr/>
      </xdr:nvCxnSpPr>
      <xdr:spPr>
        <a:xfrm>
          <a:off x="13703300" y="13245641"/>
          <a:ext cx="889000" cy="1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141232</xdr:rowOff>
    </xdr:from>
    <xdr:to>
      <xdr:col>21</xdr:col>
      <xdr:colOff>212725</xdr:colOff>
      <xdr:row>76</xdr:row>
      <xdr:rowOff>71382</xdr:rowOff>
    </xdr:to>
    <xdr:sp macro="" textlink="">
      <xdr:nvSpPr>
        <xdr:cNvPr id="607" name="フローチャート : 判断 606"/>
        <xdr:cNvSpPr/>
      </xdr:nvSpPr>
      <xdr:spPr>
        <a:xfrm>
          <a:off x="14541500" y="12999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87909</xdr:rowOff>
    </xdr:from>
    <xdr:ext cx="534377" cy="259045"/>
    <xdr:sp macro="" textlink="">
      <xdr:nvSpPr>
        <xdr:cNvPr id="608" name="テキスト ボックス 607"/>
        <xdr:cNvSpPr txBox="1"/>
      </xdr:nvSpPr>
      <xdr:spPr>
        <a:xfrm>
          <a:off x="14325111" y="12775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60,843</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146324</xdr:rowOff>
    </xdr:from>
    <xdr:to>
      <xdr:col>19</xdr:col>
      <xdr:colOff>644525</xdr:colOff>
      <xdr:row>77</xdr:row>
      <xdr:rowOff>43991</xdr:rowOff>
    </xdr:to>
    <xdr:cxnSp macro="">
      <xdr:nvCxnSpPr>
        <xdr:cNvPr id="609" name="直線コネクタ 608"/>
        <xdr:cNvCxnSpPr/>
      </xdr:nvCxnSpPr>
      <xdr:spPr>
        <a:xfrm>
          <a:off x="12814300" y="13176524"/>
          <a:ext cx="889000" cy="69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139106</xdr:rowOff>
    </xdr:from>
    <xdr:to>
      <xdr:col>20</xdr:col>
      <xdr:colOff>9525</xdr:colOff>
      <xdr:row>76</xdr:row>
      <xdr:rowOff>69256</xdr:rowOff>
    </xdr:to>
    <xdr:sp macro="" textlink="">
      <xdr:nvSpPr>
        <xdr:cNvPr id="610" name="フローチャート : 判断 609"/>
        <xdr:cNvSpPr/>
      </xdr:nvSpPr>
      <xdr:spPr>
        <a:xfrm>
          <a:off x="13652500" y="1299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85783</xdr:rowOff>
    </xdr:from>
    <xdr:ext cx="534377" cy="259045"/>
    <xdr:sp macro="" textlink="">
      <xdr:nvSpPr>
        <xdr:cNvPr id="611" name="テキスト ボックス 610"/>
        <xdr:cNvSpPr txBox="1"/>
      </xdr:nvSpPr>
      <xdr:spPr>
        <a:xfrm>
          <a:off x="13436111" y="1277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139621</xdr:rowOff>
    </xdr:from>
    <xdr:to>
      <xdr:col>18</xdr:col>
      <xdr:colOff>492125</xdr:colOff>
      <xdr:row>76</xdr:row>
      <xdr:rowOff>69771</xdr:rowOff>
    </xdr:to>
    <xdr:sp macro="" textlink="">
      <xdr:nvSpPr>
        <xdr:cNvPr id="612" name="フローチャート : 判断 611"/>
        <xdr:cNvSpPr/>
      </xdr:nvSpPr>
      <xdr:spPr>
        <a:xfrm>
          <a:off x="12763500" y="12998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86298</xdr:rowOff>
    </xdr:from>
    <xdr:ext cx="534377" cy="259045"/>
    <xdr:sp macro="" textlink="">
      <xdr:nvSpPr>
        <xdr:cNvPr id="613" name="テキスト ボックス 612"/>
        <xdr:cNvSpPr txBox="1"/>
      </xdr:nvSpPr>
      <xdr:spPr>
        <a:xfrm>
          <a:off x="12547111" y="1277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14" name="テキスト ボックス 61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15" name="テキスト ボックス 61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16" name="テキスト ボックス 61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7" name="テキスト ボックス 61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8" name="テキスト ボックス 61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82733</xdr:rowOff>
    </xdr:from>
    <xdr:to>
      <xdr:col>23</xdr:col>
      <xdr:colOff>568325</xdr:colOff>
      <xdr:row>78</xdr:row>
      <xdr:rowOff>12883</xdr:rowOff>
    </xdr:to>
    <xdr:sp macro="" textlink="">
      <xdr:nvSpPr>
        <xdr:cNvPr id="619" name="円/楕円 618"/>
        <xdr:cNvSpPr/>
      </xdr:nvSpPr>
      <xdr:spPr>
        <a:xfrm>
          <a:off x="16268700" y="13284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169110</xdr:rowOff>
    </xdr:from>
    <xdr:ext cx="534377" cy="259045"/>
    <xdr:sp macro="" textlink="">
      <xdr:nvSpPr>
        <xdr:cNvPr id="620" name="公債費該当値テキスト"/>
        <xdr:cNvSpPr txBox="1"/>
      </xdr:nvSpPr>
      <xdr:spPr>
        <a:xfrm>
          <a:off x="16370300" y="13199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11,079</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66960</xdr:rowOff>
    </xdr:from>
    <xdr:to>
      <xdr:col>22</xdr:col>
      <xdr:colOff>415925</xdr:colOff>
      <xdr:row>77</xdr:row>
      <xdr:rowOff>168560</xdr:rowOff>
    </xdr:to>
    <xdr:sp macro="" textlink="">
      <xdr:nvSpPr>
        <xdr:cNvPr id="621" name="円/楕円 620"/>
        <xdr:cNvSpPr/>
      </xdr:nvSpPr>
      <xdr:spPr>
        <a:xfrm>
          <a:off x="15430500" y="1326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159687</xdr:rowOff>
    </xdr:from>
    <xdr:ext cx="534377" cy="259045"/>
    <xdr:sp macro="" textlink="">
      <xdr:nvSpPr>
        <xdr:cNvPr id="622" name="テキスト ボックス 621"/>
        <xdr:cNvSpPr txBox="1"/>
      </xdr:nvSpPr>
      <xdr:spPr>
        <a:xfrm>
          <a:off x="15214111" y="13361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13,839</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9210</xdr:rowOff>
    </xdr:from>
    <xdr:to>
      <xdr:col>21</xdr:col>
      <xdr:colOff>212725</xdr:colOff>
      <xdr:row>77</xdr:row>
      <xdr:rowOff>110810</xdr:rowOff>
    </xdr:to>
    <xdr:sp macro="" textlink="">
      <xdr:nvSpPr>
        <xdr:cNvPr id="623" name="円/楕円 622"/>
        <xdr:cNvSpPr/>
      </xdr:nvSpPr>
      <xdr:spPr>
        <a:xfrm>
          <a:off x="14541500" y="1321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101937</xdr:rowOff>
    </xdr:from>
    <xdr:ext cx="534377" cy="259045"/>
    <xdr:sp macro="" textlink="">
      <xdr:nvSpPr>
        <xdr:cNvPr id="624" name="テキスト ボックス 623"/>
        <xdr:cNvSpPr txBox="1"/>
      </xdr:nvSpPr>
      <xdr:spPr>
        <a:xfrm>
          <a:off x="14325111" y="13303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23,944</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164641</xdr:rowOff>
    </xdr:from>
    <xdr:to>
      <xdr:col>20</xdr:col>
      <xdr:colOff>9525</xdr:colOff>
      <xdr:row>77</xdr:row>
      <xdr:rowOff>94791</xdr:rowOff>
    </xdr:to>
    <xdr:sp macro="" textlink="">
      <xdr:nvSpPr>
        <xdr:cNvPr id="625" name="円/楕円 624"/>
        <xdr:cNvSpPr/>
      </xdr:nvSpPr>
      <xdr:spPr>
        <a:xfrm>
          <a:off x="13652500" y="1319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85918</xdr:rowOff>
    </xdr:from>
    <xdr:ext cx="534377" cy="259045"/>
    <xdr:sp macro="" textlink="">
      <xdr:nvSpPr>
        <xdr:cNvPr id="626" name="テキスト ボックス 625"/>
        <xdr:cNvSpPr txBox="1"/>
      </xdr:nvSpPr>
      <xdr:spPr>
        <a:xfrm>
          <a:off x="13436111" y="1328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26,747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95524</xdr:rowOff>
    </xdr:from>
    <xdr:to>
      <xdr:col>18</xdr:col>
      <xdr:colOff>492125</xdr:colOff>
      <xdr:row>77</xdr:row>
      <xdr:rowOff>25674</xdr:rowOff>
    </xdr:to>
    <xdr:sp macro="" textlink="">
      <xdr:nvSpPr>
        <xdr:cNvPr id="627" name="円/楕円 626"/>
        <xdr:cNvSpPr/>
      </xdr:nvSpPr>
      <xdr:spPr>
        <a:xfrm>
          <a:off x="12763500" y="1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16801</xdr:rowOff>
    </xdr:from>
    <xdr:ext cx="534377" cy="259045"/>
    <xdr:sp macro="" textlink="">
      <xdr:nvSpPr>
        <xdr:cNvPr id="628" name="テキスト ボックス 627"/>
        <xdr:cNvSpPr txBox="1"/>
      </xdr:nvSpPr>
      <xdr:spPr>
        <a:xfrm>
          <a:off x="12547111" y="1321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38,841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9" name="正方形/長方形 62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0" name="正方形/長方形 62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1" name="正方形/長方形 63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2" name="正方形/長方形 63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33" name="正方形/長方形 63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34" name="正方形/長方形 63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35" name="正方形/長方形 63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36" name="正方形/長方形 63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7" name="テキスト ボックス 63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8" name="直線コネクタ 63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39" name="直線コネクタ 63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40" name="テキスト ボックス 63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41" name="直線コネクタ 64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95</xdr:row>
      <xdr:rowOff>54627</xdr:rowOff>
    </xdr:from>
    <xdr:ext cx="685572" cy="259045"/>
    <xdr:sp macro="" textlink="">
      <xdr:nvSpPr>
        <xdr:cNvPr id="642" name="テキスト ボックス 641"/>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43" name="直線コネクタ 64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44" name="テキスト ボックス 643"/>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45" name="直線コネクタ 64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46" name="テキスト ボックス 645"/>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7" name="直線コネクタ 64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48" name="テキスト ボックス 64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97961</xdr:rowOff>
    </xdr:from>
    <xdr:to>
      <xdr:col>23</xdr:col>
      <xdr:colOff>516889</xdr:colOff>
      <xdr:row>98</xdr:row>
      <xdr:rowOff>139469</xdr:rowOff>
    </xdr:to>
    <xdr:cxnSp macro="">
      <xdr:nvCxnSpPr>
        <xdr:cNvPr id="650" name="直線コネクタ 649"/>
        <xdr:cNvCxnSpPr/>
      </xdr:nvCxnSpPr>
      <xdr:spPr>
        <a:xfrm flipV="1">
          <a:off x="16317595" y="15699911"/>
          <a:ext cx="1269" cy="1241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7329</xdr:rowOff>
    </xdr:from>
    <xdr:ext cx="378565" cy="259045"/>
    <xdr:sp macro="" textlink="">
      <xdr:nvSpPr>
        <xdr:cNvPr id="651" name="積立金最小値テキスト"/>
        <xdr:cNvSpPr txBox="1"/>
      </xdr:nvSpPr>
      <xdr:spPr>
        <a:xfrm>
          <a:off x="16370300" y="1698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506</a:t>
          </a:r>
          <a:endParaRPr kumimoji="1" lang="ja-JP" altLang="en-US" sz="1000" b="1">
            <a:latin typeface="ＭＳ Ｐゴシック"/>
          </a:endParaRPr>
        </a:p>
      </xdr:txBody>
    </xdr:sp>
    <xdr:clientData/>
  </xdr:oneCellAnchor>
  <xdr:twoCellAnchor>
    <xdr:from>
      <xdr:col>23</xdr:col>
      <xdr:colOff>428625</xdr:colOff>
      <xdr:row>98</xdr:row>
      <xdr:rowOff>139469</xdr:rowOff>
    </xdr:from>
    <xdr:to>
      <xdr:col>23</xdr:col>
      <xdr:colOff>606425</xdr:colOff>
      <xdr:row>98</xdr:row>
      <xdr:rowOff>139469</xdr:rowOff>
    </xdr:to>
    <xdr:cxnSp macro="">
      <xdr:nvCxnSpPr>
        <xdr:cNvPr id="652" name="直線コネクタ 651"/>
        <xdr:cNvCxnSpPr/>
      </xdr:nvCxnSpPr>
      <xdr:spPr>
        <a:xfrm>
          <a:off x="16230600" y="16941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44638</xdr:rowOff>
    </xdr:from>
    <xdr:ext cx="690189" cy="259045"/>
    <xdr:sp macro="" textlink="">
      <xdr:nvSpPr>
        <xdr:cNvPr id="653" name="積立金最大値テキスト"/>
        <xdr:cNvSpPr txBox="1"/>
      </xdr:nvSpPr>
      <xdr:spPr>
        <a:xfrm>
          <a:off x="16370300" y="154751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2,716,293</a:t>
          </a:r>
          <a:endParaRPr kumimoji="1" lang="ja-JP" altLang="en-US" sz="1000" b="1">
            <a:latin typeface="ＭＳ Ｐゴシック"/>
          </a:endParaRPr>
        </a:p>
      </xdr:txBody>
    </xdr:sp>
    <xdr:clientData/>
  </xdr:oneCellAnchor>
  <xdr:twoCellAnchor>
    <xdr:from>
      <xdr:col>23</xdr:col>
      <xdr:colOff>428625</xdr:colOff>
      <xdr:row>91</xdr:row>
      <xdr:rowOff>97961</xdr:rowOff>
    </xdr:from>
    <xdr:to>
      <xdr:col>23</xdr:col>
      <xdr:colOff>606425</xdr:colOff>
      <xdr:row>91</xdr:row>
      <xdr:rowOff>97961</xdr:rowOff>
    </xdr:to>
    <xdr:cxnSp macro="">
      <xdr:nvCxnSpPr>
        <xdr:cNvPr id="654" name="直線コネクタ 653"/>
        <xdr:cNvCxnSpPr/>
      </xdr:nvCxnSpPr>
      <xdr:spPr>
        <a:xfrm>
          <a:off x="16230600" y="15699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132590</xdr:rowOff>
    </xdr:from>
    <xdr:to>
      <xdr:col>23</xdr:col>
      <xdr:colOff>517525</xdr:colOff>
      <xdr:row>98</xdr:row>
      <xdr:rowOff>136148</xdr:rowOff>
    </xdr:to>
    <xdr:cxnSp macro="">
      <xdr:nvCxnSpPr>
        <xdr:cNvPr id="655" name="直線コネクタ 654"/>
        <xdr:cNvCxnSpPr/>
      </xdr:nvCxnSpPr>
      <xdr:spPr>
        <a:xfrm>
          <a:off x="15481300" y="16934690"/>
          <a:ext cx="838200" cy="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96229</xdr:rowOff>
    </xdr:from>
    <xdr:ext cx="534377" cy="259045"/>
    <xdr:sp macro="" textlink="">
      <xdr:nvSpPr>
        <xdr:cNvPr id="656" name="積立金平均値テキスト"/>
        <xdr:cNvSpPr txBox="1"/>
      </xdr:nvSpPr>
      <xdr:spPr>
        <a:xfrm>
          <a:off x="16370300" y="16726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34,007</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73352</xdr:rowOff>
    </xdr:from>
    <xdr:to>
      <xdr:col>23</xdr:col>
      <xdr:colOff>568325</xdr:colOff>
      <xdr:row>99</xdr:row>
      <xdr:rowOff>3502</xdr:rowOff>
    </xdr:to>
    <xdr:sp macro="" textlink="">
      <xdr:nvSpPr>
        <xdr:cNvPr id="657" name="フローチャート : 判断 656"/>
        <xdr:cNvSpPr/>
      </xdr:nvSpPr>
      <xdr:spPr>
        <a:xfrm>
          <a:off x="16268700" y="1687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132590</xdr:rowOff>
    </xdr:from>
    <xdr:to>
      <xdr:col>22</xdr:col>
      <xdr:colOff>365125</xdr:colOff>
      <xdr:row>98</xdr:row>
      <xdr:rowOff>135370</xdr:rowOff>
    </xdr:to>
    <xdr:cxnSp macro="">
      <xdr:nvCxnSpPr>
        <xdr:cNvPr id="658" name="直線コネクタ 657"/>
        <xdr:cNvCxnSpPr/>
      </xdr:nvCxnSpPr>
      <xdr:spPr>
        <a:xfrm flipV="1">
          <a:off x="14592300" y="16934690"/>
          <a:ext cx="889000" cy="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67824</xdr:rowOff>
    </xdr:from>
    <xdr:to>
      <xdr:col>22</xdr:col>
      <xdr:colOff>415925</xdr:colOff>
      <xdr:row>98</xdr:row>
      <xdr:rowOff>169424</xdr:rowOff>
    </xdr:to>
    <xdr:sp macro="" textlink="">
      <xdr:nvSpPr>
        <xdr:cNvPr id="659" name="フローチャート : 判断 658"/>
        <xdr:cNvSpPr/>
      </xdr:nvSpPr>
      <xdr:spPr>
        <a:xfrm>
          <a:off x="15430500" y="1686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14501</xdr:rowOff>
    </xdr:from>
    <xdr:ext cx="534377" cy="259045"/>
    <xdr:sp macro="" textlink="">
      <xdr:nvSpPr>
        <xdr:cNvPr id="660" name="テキスト ボックス 659"/>
        <xdr:cNvSpPr txBox="1"/>
      </xdr:nvSpPr>
      <xdr:spPr>
        <a:xfrm>
          <a:off x="15214111" y="1664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46,099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135370</xdr:rowOff>
    </xdr:from>
    <xdr:to>
      <xdr:col>21</xdr:col>
      <xdr:colOff>161925</xdr:colOff>
      <xdr:row>98</xdr:row>
      <xdr:rowOff>139681</xdr:rowOff>
    </xdr:to>
    <xdr:cxnSp macro="">
      <xdr:nvCxnSpPr>
        <xdr:cNvPr id="661" name="直線コネクタ 660"/>
        <xdr:cNvCxnSpPr/>
      </xdr:nvCxnSpPr>
      <xdr:spPr>
        <a:xfrm flipV="1">
          <a:off x="13703300" y="16937470"/>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50916</xdr:rowOff>
    </xdr:from>
    <xdr:to>
      <xdr:col>21</xdr:col>
      <xdr:colOff>212725</xdr:colOff>
      <xdr:row>98</xdr:row>
      <xdr:rowOff>152516</xdr:rowOff>
    </xdr:to>
    <xdr:sp macro="" textlink="">
      <xdr:nvSpPr>
        <xdr:cNvPr id="662" name="フローチャート : 判断 661"/>
        <xdr:cNvSpPr/>
      </xdr:nvSpPr>
      <xdr:spPr>
        <a:xfrm>
          <a:off x="14541500" y="168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169043</xdr:rowOff>
    </xdr:from>
    <xdr:ext cx="534377" cy="259045"/>
    <xdr:sp macro="" textlink="">
      <xdr:nvSpPr>
        <xdr:cNvPr id="663" name="テキスト ボックス 662"/>
        <xdr:cNvSpPr txBox="1"/>
      </xdr:nvSpPr>
      <xdr:spPr>
        <a:xfrm>
          <a:off x="14325111" y="1662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83,080</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133000</xdr:rowOff>
    </xdr:from>
    <xdr:to>
      <xdr:col>19</xdr:col>
      <xdr:colOff>644525</xdr:colOff>
      <xdr:row>98</xdr:row>
      <xdr:rowOff>139681</xdr:rowOff>
    </xdr:to>
    <xdr:cxnSp macro="">
      <xdr:nvCxnSpPr>
        <xdr:cNvPr id="664" name="直線コネクタ 663"/>
        <xdr:cNvCxnSpPr/>
      </xdr:nvCxnSpPr>
      <xdr:spPr>
        <a:xfrm>
          <a:off x="12814300" y="16935100"/>
          <a:ext cx="889000" cy="6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72160</xdr:rowOff>
    </xdr:from>
    <xdr:to>
      <xdr:col>20</xdr:col>
      <xdr:colOff>9525</xdr:colOff>
      <xdr:row>99</xdr:row>
      <xdr:rowOff>2310</xdr:rowOff>
    </xdr:to>
    <xdr:sp macro="" textlink="">
      <xdr:nvSpPr>
        <xdr:cNvPr id="665" name="フローチャート : 判断 664"/>
        <xdr:cNvSpPr/>
      </xdr:nvSpPr>
      <xdr:spPr>
        <a:xfrm>
          <a:off x="13652500" y="168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18837</xdr:rowOff>
    </xdr:from>
    <xdr:ext cx="534377" cy="259045"/>
    <xdr:sp macro="" textlink="">
      <xdr:nvSpPr>
        <xdr:cNvPr id="666" name="テキスト ボックス 665"/>
        <xdr:cNvSpPr txBox="1"/>
      </xdr:nvSpPr>
      <xdr:spPr>
        <a:xfrm>
          <a:off x="13436111" y="166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36,615</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76143</xdr:rowOff>
    </xdr:from>
    <xdr:to>
      <xdr:col>18</xdr:col>
      <xdr:colOff>492125</xdr:colOff>
      <xdr:row>99</xdr:row>
      <xdr:rowOff>6293</xdr:rowOff>
    </xdr:to>
    <xdr:sp macro="" textlink="">
      <xdr:nvSpPr>
        <xdr:cNvPr id="667" name="フローチャート : 判断 666"/>
        <xdr:cNvSpPr/>
      </xdr:nvSpPr>
      <xdr:spPr>
        <a:xfrm>
          <a:off x="12763500" y="16878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22820</xdr:rowOff>
    </xdr:from>
    <xdr:ext cx="534377" cy="259045"/>
    <xdr:sp macro="" textlink="">
      <xdr:nvSpPr>
        <xdr:cNvPr id="668" name="テキスト ボックス 667"/>
        <xdr:cNvSpPr txBox="1"/>
      </xdr:nvSpPr>
      <xdr:spPr>
        <a:xfrm>
          <a:off x="12547111" y="1665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9" name="テキスト ボックス 66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0" name="テキスト ボックス 66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71" name="テキスト ボックス 67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72" name="テキスト ボックス 67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73" name="テキスト ボックス 67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85348</xdr:rowOff>
    </xdr:from>
    <xdr:to>
      <xdr:col>23</xdr:col>
      <xdr:colOff>568325</xdr:colOff>
      <xdr:row>99</xdr:row>
      <xdr:rowOff>15498</xdr:rowOff>
    </xdr:to>
    <xdr:sp macro="" textlink="">
      <xdr:nvSpPr>
        <xdr:cNvPr id="674" name="円/楕円 673"/>
        <xdr:cNvSpPr/>
      </xdr:nvSpPr>
      <xdr:spPr>
        <a:xfrm>
          <a:off x="16268700" y="16887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51779</xdr:rowOff>
    </xdr:from>
    <xdr:ext cx="469744" cy="259045"/>
    <xdr:sp macro="" textlink="">
      <xdr:nvSpPr>
        <xdr:cNvPr id="675" name="積立金該当値テキスト"/>
        <xdr:cNvSpPr txBox="1"/>
      </xdr:nvSpPr>
      <xdr:spPr>
        <a:xfrm>
          <a:off x="16370300" y="1685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7,769</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81790</xdr:rowOff>
    </xdr:from>
    <xdr:to>
      <xdr:col>22</xdr:col>
      <xdr:colOff>415925</xdr:colOff>
      <xdr:row>99</xdr:row>
      <xdr:rowOff>11940</xdr:rowOff>
    </xdr:to>
    <xdr:sp macro="" textlink="">
      <xdr:nvSpPr>
        <xdr:cNvPr id="676" name="円/楕円 675"/>
        <xdr:cNvSpPr/>
      </xdr:nvSpPr>
      <xdr:spPr>
        <a:xfrm>
          <a:off x="15430500" y="1688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3067</xdr:rowOff>
    </xdr:from>
    <xdr:ext cx="534377" cy="259045"/>
    <xdr:sp macro="" textlink="">
      <xdr:nvSpPr>
        <xdr:cNvPr id="677" name="テキスト ボックス 676"/>
        <xdr:cNvSpPr txBox="1"/>
      </xdr:nvSpPr>
      <xdr:spPr>
        <a:xfrm>
          <a:off x="15214111" y="16976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15,551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84570</xdr:rowOff>
    </xdr:from>
    <xdr:to>
      <xdr:col>21</xdr:col>
      <xdr:colOff>212725</xdr:colOff>
      <xdr:row>99</xdr:row>
      <xdr:rowOff>14720</xdr:rowOff>
    </xdr:to>
    <xdr:sp macro="" textlink="">
      <xdr:nvSpPr>
        <xdr:cNvPr id="678" name="円/楕円 677"/>
        <xdr:cNvSpPr/>
      </xdr:nvSpPr>
      <xdr:spPr>
        <a:xfrm>
          <a:off x="14541500" y="1688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99</xdr:row>
      <xdr:rowOff>5847</xdr:rowOff>
    </xdr:from>
    <xdr:ext cx="469744" cy="259045"/>
    <xdr:sp macro="" textlink="">
      <xdr:nvSpPr>
        <xdr:cNvPr id="679" name="テキスト ボックス 678"/>
        <xdr:cNvSpPr txBox="1"/>
      </xdr:nvSpPr>
      <xdr:spPr>
        <a:xfrm>
          <a:off x="14357427" y="1697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9,471</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88881</xdr:rowOff>
    </xdr:from>
    <xdr:to>
      <xdr:col>20</xdr:col>
      <xdr:colOff>9525</xdr:colOff>
      <xdr:row>99</xdr:row>
      <xdr:rowOff>19031</xdr:rowOff>
    </xdr:to>
    <xdr:sp macro="" textlink="">
      <xdr:nvSpPr>
        <xdr:cNvPr id="680" name="円/楕円 679"/>
        <xdr:cNvSpPr/>
      </xdr:nvSpPr>
      <xdr:spPr>
        <a:xfrm>
          <a:off x="13652500" y="1689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487558</xdr:colOff>
      <xdr:row>99</xdr:row>
      <xdr:rowOff>10158</xdr:rowOff>
    </xdr:from>
    <xdr:ext cx="313932" cy="259045"/>
    <xdr:sp macro="" textlink="">
      <xdr:nvSpPr>
        <xdr:cNvPr id="681" name="テキスト ボックス 680"/>
        <xdr:cNvSpPr txBox="1"/>
      </xdr:nvSpPr>
      <xdr:spPr>
        <a:xfrm>
          <a:off x="13546333" y="169837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82200</xdr:rowOff>
    </xdr:from>
    <xdr:to>
      <xdr:col>18</xdr:col>
      <xdr:colOff>492125</xdr:colOff>
      <xdr:row>99</xdr:row>
      <xdr:rowOff>12350</xdr:rowOff>
    </xdr:to>
    <xdr:sp macro="" textlink="">
      <xdr:nvSpPr>
        <xdr:cNvPr id="682" name="円/楕円 681"/>
        <xdr:cNvSpPr/>
      </xdr:nvSpPr>
      <xdr:spPr>
        <a:xfrm>
          <a:off x="12763500" y="168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3477</xdr:rowOff>
    </xdr:from>
    <xdr:ext cx="534377" cy="259045"/>
    <xdr:sp macro="" textlink="">
      <xdr:nvSpPr>
        <xdr:cNvPr id="683" name="テキスト ボックス 682"/>
        <xdr:cNvSpPr txBox="1"/>
      </xdr:nvSpPr>
      <xdr:spPr>
        <a:xfrm>
          <a:off x="12547111" y="1697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14,655</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84" name="正方形/長方形 68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5" name="正方形/長方形 68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6" name="正方形/長方形 68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7" name="正方形/長方形 68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8" name="正方形/長方形 68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9" name="正方形/長方形 68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0" name="正方形/長方形 68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91" name="正方形/長方形 69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92" name="テキスト ボックス 69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93" name="直線コネクタ 69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94" name="直線コネクタ 69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95" name="テキスト ボックス 69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696" name="直線コネクタ 69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697" name="テキスト ボックス 696"/>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698" name="直線コネクタ 69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699" name="テキスト ボックス 698"/>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0" name="直線コネクタ 69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701" name="テキスト ボックス 700"/>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02" name="直線コネクタ 70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03" name="テキスト ボックス 702"/>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04"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57678</xdr:rowOff>
    </xdr:from>
    <xdr:to>
      <xdr:col>32</xdr:col>
      <xdr:colOff>186689</xdr:colOff>
      <xdr:row>38</xdr:row>
      <xdr:rowOff>139700</xdr:rowOff>
    </xdr:to>
    <xdr:cxnSp macro="">
      <xdr:nvCxnSpPr>
        <xdr:cNvPr id="705" name="直線コネクタ 704"/>
        <xdr:cNvCxnSpPr/>
      </xdr:nvCxnSpPr>
      <xdr:spPr>
        <a:xfrm flipV="1">
          <a:off x="22159595" y="5544078"/>
          <a:ext cx="1269" cy="1110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06"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07" name="直線コネクタ 70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4355</xdr:rowOff>
    </xdr:from>
    <xdr:ext cx="534377" cy="259045"/>
    <xdr:sp macro="" textlink="">
      <xdr:nvSpPr>
        <xdr:cNvPr id="708" name="投資及び出資金最大値テキスト"/>
        <xdr:cNvSpPr txBox="1"/>
      </xdr:nvSpPr>
      <xdr:spPr>
        <a:xfrm>
          <a:off x="22212300" y="5319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24,294</a:t>
          </a:r>
          <a:endParaRPr kumimoji="1" lang="ja-JP" altLang="en-US" sz="1000" b="1">
            <a:latin typeface="ＭＳ Ｐゴシック"/>
          </a:endParaRPr>
        </a:p>
      </xdr:txBody>
    </xdr:sp>
    <xdr:clientData/>
  </xdr:oneCellAnchor>
  <xdr:twoCellAnchor>
    <xdr:from>
      <xdr:col>32</xdr:col>
      <xdr:colOff>98425</xdr:colOff>
      <xdr:row>32</xdr:row>
      <xdr:rowOff>57678</xdr:rowOff>
    </xdr:from>
    <xdr:to>
      <xdr:col>32</xdr:col>
      <xdr:colOff>276225</xdr:colOff>
      <xdr:row>32</xdr:row>
      <xdr:rowOff>57678</xdr:rowOff>
    </xdr:to>
    <xdr:cxnSp macro="">
      <xdr:nvCxnSpPr>
        <xdr:cNvPr id="709" name="直線コネクタ 708"/>
        <xdr:cNvCxnSpPr/>
      </xdr:nvCxnSpPr>
      <xdr:spPr>
        <a:xfrm>
          <a:off x="22072600" y="5544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10" name="直線コネクタ 70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1317</xdr:rowOff>
    </xdr:from>
    <xdr:ext cx="469744" cy="259045"/>
    <xdr:sp macro="" textlink="">
      <xdr:nvSpPr>
        <xdr:cNvPr id="711" name="投資及び出資金平均値テキスト"/>
        <xdr:cNvSpPr txBox="1"/>
      </xdr:nvSpPr>
      <xdr:spPr>
        <a:xfrm>
          <a:off x="22212300" y="634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2,416</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149890</xdr:rowOff>
    </xdr:from>
    <xdr:to>
      <xdr:col>32</xdr:col>
      <xdr:colOff>238125</xdr:colOff>
      <xdr:row>38</xdr:row>
      <xdr:rowOff>80040</xdr:rowOff>
    </xdr:to>
    <xdr:sp macro="" textlink="">
      <xdr:nvSpPr>
        <xdr:cNvPr id="712" name="フローチャート : 判断 711"/>
        <xdr:cNvSpPr/>
      </xdr:nvSpPr>
      <xdr:spPr>
        <a:xfrm>
          <a:off x="22110700" y="649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13" name="直線コネクタ 71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47661</xdr:rowOff>
    </xdr:from>
    <xdr:to>
      <xdr:col>31</xdr:col>
      <xdr:colOff>85725</xdr:colOff>
      <xdr:row>38</xdr:row>
      <xdr:rowOff>149261</xdr:rowOff>
    </xdr:to>
    <xdr:sp macro="" textlink="">
      <xdr:nvSpPr>
        <xdr:cNvPr id="714" name="フローチャート : 判断 713"/>
        <xdr:cNvSpPr/>
      </xdr:nvSpPr>
      <xdr:spPr>
        <a:xfrm>
          <a:off x="21272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165788</xdr:rowOff>
    </xdr:from>
    <xdr:ext cx="378565" cy="259045"/>
    <xdr:sp macro="" textlink="">
      <xdr:nvSpPr>
        <xdr:cNvPr id="715" name="テキスト ボックス 714"/>
        <xdr:cNvSpPr txBox="1"/>
      </xdr:nvSpPr>
      <xdr:spPr>
        <a:xfrm>
          <a:off x="21134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16" name="直線コネクタ 71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33396</xdr:rowOff>
    </xdr:from>
    <xdr:to>
      <xdr:col>29</xdr:col>
      <xdr:colOff>568325</xdr:colOff>
      <xdr:row>38</xdr:row>
      <xdr:rowOff>134996</xdr:rowOff>
    </xdr:to>
    <xdr:sp macro="" textlink="">
      <xdr:nvSpPr>
        <xdr:cNvPr id="717" name="フローチャート : 判断 716"/>
        <xdr:cNvSpPr/>
      </xdr:nvSpPr>
      <xdr:spPr>
        <a:xfrm>
          <a:off x="20383500" y="654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151523</xdr:rowOff>
    </xdr:from>
    <xdr:ext cx="469744" cy="259045"/>
    <xdr:sp macro="" textlink="">
      <xdr:nvSpPr>
        <xdr:cNvPr id="718" name="テキスト ボックス 717"/>
        <xdr:cNvSpPr txBox="1"/>
      </xdr:nvSpPr>
      <xdr:spPr>
        <a:xfrm>
          <a:off x="20199427" y="6323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1,214</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19" name="直線コネクタ 71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22880</xdr:rowOff>
    </xdr:from>
    <xdr:to>
      <xdr:col>28</xdr:col>
      <xdr:colOff>365125</xdr:colOff>
      <xdr:row>38</xdr:row>
      <xdr:rowOff>124480</xdr:rowOff>
    </xdr:to>
    <xdr:sp macro="" textlink="">
      <xdr:nvSpPr>
        <xdr:cNvPr id="720" name="フローチャート : 判断 719"/>
        <xdr:cNvSpPr/>
      </xdr:nvSpPr>
      <xdr:spPr>
        <a:xfrm>
          <a:off x="19494500" y="653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141007</xdr:rowOff>
    </xdr:from>
    <xdr:ext cx="469744" cy="259045"/>
    <xdr:sp macro="" textlink="">
      <xdr:nvSpPr>
        <xdr:cNvPr id="721" name="テキスト ボックス 720"/>
        <xdr:cNvSpPr txBox="1"/>
      </xdr:nvSpPr>
      <xdr:spPr>
        <a:xfrm>
          <a:off x="19310427" y="631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34905</xdr:rowOff>
    </xdr:from>
    <xdr:to>
      <xdr:col>27</xdr:col>
      <xdr:colOff>161925</xdr:colOff>
      <xdr:row>38</xdr:row>
      <xdr:rowOff>136505</xdr:rowOff>
    </xdr:to>
    <xdr:sp macro="" textlink="">
      <xdr:nvSpPr>
        <xdr:cNvPr id="722" name="フローチャート : 判断 721"/>
        <xdr:cNvSpPr/>
      </xdr:nvSpPr>
      <xdr:spPr>
        <a:xfrm>
          <a:off x="18605500" y="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153032</xdr:rowOff>
    </xdr:from>
    <xdr:ext cx="469744" cy="259045"/>
    <xdr:sp macro="" textlink="">
      <xdr:nvSpPr>
        <xdr:cNvPr id="723" name="テキスト ボックス 722"/>
        <xdr:cNvSpPr txBox="1"/>
      </xdr:nvSpPr>
      <xdr:spPr>
        <a:xfrm>
          <a:off x="18421427" y="6325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24" name="テキスト ボックス 72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25" name="テキスト ボックス 72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26" name="テキスト ボックス 72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7" name="テキスト ボックス 72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8" name="テキスト ボックス 72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29" name="円/楕円 72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0"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31" name="円/楕円 73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32" name="テキスト ボックス 731"/>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33" name="円/楕円 73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34" name="テキスト ボックス 733"/>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35" name="円/楕円 73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36" name="テキスト ボックス 735"/>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37" name="円/楕円 73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38" name="テキスト ボックス 737"/>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9" name="正方形/長方形 73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0" name="正方形/長方形 73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41" name="正方形/長方形 74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34/79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42" name="正方形/長方形 74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43" name="正方形/長方形 74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44" name="正方形/長方形 74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45" name="正方形/長方形 74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46" name="正方形/長方形 74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7" name="テキスト ボックス 74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8" name="直線コネクタ 74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9" name="直線コネクタ 74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50" name="テキスト ボックス 74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51" name="直線コネクタ 75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56</xdr:row>
      <xdr:rowOff>35577</xdr:rowOff>
    </xdr:from>
    <xdr:ext cx="595419" cy="259045"/>
    <xdr:sp macro="" textlink="">
      <xdr:nvSpPr>
        <xdr:cNvPr id="752" name="テキスト ボックス 751"/>
        <xdr:cNvSpPr txBox="1"/>
      </xdr:nvSpPr>
      <xdr:spPr>
        <a:xfrm>
          <a:off x="17692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53" name="直線コネクタ 75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53</xdr:row>
      <xdr:rowOff>168927</xdr:rowOff>
    </xdr:from>
    <xdr:ext cx="595419" cy="259045"/>
    <xdr:sp macro="" textlink="">
      <xdr:nvSpPr>
        <xdr:cNvPr id="754" name="テキスト ボックス 753"/>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55" name="直線コネクタ 75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51</xdr:row>
      <xdr:rowOff>130827</xdr:rowOff>
    </xdr:from>
    <xdr:ext cx="595419" cy="259045"/>
    <xdr:sp macro="" textlink="">
      <xdr:nvSpPr>
        <xdr:cNvPr id="756" name="テキスト ボックス 755"/>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7" name="直線コネクタ 75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58" name="テキスト ボックス 757"/>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9" name="直線コネクタ 75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60" name="テキスト ボックス 759"/>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1"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38647</xdr:rowOff>
    </xdr:from>
    <xdr:to>
      <xdr:col>32</xdr:col>
      <xdr:colOff>186689</xdr:colOff>
      <xdr:row>59</xdr:row>
      <xdr:rowOff>44450</xdr:rowOff>
    </xdr:to>
    <xdr:cxnSp macro="">
      <xdr:nvCxnSpPr>
        <xdr:cNvPr id="762" name="直線コネクタ 761"/>
        <xdr:cNvCxnSpPr/>
      </xdr:nvCxnSpPr>
      <xdr:spPr>
        <a:xfrm flipV="1">
          <a:off x="22159595" y="8782597"/>
          <a:ext cx="1269" cy="137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85422</xdr:rowOff>
    </xdr:from>
    <xdr:ext cx="249299" cy="259045"/>
    <xdr:sp macro="" textlink="">
      <xdr:nvSpPr>
        <xdr:cNvPr id="763" name="貸付金最小値テキスト"/>
        <xdr:cNvSpPr txBox="1"/>
      </xdr:nvSpPr>
      <xdr:spPr>
        <a:xfrm>
          <a:off x="22212300" y="102009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64" name="直線コネクタ 76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156774</xdr:rowOff>
    </xdr:from>
    <xdr:ext cx="599010" cy="259045"/>
    <xdr:sp macro="" textlink="">
      <xdr:nvSpPr>
        <xdr:cNvPr id="765" name="貸付金最大値テキスト"/>
        <xdr:cNvSpPr txBox="1"/>
      </xdr:nvSpPr>
      <xdr:spPr>
        <a:xfrm>
          <a:off x="22212300" y="8557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361,523</a:t>
          </a:r>
          <a:endParaRPr kumimoji="1" lang="ja-JP" altLang="en-US" sz="1000" b="1">
            <a:latin typeface="ＭＳ Ｐゴシック"/>
          </a:endParaRPr>
        </a:p>
      </xdr:txBody>
    </xdr:sp>
    <xdr:clientData/>
  </xdr:oneCellAnchor>
  <xdr:twoCellAnchor>
    <xdr:from>
      <xdr:col>32</xdr:col>
      <xdr:colOff>98425</xdr:colOff>
      <xdr:row>51</xdr:row>
      <xdr:rowOff>38647</xdr:rowOff>
    </xdr:from>
    <xdr:to>
      <xdr:col>32</xdr:col>
      <xdr:colOff>276225</xdr:colOff>
      <xdr:row>51</xdr:row>
      <xdr:rowOff>38647</xdr:rowOff>
    </xdr:to>
    <xdr:cxnSp macro="">
      <xdr:nvCxnSpPr>
        <xdr:cNvPr id="766" name="直線コネクタ 765"/>
        <xdr:cNvCxnSpPr/>
      </xdr:nvCxnSpPr>
      <xdr:spPr>
        <a:xfrm>
          <a:off x="22072600" y="8782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38910</xdr:rowOff>
    </xdr:from>
    <xdr:to>
      <xdr:col>32</xdr:col>
      <xdr:colOff>187325</xdr:colOff>
      <xdr:row>59</xdr:row>
      <xdr:rowOff>38933</xdr:rowOff>
    </xdr:to>
    <xdr:cxnSp macro="">
      <xdr:nvCxnSpPr>
        <xdr:cNvPr id="767" name="直線コネクタ 766"/>
        <xdr:cNvCxnSpPr/>
      </xdr:nvCxnSpPr>
      <xdr:spPr>
        <a:xfrm flipV="1">
          <a:off x="21323300" y="10154460"/>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2872</xdr:rowOff>
    </xdr:from>
    <xdr:ext cx="469744" cy="259045"/>
    <xdr:sp macro="" textlink="">
      <xdr:nvSpPr>
        <xdr:cNvPr id="768" name="貸付金平均値テキスト"/>
        <xdr:cNvSpPr txBox="1"/>
      </xdr:nvSpPr>
      <xdr:spPr>
        <a:xfrm>
          <a:off x="22212300" y="9946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3,584</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151445</xdr:rowOff>
    </xdr:from>
    <xdr:to>
      <xdr:col>32</xdr:col>
      <xdr:colOff>238125</xdr:colOff>
      <xdr:row>59</xdr:row>
      <xdr:rowOff>81595</xdr:rowOff>
    </xdr:to>
    <xdr:sp macro="" textlink="">
      <xdr:nvSpPr>
        <xdr:cNvPr id="769" name="フローチャート : 判断 768"/>
        <xdr:cNvSpPr/>
      </xdr:nvSpPr>
      <xdr:spPr>
        <a:xfrm>
          <a:off x="22110700" y="10095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37230</xdr:rowOff>
    </xdr:from>
    <xdr:to>
      <xdr:col>31</xdr:col>
      <xdr:colOff>34925</xdr:colOff>
      <xdr:row>59</xdr:row>
      <xdr:rowOff>38933</xdr:rowOff>
    </xdr:to>
    <xdr:cxnSp macro="">
      <xdr:nvCxnSpPr>
        <xdr:cNvPr id="770" name="直線コネクタ 769"/>
        <xdr:cNvCxnSpPr/>
      </xdr:nvCxnSpPr>
      <xdr:spPr>
        <a:xfrm>
          <a:off x="20434300" y="10152780"/>
          <a:ext cx="889000" cy="1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156432</xdr:rowOff>
    </xdr:from>
    <xdr:to>
      <xdr:col>31</xdr:col>
      <xdr:colOff>85725</xdr:colOff>
      <xdr:row>59</xdr:row>
      <xdr:rowOff>86582</xdr:rowOff>
    </xdr:to>
    <xdr:sp macro="" textlink="">
      <xdr:nvSpPr>
        <xdr:cNvPr id="771" name="フローチャート : 判断 770"/>
        <xdr:cNvSpPr/>
      </xdr:nvSpPr>
      <xdr:spPr>
        <a:xfrm>
          <a:off x="21272500" y="101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103109</xdr:rowOff>
    </xdr:from>
    <xdr:ext cx="469744" cy="259045"/>
    <xdr:sp macro="" textlink="">
      <xdr:nvSpPr>
        <xdr:cNvPr id="772" name="テキスト ボックス 771"/>
        <xdr:cNvSpPr txBox="1"/>
      </xdr:nvSpPr>
      <xdr:spPr>
        <a:xfrm>
          <a:off x="21088427" y="9875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2,275</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37230</xdr:rowOff>
    </xdr:from>
    <xdr:to>
      <xdr:col>29</xdr:col>
      <xdr:colOff>517525</xdr:colOff>
      <xdr:row>59</xdr:row>
      <xdr:rowOff>37847</xdr:rowOff>
    </xdr:to>
    <xdr:cxnSp macro="">
      <xdr:nvCxnSpPr>
        <xdr:cNvPr id="773" name="直線コネクタ 772"/>
        <xdr:cNvCxnSpPr/>
      </xdr:nvCxnSpPr>
      <xdr:spPr>
        <a:xfrm flipV="1">
          <a:off x="19545300" y="10152780"/>
          <a:ext cx="889000" cy="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152066</xdr:rowOff>
    </xdr:from>
    <xdr:to>
      <xdr:col>29</xdr:col>
      <xdr:colOff>568325</xdr:colOff>
      <xdr:row>59</xdr:row>
      <xdr:rowOff>82216</xdr:rowOff>
    </xdr:to>
    <xdr:sp macro="" textlink="">
      <xdr:nvSpPr>
        <xdr:cNvPr id="774" name="フローチャート : 判断 773"/>
        <xdr:cNvSpPr/>
      </xdr:nvSpPr>
      <xdr:spPr>
        <a:xfrm>
          <a:off x="20383500" y="1009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98743</xdr:rowOff>
    </xdr:from>
    <xdr:ext cx="469744" cy="259045"/>
    <xdr:sp macro="" textlink="">
      <xdr:nvSpPr>
        <xdr:cNvPr id="775" name="テキスト ボックス 774"/>
        <xdr:cNvSpPr txBox="1"/>
      </xdr:nvSpPr>
      <xdr:spPr>
        <a:xfrm>
          <a:off x="20199427" y="9871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3,421</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37802</xdr:rowOff>
    </xdr:from>
    <xdr:to>
      <xdr:col>28</xdr:col>
      <xdr:colOff>314325</xdr:colOff>
      <xdr:row>59</xdr:row>
      <xdr:rowOff>37847</xdr:rowOff>
    </xdr:to>
    <xdr:cxnSp macro="">
      <xdr:nvCxnSpPr>
        <xdr:cNvPr id="776" name="直線コネクタ 775"/>
        <xdr:cNvCxnSpPr/>
      </xdr:nvCxnSpPr>
      <xdr:spPr>
        <a:xfrm>
          <a:off x="18656300" y="10153352"/>
          <a:ext cx="889000" cy="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151879</xdr:rowOff>
    </xdr:from>
    <xdr:to>
      <xdr:col>28</xdr:col>
      <xdr:colOff>365125</xdr:colOff>
      <xdr:row>59</xdr:row>
      <xdr:rowOff>82029</xdr:rowOff>
    </xdr:to>
    <xdr:sp macro="" textlink="">
      <xdr:nvSpPr>
        <xdr:cNvPr id="777" name="フローチャート : 判断 776"/>
        <xdr:cNvSpPr/>
      </xdr:nvSpPr>
      <xdr:spPr>
        <a:xfrm>
          <a:off x="19494500" y="1009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98556</xdr:rowOff>
    </xdr:from>
    <xdr:ext cx="469744" cy="259045"/>
    <xdr:sp macro="" textlink="">
      <xdr:nvSpPr>
        <xdr:cNvPr id="778" name="テキスト ボックス 777"/>
        <xdr:cNvSpPr txBox="1"/>
      </xdr:nvSpPr>
      <xdr:spPr>
        <a:xfrm>
          <a:off x="19310427" y="987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150816</xdr:rowOff>
    </xdr:from>
    <xdr:to>
      <xdr:col>27</xdr:col>
      <xdr:colOff>161925</xdr:colOff>
      <xdr:row>59</xdr:row>
      <xdr:rowOff>80966</xdr:rowOff>
    </xdr:to>
    <xdr:sp macro="" textlink="">
      <xdr:nvSpPr>
        <xdr:cNvPr id="779" name="フローチャート : 判断 778"/>
        <xdr:cNvSpPr/>
      </xdr:nvSpPr>
      <xdr:spPr>
        <a:xfrm>
          <a:off x="18605500" y="1009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97493</xdr:rowOff>
    </xdr:from>
    <xdr:ext cx="469744" cy="259045"/>
    <xdr:sp macro="" textlink="">
      <xdr:nvSpPr>
        <xdr:cNvPr id="780" name="テキスト ボックス 779"/>
        <xdr:cNvSpPr txBox="1"/>
      </xdr:nvSpPr>
      <xdr:spPr>
        <a:xfrm>
          <a:off x="18421427" y="987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1" name="テキスト ボックス 78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2" name="テキスト ボックス 78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3" name="テキスト ボックス 78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4" name="テキスト ボックス 78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5" name="テキスト ボックス 78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159560</xdr:rowOff>
    </xdr:from>
    <xdr:to>
      <xdr:col>32</xdr:col>
      <xdr:colOff>238125</xdr:colOff>
      <xdr:row>59</xdr:row>
      <xdr:rowOff>89710</xdr:rowOff>
    </xdr:to>
    <xdr:sp macro="" textlink="">
      <xdr:nvSpPr>
        <xdr:cNvPr id="786" name="円/楕円 785"/>
        <xdr:cNvSpPr/>
      </xdr:nvSpPr>
      <xdr:spPr>
        <a:xfrm>
          <a:off x="22110700" y="1010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129872</xdr:rowOff>
    </xdr:from>
    <xdr:ext cx="469744" cy="259045"/>
    <xdr:sp macro="" textlink="">
      <xdr:nvSpPr>
        <xdr:cNvPr id="787" name="貸付金該当値テキスト"/>
        <xdr:cNvSpPr txBox="1"/>
      </xdr:nvSpPr>
      <xdr:spPr>
        <a:xfrm>
          <a:off x="22212300" y="1007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1,454</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159583</xdr:rowOff>
    </xdr:from>
    <xdr:to>
      <xdr:col>31</xdr:col>
      <xdr:colOff>85725</xdr:colOff>
      <xdr:row>59</xdr:row>
      <xdr:rowOff>89733</xdr:rowOff>
    </xdr:to>
    <xdr:sp macro="" textlink="">
      <xdr:nvSpPr>
        <xdr:cNvPr id="788" name="円/楕円 787"/>
        <xdr:cNvSpPr/>
      </xdr:nvSpPr>
      <xdr:spPr>
        <a:xfrm>
          <a:off x="21272500" y="10103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80860</xdr:rowOff>
    </xdr:from>
    <xdr:ext cx="469744" cy="259045"/>
    <xdr:sp macro="" textlink="">
      <xdr:nvSpPr>
        <xdr:cNvPr id="789" name="テキスト ボックス 788"/>
        <xdr:cNvSpPr txBox="1"/>
      </xdr:nvSpPr>
      <xdr:spPr>
        <a:xfrm>
          <a:off x="21088427" y="1019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1,448</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157880</xdr:rowOff>
    </xdr:from>
    <xdr:to>
      <xdr:col>29</xdr:col>
      <xdr:colOff>568325</xdr:colOff>
      <xdr:row>59</xdr:row>
      <xdr:rowOff>88030</xdr:rowOff>
    </xdr:to>
    <xdr:sp macro="" textlink="">
      <xdr:nvSpPr>
        <xdr:cNvPr id="790" name="円/楕円 789"/>
        <xdr:cNvSpPr/>
      </xdr:nvSpPr>
      <xdr:spPr>
        <a:xfrm>
          <a:off x="20383500" y="1010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79157</xdr:rowOff>
    </xdr:from>
    <xdr:ext cx="469744" cy="259045"/>
    <xdr:sp macro="" textlink="">
      <xdr:nvSpPr>
        <xdr:cNvPr id="791" name="テキスト ボックス 790"/>
        <xdr:cNvSpPr txBox="1"/>
      </xdr:nvSpPr>
      <xdr:spPr>
        <a:xfrm>
          <a:off x="20199427" y="1019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1,895</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158497</xdr:rowOff>
    </xdr:from>
    <xdr:to>
      <xdr:col>28</xdr:col>
      <xdr:colOff>365125</xdr:colOff>
      <xdr:row>59</xdr:row>
      <xdr:rowOff>88647</xdr:rowOff>
    </xdr:to>
    <xdr:sp macro="" textlink="">
      <xdr:nvSpPr>
        <xdr:cNvPr id="792" name="円/楕円 791"/>
        <xdr:cNvSpPr/>
      </xdr:nvSpPr>
      <xdr:spPr>
        <a:xfrm>
          <a:off x="19494500" y="1010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59</xdr:row>
      <xdr:rowOff>79774</xdr:rowOff>
    </xdr:from>
    <xdr:ext cx="469744" cy="259045"/>
    <xdr:sp macro="" textlink="">
      <xdr:nvSpPr>
        <xdr:cNvPr id="793" name="テキスト ボックス 792"/>
        <xdr:cNvSpPr txBox="1"/>
      </xdr:nvSpPr>
      <xdr:spPr>
        <a:xfrm>
          <a:off x="19310427" y="10195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1,733</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158452</xdr:rowOff>
    </xdr:from>
    <xdr:to>
      <xdr:col>27</xdr:col>
      <xdr:colOff>161925</xdr:colOff>
      <xdr:row>59</xdr:row>
      <xdr:rowOff>88602</xdr:rowOff>
    </xdr:to>
    <xdr:sp macro="" textlink="">
      <xdr:nvSpPr>
        <xdr:cNvPr id="794" name="円/楕円 793"/>
        <xdr:cNvSpPr/>
      </xdr:nvSpPr>
      <xdr:spPr>
        <a:xfrm>
          <a:off x="18605500" y="1010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59</xdr:row>
      <xdr:rowOff>79729</xdr:rowOff>
    </xdr:from>
    <xdr:ext cx="469744" cy="259045"/>
    <xdr:sp macro="" textlink="">
      <xdr:nvSpPr>
        <xdr:cNvPr id="795" name="テキスト ボックス 794"/>
        <xdr:cNvSpPr txBox="1"/>
      </xdr:nvSpPr>
      <xdr:spPr>
        <a:xfrm>
          <a:off x="18421427" y="1019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1,745</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96" name="正方形/長方形 795"/>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7" name="正方形/長方形 796"/>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8" name="正方形/長方形 797"/>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38/79</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9" name="正方形/長方形 798"/>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00" name="正方形/長方形 799"/>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01" name="正方形/長方形 800"/>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02" name="正方形/長方形 801"/>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03" name="正方形/長方形 802"/>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04" name="テキスト ボックス 803"/>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05" name="直線コネクタ 804"/>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06" name="テキスト ボックス 805"/>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07" name="直線コネクタ 806"/>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08" name="テキスト ボックス 807"/>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09" name="直線コネクタ 808"/>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10" name="テキスト ボックス 809"/>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11" name="直線コネクタ 810"/>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12" name="テキスト ボックス 811"/>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13" name="直線コネクタ 812"/>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73</xdr:row>
      <xdr:rowOff>5642</xdr:rowOff>
    </xdr:from>
    <xdr:ext cx="595419" cy="259045"/>
    <xdr:sp macro="" textlink="">
      <xdr:nvSpPr>
        <xdr:cNvPr id="814" name="テキスト ボックス 813"/>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15" name="直線コネクタ 814"/>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16" name="テキスト ボックス 815"/>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17" name="直線コネクタ 816"/>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18" name="テキスト ボックス 817"/>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9" name="直線コネクタ 818"/>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20" name="テキスト ボックス 819"/>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21"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18031</xdr:rowOff>
    </xdr:from>
    <xdr:to>
      <xdr:col>32</xdr:col>
      <xdr:colOff>186689</xdr:colOff>
      <xdr:row>79</xdr:row>
      <xdr:rowOff>115653</xdr:rowOff>
    </xdr:to>
    <xdr:cxnSp macro="">
      <xdr:nvCxnSpPr>
        <xdr:cNvPr id="822" name="直線コネクタ 821"/>
        <xdr:cNvCxnSpPr/>
      </xdr:nvCxnSpPr>
      <xdr:spPr>
        <a:xfrm flipV="1">
          <a:off x="22159595" y="12190981"/>
          <a:ext cx="1269" cy="14692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119480</xdr:rowOff>
    </xdr:from>
    <xdr:ext cx="534377" cy="259045"/>
    <xdr:sp macro="" textlink="">
      <xdr:nvSpPr>
        <xdr:cNvPr id="823" name="繰出金最小値テキスト"/>
        <xdr:cNvSpPr txBox="1"/>
      </xdr:nvSpPr>
      <xdr:spPr>
        <a:xfrm>
          <a:off x="22212300" y="1366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28,459</a:t>
          </a:r>
          <a:endParaRPr kumimoji="1" lang="ja-JP" altLang="en-US" sz="1000" b="1">
            <a:latin typeface="ＭＳ Ｐゴシック"/>
          </a:endParaRPr>
        </a:p>
      </xdr:txBody>
    </xdr:sp>
    <xdr:clientData/>
  </xdr:oneCellAnchor>
  <xdr:twoCellAnchor>
    <xdr:from>
      <xdr:col>32</xdr:col>
      <xdr:colOff>98425</xdr:colOff>
      <xdr:row>79</xdr:row>
      <xdr:rowOff>115653</xdr:rowOff>
    </xdr:from>
    <xdr:to>
      <xdr:col>32</xdr:col>
      <xdr:colOff>276225</xdr:colOff>
      <xdr:row>79</xdr:row>
      <xdr:rowOff>115653</xdr:rowOff>
    </xdr:to>
    <xdr:cxnSp macro="">
      <xdr:nvCxnSpPr>
        <xdr:cNvPr id="824" name="直線コネクタ 823"/>
        <xdr:cNvCxnSpPr/>
      </xdr:nvCxnSpPr>
      <xdr:spPr>
        <a:xfrm>
          <a:off x="22072600" y="13660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136158</xdr:rowOff>
    </xdr:from>
    <xdr:ext cx="599010" cy="259045"/>
    <xdr:sp macro="" textlink="">
      <xdr:nvSpPr>
        <xdr:cNvPr id="825" name="繰出金最大値テキスト"/>
        <xdr:cNvSpPr txBox="1"/>
      </xdr:nvSpPr>
      <xdr:spPr>
        <a:xfrm>
          <a:off x="22212300" y="1196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163,427</a:t>
          </a:r>
          <a:endParaRPr kumimoji="1" lang="ja-JP" altLang="en-US" sz="1000" b="1">
            <a:latin typeface="ＭＳ Ｐゴシック"/>
          </a:endParaRPr>
        </a:p>
      </xdr:txBody>
    </xdr:sp>
    <xdr:clientData/>
  </xdr:oneCellAnchor>
  <xdr:twoCellAnchor>
    <xdr:from>
      <xdr:col>32</xdr:col>
      <xdr:colOff>98425</xdr:colOff>
      <xdr:row>71</xdr:row>
      <xdr:rowOff>18031</xdr:rowOff>
    </xdr:from>
    <xdr:to>
      <xdr:col>32</xdr:col>
      <xdr:colOff>276225</xdr:colOff>
      <xdr:row>71</xdr:row>
      <xdr:rowOff>18031</xdr:rowOff>
    </xdr:to>
    <xdr:cxnSp macro="">
      <xdr:nvCxnSpPr>
        <xdr:cNvPr id="826" name="直線コネクタ 825"/>
        <xdr:cNvCxnSpPr/>
      </xdr:nvCxnSpPr>
      <xdr:spPr>
        <a:xfrm>
          <a:off x="22072600" y="1219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130860</xdr:rowOff>
    </xdr:from>
    <xdr:to>
      <xdr:col>32</xdr:col>
      <xdr:colOff>187325</xdr:colOff>
      <xdr:row>76</xdr:row>
      <xdr:rowOff>158511</xdr:rowOff>
    </xdr:to>
    <xdr:cxnSp macro="">
      <xdr:nvCxnSpPr>
        <xdr:cNvPr id="827" name="直線コネクタ 826"/>
        <xdr:cNvCxnSpPr/>
      </xdr:nvCxnSpPr>
      <xdr:spPr>
        <a:xfrm flipV="1">
          <a:off x="21323300" y="13161060"/>
          <a:ext cx="838200" cy="27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76</xdr:row>
      <xdr:rowOff>59510</xdr:rowOff>
    </xdr:from>
    <xdr:ext cx="534377" cy="259045"/>
    <xdr:sp macro="" textlink="">
      <xdr:nvSpPr>
        <xdr:cNvPr id="828" name="繰出金平均値テキスト"/>
        <xdr:cNvSpPr txBox="1"/>
      </xdr:nvSpPr>
      <xdr:spPr>
        <a:xfrm>
          <a:off x="22212300" y="13089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74,218</a:t>
          </a:r>
          <a:endParaRPr kumimoji="1" lang="ja-JP" altLang="en-US" sz="1000" b="1">
            <a:solidFill>
              <a:srgbClr val="000080"/>
            </a:solidFill>
            <a:latin typeface="ＭＳ Ｐゴシック"/>
          </a:endParaRPr>
        </a:p>
      </xdr:txBody>
    </xdr:sp>
    <xdr:clientData/>
  </xdr:oneCellAnchor>
  <xdr:twoCellAnchor>
    <xdr:from>
      <xdr:col>32</xdr:col>
      <xdr:colOff>136525</xdr:colOff>
      <xdr:row>76</xdr:row>
      <xdr:rowOff>81083</xdr:rowOff>
    </xdr:from>
    <xdr:to>
      <xdr:col>32</xdr:col>
      <xdr:colOff>238125</xdr:colOff>
      <xdr:row>77</xdr:row>
      <xdr:rowOff>11233</xdr:rowOff>
    </xdr:to>
    <xdr:sp macro="" textlink="">
      <xdr:nvSpPr>
        <xdr:cNvPr id="829" name="フローチャート : 判断 828"/>
        <xdr:cNvSpPr/>
      </xdr:nvSpPr>
      <xdr:spPr>
        <a:xfrm>
          <a:off x="221107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158511</xdr:rowOff>
    </xdr:from>
    <xdr:to>
      <xdr:col>31</xdr:col>
      <xdr:colOff>34925</xdr:colOff>
      <xdr:row>77</xdr:row>
      <xdr:rowOff>11564</xdr:rowOff>
    </xdr:to>
    <xdr:cxnSp macro="">
      <xdr:nvCxnSpPr>
        <xdr:cNvPr id="830" name="直線コネクタ 829"/>
        <xdr:cNvCxnSpPr/>
      </xdr:nvCxnSpPr>
      <xdr:spPr>
        <a:xfrm flipV="1">
          <a:off x="20434300" y="13188711"/>
          <a:ext cx="889000" cy="2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86134</xdr:rowOff>
    </xdr:from>
    <xdr:to>
      <xdr:col>31</xdr:col>
      <xdr:colOff>85725</xdr:colOff>
      <xdr:row>77</xdr:row>
      <xdr:rowOff>16284</xdr:rowOff>
    </xdr:to>
    <xdr:sp macro="" textlink="">
      <xdr:nvSpPr>
        <xdr:cNvPr id="831" name="フローチャート : 判断 830"/>
        <xdr:cNvSpPr/>
      </xdr:nvSpPr>
      <xdr:spPr>
        <a:xfrm>
          <a:off x="21272500" y="1311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32812</xdr:rowOff>
    </xdr:from>
    <xdr:ext cx="534377" cy="259045"/>
    <xdr:sp macro="" textlink="">
      <xdr:nvSpPr>
        <xdr:cNvPr id="832" name="テキスト ボックス 831"/>
        <xdr:cNvSpPr txBox="1"/>
      </xdr:nvSpPr>
      <xdr:spPr>
        <a:xfrm>
          <a:off x="21056111" y="128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73,754</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11564</xdr:rowOff>
    </xdr:from>
    <xdr:to>
      <xdr:col>29</xdr:col>
      <xdr:colOff>517525</xdr:colOff>
      <xdr:row>77</xdr:row>
      <xdr:rowOff>53583</xdr:rowOff>
    </xdr:to>
    <xdr:cxnSp macro="">
      <xdr:nvCxnSpPr>
        <xdr:cNvPr id="833" name="直線コネクタ 832"/>
        <xdr:cNvCxnSpPr/>
      </xdr:nvCxnSpPr>
      <xdr:spPr>
        <a:xfrm flipV="1">
          <a:off x="19545300" y="13213214"/>
          <a:ext cx="889000" cy="4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50887</xdr:rowOff>
    </xdr:from>
    <xdr:to>
      <xdr:col>29</xdr:col>
      <xdr:colOff>568325</xdr:colOff>
      <xdr:row>77</xdr:row>
      <xdr:rowOff>152487</xdr:rowOff>
    </xdr:to>
    <xdr:sp macro="" textlink="">
      <xdr:nvSpPr>
        <xdr:cNvPr id="834" name="フローチャート : 判断 833"/>
        <xdr:cNvSpPr/>
      </xdr:nvSpPr>
      <xdr:spPr>
        <a:xfrm>
          <a:off x="20383500" y="13252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143614</xdr:rowOff>
    </xdr:from>
    <xdr:ext cx="534377" cy="259045"/>
    <xdr:sp macro="" textlink="">
      <xdr:nvSpPr>
        <xdr:cNvPr id="835" name="テキスト ボックス 834"/>
        <xdr:cNvSpPr txBox="1"/>
      </xdr:nvSpPr>
      <xdr:spPr>
        <a:xfrm>
          <a:off x="20167111" y="13345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61,242</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25574</xdr:rowOff>
    </xdr:from>
    <xdr:to>
      <xdr:col>28</xdr:col>
      <xdr:colOff>314325</xdr:colOff>
      <xdr:row>77</xdr:row>
      <xdr:rowOff>53583</xdr:rowOff>
    </xdr:to>
    <xdr:cxnSp macro="">
      <xdr:nvCxnSpPr>
        <xdr:cNvPr id="836" name="直線コネクタ 835"/>
        <xdr:cNvCxnSpPr/>
      </xdr:nvCxnSpPr>
      <xdr:spPr>
        <a:xfrm>
          <a:off x="18656300" y="13227224"/>
          <a:ext cx="889000" cy="28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83294</xdr:rowOff>
    </xdr:from>
    <xdr:to>
      <xdr:col>28</xdr:col>
      <xdr:colOff>365125</xdr:colOff>
      <xdr:row>78</xdr:row>
      <xdr:rowOff>13444</xdr:rowOff>
    </xdr:to>
    <xdr:sp macro="" textlink="">
      <xdr:nvSpPr>
        <xdr:cNvPr id="837" name="フローチャート : 判断 836"/>
        <xdr:cNvSpPr/>
      </xdr:nvSpPr>
      <xdr:spPr>
        <a:xfrm>
          <a:off x="19494500" y="1328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4571</xdr:rowOff>
    </xdr:from>
    <xdr:ext cx="534377" cy="259045"/>
    <xdr:sp macro="" textlink="">
      <xdr:nvSpPr>
        <xdr:cNvPr id="838" name="テキスト ボックス 837"/>
        <xdr:cNvSpPr txBox="1"/>
      </xdr:nvSpPr>
      <xdr:spPr>
        <a:xfrm>
          <a:off x="19278111" y="133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58,265</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93951</xdr:rowOff>
    </xdr:from>
    <xdr:to>
      <xdr:col>27</xdr:col>
      <xdr:colOff>161925</xdr:colOff>
      <xdr:row>78</xdr:row>
      <xdr:rowOff>24101</xdr:rowOff>
    </xdr:to>
    <xdr:sp macro="" textlink="">
      <xdr:nvSpPr>
        <xdr:cNvPr id="839" name="フローチャート : 判断 838"/>
        <xdr:cNvSpPr/>
      </xdr:nvSpPr>
      <xdr:spPr>
        <a:xfrm>
          <a:off x="18605500" y="1329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15228</xdr:rowOff>
    </xdr:from>
    <xdr:ext cx="534377" cy="259045"/>
    <xdr:sp macro="" textlink="">
      <xdr:nvSpPr>
        <xdr:cNvPr id="840" name="テキスト ボックス 839"/>
        <xdr:cNvSpPr txBox="1"/>
      </xdr:nvSpPr>
      <xdr:spPr>
        <a:xfrm>
          <a:off x="18389111" y="1338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57,286</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41" name="テキスト ボックス 840"/>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42" name="テキスト ボックス 841"/>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43" name="テキスト ボックス 842"/>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44" name="テキスト ボックス 843"/>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45" name="テキスト ボックス 844"/>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76</xdr:row>
      <xdr:rowOff>80060</xdr:rowOff>
    </xdr:from>
    <xdr:to>
      <xdr:col>32</xdr:col>
      <xdr:colOff>238125</xdr:colOff>
      <xdr:row>77</xdr:row>
      <xdr:rowOff>10210</xdr:rowOff>
    </xdr:to>
    <xdr:sp macro="" textlink="">
      <xdr:nvSpPr>
        <xdr:cNvPr id="846" name="円/楕円 845"/>
        <xdr:cNvSpPr/>
      </xdr:nvSpPr>
      <xdr:spPr>
        <a:xfrm>
          <a:off x="22110700" y="1311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102938</xdr:rowOff>
    </xdr:from>
    <xdr:ext cx="534377" cy="259045"/>
    <xdr:sp macro="" textlink="">
      <xdr:nvSpPr>
        <xdr:cNvPr id="847" name="繰出金該当値テキスト"/>
        <xdr:cNvSpPr txBox="1"/>
      </xdr:nvSpPr>
      <xdr:spPr>
        <a:xfrm>
          <a:off x="22212300" y="1296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74,312</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107711</xdr:rowOff>
    </xdr:from>
    <xdr:to>
      <xdr:col>31</xdr:col>
      <xdr:colOff>85725</xdr:colOff>
      <xdr:row>77</xdr:row>
      <xdr:rowOff>37861</xdr:rowOff>
    </xdr:to>
    <xdr:sp macro="" textlink="">
      <xdr:nvSpPr>
        <xdr:cNvPr id="848" name="円/楕円 847"/>
        <xdr:cNvSpPr/>
      </xdr:nvSpPr>
      <xdr:spPr>
        <a:xfrm>
          <a:off x="21272500" y="1313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28988</xdr:rowOff>
    </xdr:from>
    <xdr:ext cx="534377" cy="259045"/>
    <xdr:sp macro="" textlink="">
      <xdr:nvSpPr>
        <xdr:cNvPr id="849" name="テキスト ボックス 848"/>
        <xdr:cNvSpPr txBox="1"/>
      </xdr:nvSpPr>
      <xdr:spPr>
        <a:xfrm>
          <a:off x="21056111" y="13230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71,772</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132214</xdr:rowOff>
    </xdr:from>
    <xdr:to>
      <xdr:col>29</xdr:col>
      <xdr:colOff>568325</xdr:colOff>
      <xdr:row>77</xdr:row>
      <xdr:rowOff>62364</xdr:rowOff>
    </xdr:to>
    <xdr:sp macro="" textlink="">
      <xdr:nvSpPr>
        <xdr:cNvPr id="850" name="円/楕円 849"/>
        <xdr:cNvSpPr/>
      </xdr:nvSpPr>
      <xdr:spPr>
        <a:xfrm>
          <a:off x="20383500" y="1316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78891</xdr:rowOff>
    </xdr:from>
    <xdr:ext cx="534377" cy="259045"/>
    <xdr:sp macro="" textlink="">
      <xdr:nvSpPr>
        <xdr:cNvPr id="851" name="テキスト ボックス 850"/>
        <xdr:cNvSpPr txBox="1"/>
      </xdr:nvSpPr>
      <xdr:spPr>
        <a:xfrm>
          <a:off x="20167111" y="12937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69,521</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2783</xdr:rowOff>
    </xdr:from>
    <xdr:to>
      <xdr:col>28</xdr:col>
      <xdr:colOff>365125</xdr:colOff>
      <xdr:row>77</xdr:row>
      <xdr:rowOff>104383</xdr:rowOff>
    </xdr:to>
    <xdr:sp macro="" textlink="">
      <xdr:nvSpPr>
        <xdr:cNvPr id="852" name="円/楕円 851"/>
        <xdr:cNvSpPr/>
      </xdr:nvSpPr>
      <xdr:spPr>
        <a:xfrm>
          <a:off x="19494500" y="13204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120910</xdr:rowOff>
    </xdr:from>
    <xdr:ext cx="534377" cy="259045"/>
    <xdr:sp macro="" textlink="">
      <xdr:nvSpPr>
        <xdr:cNvPr id="853" name="テキスト ボックス 852"/>
        <xdr:cNvSpPr txBox="1"/>
      </xdr:nvSpPr>
      <xdr:spPr>
        <a:xfrm>
          <a:off x="19278111" y="1297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65,661</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146224</xdr:rowOff>
    </xdr:from>
    <xdr:to>
      <xdr:col>27</xdr:col>
      <xdr:colOff>161925</xdr:colOff>
      <xdr:row>77</xdr:row>
      <xdr:rowOff>76374</xdr:rowOff>
    </xdr:to>
    <xdr:sp macro="" textlink="">
      <xdr:nvSpPr>
        <xdr:cNvPr id="854" name="円/楕円 853"/>
        <xdr:cNvSpPr/>
      </xdr:nvSpPr>
      <xdr:spPr>
        <a:xfrm>
          <a:off x="18605500" y="1317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92901</xdr:rowOff>
    </xdr:from>
    <xdr:ext cx="534377" cy="259045"/>
    <xdr:sp macro="" textlink="">
      <xdr:nvSpPr>
        <xdr:cNvPr id="855" name="テキスト ボックス 854"/>
        <xdr:cNvSpPr txBox="1"/>
      </xdr:nvSpPr>
      <xdr:spPr>
        <a:xfrm>
          <a:off x="18389111" y="12951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68,234</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56" name="正方形/長方形 855"/>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57" name="正方形/長方形 856"/>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58" name="正方形/長方形 857"/>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9" name="正方形/長方形 858"/>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60" name="正方形/長方形 859"/>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61" name="正方形/長方形 860"/>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62" name="正方形/長方形 861"/>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63" name="正方形/長方形 862"/>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64" name="テキスト ボックス 863"/>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65" name="直線コネクタ 864"/>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66" name="直線コネクタ 865"/>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67" name="テキスト ボックス 866"/>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68" name="直線コネクタ 867"/>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35577</xdr:rowOff>
    </xdr:from>
    <xdr:ext cx="312906" cy="259045"/>
    <xdr:sp macro="" textlink="">
      <xdr:nvSpPr>
        <xdr:cNvPr id="869" name="テキスト ボックス 868"/>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70" name="直線コネクタ 86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168927</xdr:rowOff>
    </xdr:from>
    <xdr:ext cx="312906" cy="259045"/>
    <xdr:sp macro="" textlink="">
      <xdr:nvSpPr>
        <xdr:cNvPr id="871" name="テキスト ボックス 870"/>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72" name="直線コネクタ 871"/>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130827</xdr:rowOff>
    </xdr:from>
    <xdr:ext cx="312906" cy="259045"/>
    <xdr:sp macro="" textlink="">
      <xdr:nvSpPr>
        <xdr:cNvPr id="873" name="テキスト ボックス 872"/>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74" name="直線コネクタ 873"/>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92727</xdr:rowOff>
    </xdr:from>
    <xdr:ext cx="312906" cy="259045"/>
    <xdr:sp macro="" textlink="">
      <xdr:nvSpPr>
        <xdr:cNvPr id="875" name="テキスト ボックス 874"/>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76" name="直線コネクタ 87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7" name="テキスト ボックス 876"/>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44450</xdr:rowOff>
    </xdr:from>
    <xdr:to>
      <xdr:col>32</xdr:col>
      <xdr:colOff>186689</xdr:colOff>
      <xdr:row>99</xdr:row>
      <xdr:rowOff>44450</xdr:rowOff>
    </xdr:to>
    <xdr:cxnSp macro="">
      <xdr:nvCxnSpPr>
        <xdr:cNvPr id="879" name="直線コネクタ 878"/>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86377</xdr:rowOff>
    </xdr:from>
    <xdr:ext cx="249299" cy="259045"/>
    <xdr:sp macro="" textlink="">
      <xdr:nvSpPr>
        <xdr:cNvPr id="880"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1" name="直線コネクタ 880"/>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86377</xdr:rowOff>
    </xdr:from>
    <xdr:ext cx="249299" cy="259045"/>
    <xdr:sp macro="" textlink="">
      <xdr:nvSpPr>
        <xdr:cNvPr id="882"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83" name="直線コネクタ 882"/>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884" name="直線コネクタ 883"/>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143527</xdr:rowOff>
    </xdr:from>
    <xdr:ext cx="249299" cy="259045"/>
    <xdr:sp macro="" textlink="">
      <xdr:nvSpPr>
        <xdr:cNvPr id="885"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886" name="フローチャート : 判断 885"/>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887" name="直線コネクタ 886"/>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888" name="フローチャート : 判断 887"/>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889" name="テキスト ボックス 888"/>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890" name="直線コネクタ 889"/>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90</xdr:row>
      <xdr:rowOff>50800</xdr:rowOff>
    </xdr:from>
    <xdr:to>
      <xdr:col>29</xdr:col>
      <xdr:colOff>568325</xdr:colOff>
      <xdr:row>90</xdr:row>
      <xdr:rowOff>152400</xdr:rowOff>
    </xdr:to>
    <xdr:sp macro="" textlink="">
      <xdr:nvSpPr>
        <xdr:cNvPr id="891" name="フローチャート : 判断 890"/>
        <xdr:cNvSpPr/>
      </xdr:nvSpPr>
      <xdr:spPr>
        <a:xfrm>
          <a:off x="20383500" y="154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88</xdr:row>
      <xdr:rowOff>168927</xdr:rowOff>
    </xdr:from>
    <xdr:ext cx="313932" cy="259045"/>
    <xdr:sp macro="" textlink="">
      <xdr:nvSpPr>
        <xdr:cNvPr id="892" name="テキスト ボックス 891"/>
        <xdr:cNvSpPr txBox="1"/>
      </xdr:nvSpPr>
      <xdr:spPr>
        <a:xfrm>
          <a:off x="20277333" y="15256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893" name="直線コネクタ 892"/>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894" name="フローチャート : 判断 893"/>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895" name="テキスト ボックス 894"/>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896" name="フローチャート : 判断 895"/>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897" name="テキスト ボックス 896"/>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8" name="テキスト ボックス 89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9" name="テキスト ボックス 89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00" name="テキスト ボックス 89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01" name="テキスト ボックス 90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02" name="テキスト ボックス 90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03" name="円/楕円 902"/>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29227</xdr:rowOff>
    </xdr:from>
    <xdr:ext cx="249299" cy="259045"/>
    <xdr:sp macro="" textlink="">
      <xdr:nvSpPr>
        <xdr:cNvPr id="904"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05" name="円/楕円 904"/>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06" name="テキスト ボックス 905"/>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07" name="円/楕円 906"/>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8" name="テキスト ボックス 907"/>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09" name="円/楕円 908"/>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10" name="テキスト ボックス 909"/>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1" name="円/楕円 910"/>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12" name="テキスト ボックス 911"/>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13" name="正方形/長方形 9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14" name="正方形/長方形 9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15" name="テキスト ボックス 9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扶助費・普通建設事業費・公債費・維持補修費・投資及び出資金・貸付金を除くと神奈川県平均を上回っている状況である。</a:t>
          </a:r>
          <a:endParaRPr lang="ja-JP" altLang="ja-JP" sz="1200">
            <a:effectLst/>
          </a:endParaRPr>
        </a:p>
        <a:p>
          <a:r>
            <a:rPr kumimoji="1" lang="ja-JP" altLang="en-US" sz="1200">
              <a:latin typeface="ＭＳ Ｐゴシック"/>
            </a:rPr>
            <a:t>人件費については、退職者の不補充や給与水準の低い新採用職員との入替などにより抑制が図られているが、</a:t>
          </a:r>
          <a:r>
            <a:rPr kumimoji="1" lang="en-US" altLang="ja-JP" sz="1200">
              <a:latin typeface="ＭＳ Ｐゴシック"/>
            </a:rPr>
            <a:t>26</a:t>
          </a:r>
          <a:r>
            <a:rPr kumimoji="1" lang="ja-JP" altLang="en-US" sz="1200">
              <a:latin typeface="ＭＳ Ｐゴシック"/>
            </a:rPr>
            <a:t>年度で特別職及び管理職等の給与削減が終了となったことや、人事院勧告による給与改定等により、増加傾向にある。</a:t>
          </a:r>
        </a:p>
        <a:p>
          <a:r>
            <a:rPr kumimoji="1" lang="ja-JP" altLang="en-US" sz="1200">
              <a:latin typeface="ＭＳ Ｐゴシック"/>
            </a:rPr>
            <a:t>扶助費については、少子化の影響で児童福祉費については緩やかに減少傾向にある一方、高齢化の影響による繰出金の増などを要因として老人福祉費は増加傾向にある。</a:t>
          </a:r>
        </a:p>
        <a:p>
          <a:r>
            <a:rPr kumimoji="1" lang="ja-JP" altLang="en-US" sz="1200">
              <a:latin typeface="ＭＳ Ｐゴシック"/>
            </a:rPr>
            <a:t>公債費については、平成</a:t>
          </a:r>
          <a:r>
            <a:rPr kumimoji="1" lang="en-US" altLang="ja-JP" sz="1200">
              <a:latin typeface="ＭＳ Ｐゴシック"/>
            </a:rPr>
            <a:t>19</a:t>
          </a:r>
          <a:r>
            <a:rPr kumimoji="1" lang="ja-JP" altLang="en-US" sz="1200">
              <a:latin typeface="ＭＳ Ｐゴシック"/>
            </a:rPr>
            <a:t>年度を最後に新たな借入を行っておらず、償還が進んだため、減少している。今後、防災無線デジタル化事業等により一時的な増加を予定しているが、このまま償還だけが進めば義務的経費に占める割合も減少していくことが見込まれる。</a:t>
          </a:r>
        </a:p>
        <a:p>
          <a:r>
            <a:rPr kumimoji="1" lang="ja-JP" altLang="en-US" sz="1200">
              <a:latin typeface="ＭＳ Ｐゴシック"/>
            </a:rPr>
            <a:t>投資的経費については。歳出総額に対して</a:t>
          </a:r>
          <a:r>
            <a:rPr kumimoji="1" lang="en-US" altLang="ja-JP" sz="1200">
              <a:latin typeface="ＭＳ Ｐゴシック"/>
            </a:rPr>
            <a:t>8</a:t>
          </a:r>
          <a:r>
            <a:rPr kumimoji="1" lang="ja-JP" altLang="en-US" sz="1200">
              <a:latin typeface="ＭＳ Ｐゴシック"/>
            </a:rPr>
            <a:t>％～</a:t>
          </a:r>
          <a:r>
            <a:rPr kumimoji="1" lang="en-US" altLang="ja-JP" sz="1200">
              <a:latin typeface="ＭＳ Ｐゴシック"/>
            </a:rPr>
            <a:t>10</a:t>
          </a:r>
          <a:r>
            <a:rPr kumimoji="1" lang="ja-JP" altLang="en-US" sz="1200">
              <a:latin typeface="ＭＳ Ｐゴシック"/>
            </a:rPr>
            <a:t>％を推移しており、普通建設事業がほとんどを占めており、国庫・県費補助金を極力活用した執行に努めており、単独事業については歳入状況を図りながら、優先度を見極め、最小限度の執行に努めている。そのため歳出総額に占める構成比率はやや減少傾向にあり、この傾向は続くものと見込まれる。物件費については、歳出総額に対して</a:t>
          </a:r>
          <a:r>
            <a:rPr kumimoji="1" lang="en-US" altLang="ja-JP" sz="1200">
              <a:latin typeface="ＭＳ Ｐゴシック"/>
            </a:rPr>
            <a:t>17</a:t>
          </a:r>
          <a:r>
            <a:rPr kumimoji="1" lang="ja-JP" altLang="en-US" sz="1200">
              <a:latin typeface="ＭＳ Ｐゴシック"/>
            </a:rPr>
            <a:t>～</a:t>
          </a:r>
          <a:r>
            <a:rPr kumimoji="1" lang="en-US" altLang="ja-JP" sz="1200">
              <a:latin typeface="ＭＳ Ｐゴシック"/>
            </a:rPr>
            <a:t>20</a:t>
          </a:r>
          <a:r>
            <a:rPr kumimoji="1" lang="ja-JP" altLang="en-US" sz="1200">
              <a:latin typeface="ＭＳ Ｐゴシック"/>
            </a:rPr>
            <a:t>％程度で推移しており、人件費から業務委託へのシフト、情報化（セキュリティ強化）等により年々増加傾向にある。</a:t>
          </a:r>
        </a:p>
        <a:p>
          <a:r>
            <a:rPr kumimoji="1" lang="ja-JP" altLang="en-US" sz="1200">
              <a:latin typeface="ＭＳ Ｐゴシック"/>
            </a:rPr>
            <a:t>繰出金については、歳出総額に対し約</a:t>
          </a:r>
          <a:r>
            <a:rPr kumimoji="1" lang="en-US" altLang="ja-JP" sz="1200">
              <a:latin typeface="ＭＳ Ｐゴシック"/>
            </a:rPr>
            <a:t>16</a:t>
          </a:r>
          <a:r>
            <a:rPr kumimoji="1" lang="ja-JP" altLang="en-US" sz="1200">
              <a:latin typeface="ＭＳ Ｐゴシック"/>
            </a:rPr>
            <a:t>～</a:t>
          </a:r>
          <a:r>
            <a:rPr kumimoji="1" lang="en-US" altLang="ja-JP" sz="1200">
              <a:latin typeface="ＭＳ Ｐゴシック"/>
            </a:rPr>
            <a:t>19</a:t>
          </a:r>
          <a:r>
            <a:rPr kumimoji="1" lang="ja-JP" altLang="en-US" sz="1200">
              <a:latin typeface="ＭＳ Ｐゴシック"/>
            </a:rPr>
            <a:t>％を占めており、中でも下水道事業会計への繰出しは</a:t>
          </a:r>
          <a:r>
            <a:rPr kumimoji="1" lang="en-US" altLang="ja-JP" sz="1200">
              <a:latin typeface="ＭＳ Ｐゴシック"/>
            </a:rPr>
            <a:t>50</a:t>
          </a:r>
          <a:r>
            <a:rPr kumimoji="1" lang="ja-JP" altLang="en-US" sz="1200">
              <a:latin typeface="ＭＳ Ｐゴシック"/>
            </a:rPr>
            <a:t>％近くを占めている。また高齢化の進展もあり後期高齢者医療特別会計への繰出しが増加傾向にある。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神奈川県中井町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9,630
9,348
19.99
3,892,884
3,647,059
225,225
2,936,136
313,388</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5.3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H28  Ⅱ</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39/79</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2032</xdr:rowOff>
    </xdr:from>
    <xdr:to>
      <xdr:col>6</xdr:col>
      <xdr:colOff>510540</xdr:colOff>
      <xdr:row>37</xdr:row>
      <xdr:rowOff>153162</xdr:rowOff>
    </xdr:to>
    <xdr:cxnSp macro="">
      <xdr:nvCxnSpPr>
        <xdr:cNvPr id="56" name="直線コネクタ 55"/>
        <xdr:cNvCxnSpPr/>
      </xdr:nvCxnSpPr>
      <xdr:spPr>
        <a:xfrm flipV="1">
          <a:off x="4633595" y="5145532"/>
          <a:ext cx="1270" cy="1351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156989</xdr:rowOff>
    </xdr:from>
    <xdr:ext cx="469744" cy="259045"/>
    <xdr:sp macro="" textlink="">
      <xdr:nvSpPr>
        <xdr:cNvPr id="57" name="議会費最小値テキスト"/>
        <xdr:cNvSpPr txBox="1"/>
      </xdr:nvSpPr>
      <xdr:spPr>
        <a:xfrm>
          <a:off x="4686300" y="650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4,844</a:t>
          </a:r>
          <a:endParaRPr kumimoji="1" lang="ja-JP" altLang="en-US" sz="1000" b="1">
            <a:latin typeface="ＭＳ Ｐゴシック"/>
          </a:endParaRPr>
        </a:p>
      </xdr:txBody>
    </xdr:sp>
    <xdr:clientData/>
  </xdr:oneCellAnchor>
  <xdr:twoCellAnchor>
    <xdr:from>
      <xdr:col>6</xdr:col>
      <xdr:colOff>422275</xdr:colOff>
      <xdr:row>37</xdr:row>
      <xdr:rowOff>153162</xdr:rowOff>
    </xdr:from>
    <xdr:to>
      <xdr:col>6</xdr:col>
      <xdr:colOff>600075</xdr:colOff>
      <xdr:row>37</xdr:row>
      <xdr:rowOff>153162</xdr:rowOff>
    </xdr:to>
    <xdr:cxnSp macro="">
      <xdr:nvCxnSpPr>
        <xdr:cNvPr id="58" name="直線コネクタ 57"/>
        <xdr:cNvCxnSpPr/>
      </xdr:nvCxnSpPr>
      <xdr:spPr>
        <a:xfrm>
          <a:off x="4546600" y="649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120159</xdr:rowOff>
    </xdr:from>
    <xdr:ext cx="534377" cy="259045"/>
    <xdr:sp macro="" textlink="">
      <xdr:nvSpPr>
        <xdr:cNvPr id="59" name="議会費最大値テキスト"/>
        <xdr:cNvSpPr txBox="1"/>
      </xdr:nvSpPr>
      <xdr:spPr>
        <a:xfrm>
          <a:off x="4686300" y="4920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15,484</a:t>
          </a:r>
          <a:endParaRPr kumimoji="1" lang="ja-JP" altLang="en-US" sz="1000" b="1">
            <a:latin typeface="ＭＳ Ｐゴシック"/>
          </a:endParaRPr>
        </a:p>
      </xdr:txBody>
    </xdr:sp>
    <xdr:clientData/>
  </xdr:oneCellAnchor>
  <xdr:twoCellAnchor>
    <xdr:from>
      <xdr:col>6</xdr:col>
      <xdr:colOff>422275</xdr:colOff>
      <xdr:row>30</xdr:row>
      <xdr:rowOff>2032</xdr:rowOff>
    </xdr:from>
    <xdr:to>
      <xdr:col>6</xdr:col>
      <xdr:colOff>600075</xdr:colOff>
      <xdr:row>30</xdr:row>
      <xdr:rowOff>2032</xdr:rowOff>
    </xdr:to>
    <xdr:cxnSp macro="">
      <xdr:nvCxnSpPr>
        <xdr:cNvPr id="60" name="直線コネクタ 59"/>
        <xdr:cNvCxnSpPr/>
      </xdr:nvCxnSpPr>
      <xdr:spPr>
        <a:xfrm>
          <a:off x="4546600" y="514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31877</xdr:rowOff>
    </xdr:from>
    <xdr:to>
      <xdr:col>6</xdr:col>
      <xdr:colOff>511175</xdr:colOff>
      <xdr:row>34</xdr:row>
      <xdr:rowOff>74803</xdr:rowOff>
    </xdr:to>
    <xdr:cxnSp macro="">
      <xdr:nvCxnSpPr>
        <xdr:cNvPr id="61" name="直線コネクタ 60"/>
        <xdr:cNvCxnSpPr/>
      </xdr:nvCxnSpPr>
      <xdr:spPr>
        <a:xfrm>
          <a:off x="3797300" y="5861177"/>
          <a:ext cx="838200" cy="4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22750</xdr:rowOff>
    </xdr:from>
    <xdr:ext cx="469744" cy="259045"/>
    <xdr:sp macro="" textlink="">
      <xdr:nvSpPr>
        <xdr:cNvPr id="62" name="議会費平均値テキスト"/>
        <xdr:cNvSpPr txBox="1"/>
      </xdr:nvSpPr>
      <xdr:spPr>
        <a:xfrm>
          <a:off x="4686300" y="5852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9,351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44323</xdr:rowOff>
    </xdr:from>
    <xdr:to>
      <xdr:col>6</xdr:col>
      <xdr:colOff>561975</xdr:colOff>
      <xdr:row>34</xdr:row>
      <xdr:rowOff>145923</xdr:rowOff>
    </xdr:to>
    <xdr:sp macro="" textlink="">
      <xdr:nvSpPr>
        <xdr:cNvPr id="63" name="フローチャート : 判断 62"/>
        <xdr:cNvSpPr/>
      </xdr:nvSpPr>
      <xdr:spPr>
        <a:xfrm>
          <a:off x="45847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162687</xdr:rowOff>
    </xdr:from>
    <xdr:to>
      <xdr:col>5</xdr:col>
      <xdr:colOff>358775</xdr:colOff>
      <xdr:row>34</xdr:row>
      <xdr:rowOff>31877</xdr:rowOff>
    </xdr:to>
    <xdr:cxnSp macro="">
      <xdr:nvCxnSpPr>
        <xdr:cNvPr id="64" name="直線コネクタ 63"/>
        <xdr:cNvCxnSpPr/>
      </xdr:nvCxnSpPr>
      <xdr:spPr>
        <a:xfrm>
          <a:off x="2908300" y="5820537"/>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136144</xdr:rowOff>
    </xdr:from>
    <xdr:to>
      <xdr:col>5</xdr:col>
      <xdr:colOff>409575</xdr:colOff>
      <xdr:row>34</xdr:row>
      <xdr:rowOff>66294</xdr:rowOff>
    </xdr:to>
    <xdr:sp macro="" textlink="">
      <xdr:nvSpPr>
        <xdr:cNvPr id="65" name="フローチャート : 判断 64"/>
        <xdr:cNvSpPr/>
      </xdr:nvSpPr>
      <xdr:spPr>
        <a:xfrm>
          <a:off x="3746500" y="5793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82821</xdr:rowOff>
    </xdr:from>
    <xdr:ext cx="469744" cy="259045"/>
    <xdr:sp macro="" textlink="">
      <xdr:nvSpPr>
        <xdr:cNvPr id="66" name="テキスト ボックス 65"/>
        <xdr:cNvSpPr txBox="1"/>
      </xdr:nvSpPr>
      <xdr:spPr>
        <a:xfrm>
          <a:off x="3562427" y="5569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9,978</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129159</xdr:rowOff>
    </xdr:from>
    <xdr:to>
      <xdr:col>4</xdr:col>
      <xdr:colOff>155575</xdr:colOff>
      <xdr:row>33</xdr:row>
      <xdr:rowOff>162687</xdr:rowOff>
    </xdr:to>
    <xdr:cxnSp macro="">
      <xdr:nvCxnSpPr>
        <xdr:cNvPr id="67" name="直線コネクタ 66"/>
        <xdr:cNvCxnSpPr/>
      </xdr:nvCxnSpPr>
      <xdr:spPr>
        <a:xfrm>
          <a:off x="2019300" y="5787009"/>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141224</xdr:rowOff>
    </xdr:from>
    <xdr:to>
      <xdr:col>4</xdr:col>
      <xdr:colOff>206375</xdr:colOff>
      <xdr:row>36</xdr:row>
      <xdr:rowOff>71374</xdr:rowOff>
    </xdr:to>
    <xdr:sp macro="" textlink="">
      <xdr:nvSpPr>
        <xdr:cNvPr id="68" name="フローチャート : 判断 67"/>
        <xdr:cNvSpPr/>
      </xdr:nvSpPr>
      <xdr:spPr>
        <a:xfrm>
          <a:off x="2857500" y="614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36</xdr:row>
      <xdr:rowOff>62501</xdr:rowOff>
    </xdr:from>
    <xdr:ext cx="469744" cy="259045"/>
    <xdr:sp macro="" textlink="">
      <xdr:nvSpPr>
        <xdr:cNvPr id="69" name="テキスト ボックス 68"/>
        <xdr:cNvSpPr txBox="1"/>
      </xdr:nvSpPr>
      <xdr:spPr>
        <a:xfrm>
          <a:off x="2673427" y="623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7,238</a:t>
          </a:r>
          <a:endParaRPr kumimoji="1" lang="ja-JP" altLang="en-US" sz="1000" b="1">
            <a:solidFill>
              <a:srgbClr val="000080"/>
            </a:solidFill>
            <a:latin typeface="ＭＳ Ｐゴシック"/>
          </a:endParaRPr>
        </a:p>
      </xdr:txBody>
    </xdr:sp>
    <xdr:clientData/>
  </xdr:oneCellAnchor>
  <xdr:twoCellAnchor>
    <xdr:from>
      <xdr:col>1</xdr:col>
      <xdr:colOff>434975</xdr:colOff>
      <xdr:row>33</xdr:row>
      <xdr:rowOff>59690</xdr:rowOff>
    </xdr:from>
    <xdr:to>
      <xdr:col>2</xdr:col>
      <xdr:colOff>638175</xdr:colOff>
      <xdr:row>33</xdr:row>
      <xdr:rowOff>129159</xdr:rowOff>
    </xdr:to>
    <xdr:cxnSp macro="">
      <xdr:nvCxnSpPr>
        <xdr:cNvPr id="70" name="直線コネクタ 69"/>
        <xdr:cNvCxnSpPr/>
      </xdr:nvCxnSpPr>
      <xdr:spPr>
        <a:xfrm>
          <a:off x="1130300" y="5717540"/>
          <a:ext cx="889000" cy="69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155194</xdr:rowOff>
    </xdr:from>
    <xdr:to>
      <xdr:col>3</xdr:col>
      <xdr:colOff>3175</xdr:colOff>
      <xdr:row>36</xdr:row>
      <xdr:rowOff>85344</xdr:rowOff>
    </xdr:to>
    <xdr:sp macro="" textlink="">
      <xdr:nvSpPr>
        <xdr:cNvPr id="71" name="フローチャート : 判断 70"/>
        <xdr:cNvSpPr/>
      </xdr:nvSpPr>
      <xdr:spPr>
        <a:xfrm>
          <a:off x="1968500" y="61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36</xdr:row>
      <xdr:rowOff>76471</xdr:rowOff>
    </xdr:from>
    <xdr:ext cx="469744" cy="259045"/>
    <xdr:sp macro="" textlink="">
      <xdr:nvSpPr>
        <xdr:cNvPr id="72" name="テキスト ボックス 71"/>
        <xdr:cNvSpPr txBox="1"/>
      </xdr:nvSpPr>
      <xdr:spPr>
        <a:xfrm>
          <a:off x="1784427" y="6248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7,128</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134747</xdr:rowOff>
    </xdr:from>
    <xdr:to>
      <xdr:col>1</xdr:col>
      <xdr:colOff>485775</xdr:colOff>
      <xdr:row>36</xdr:row>
      <xdr:rowOff>64897</xdr:rowOff>
    </xdr:to>
    <xdr:sp macro="" textlink="">
      <xdr:nvSpPr>
        <xdr:cNvPr id="73" name="フローチャート : 判断 72"/>
        <xdr:cNvSpPr/>
      </xdr:nvSpPr>
      <xdr:spPr>
        <a:xfrm>
          <a:off x="1079500" y="6135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56024</xdr:rowOff>
    </xdr:from>
    <xdr:ext cx="469744" cy="259045"/>
    <xdr:sp macro="" textlink="">
      <xdr:nvSpPr>
        <xdr:cNvPr id="74" name="テキスト ボックス 73"/>
        <xdr:cNvSpPr txBox="1"/>
      </xdr:nvSpPr>
      <xdr:spPr>
        <a:xfrm>
          <a:off x="895427" y="6228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7,289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24003</xdr:rowOff>
    </xdr:from>
    <xdr:to>
      <xdr:col>6</xdr:col>
      <xdr:colOff>561975</xdr:colOff>
      <xdr:row>34</xdr:row>
      <xdr:rowOff>125603</xdr:rowOff>
    </xdr:to>
    <xdr:sp macro="" textlink="">
      <xdr:nvSpPr>
        <xdr:cNvPr id="80" name="円/楕円 79"/>
        <xdr:cNvSpPr/>
      </xdr:nvSpPr>
      <xdr:spPr>
        <a:xfrm>
          <a:off x="4584700" y="585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46880</xdr:rowOff>
    </xdr:from>
    <xdr:ext cx="469744" cy="259045"/>
    <xdr:sp macro="" textlink="">
      <xdr:nvSpPr>
        <xdr:cNvPr id="81" name="議会費該当値テキスト"/>
        <xdr:cNvSpPr txBox="1"/>
      </xdr:nvSpPr>
      <xdr:spPr>
        <a:xfrm>
          <a:off x="4686300" y="5704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9,511</a:t>
          </a:r>
          <a:endParaRPr kumimoji="1" lang="ja-JP" altLang="en-US" sz="1000" b="1">
            <a:solidFill>
              <a:srgbClr val="FF0000"/>
            </a:solidFill>
            <a:latin typeface="ＭＳ Ｐゴシック"/>
          </a:endParaRPr>
        </a:p>
      </xdr:txBody>
    </xdr:sp>
    <xdr:clientData/>
  </xdr:oneCellAnchor>
  <xdr:twoCellAnchor>
    <xdr:from>
      <xdr:col>5</xdr:col>
      <xdr:colOff>307975</xdr:colOff>
      <xdr:row>33</xdr:row>
      <xdr:rowOff>152527</xdr:rowOff>
    </xdr:from>
    <xdr:to>
      <xdr:col>5</xdr:col>
      <xdr:colOff>409575</xdr:colOff>
      <xdr:row>34</xdr:row>
      <xdr:rowOff>82677</xdr:rowOff>
    </xdr:to>
    <xdr:sp macro="" textlink="">
      <xdr:nvSpPr>
        <xdr:cNvPr id="82" name="円/楕円 81"/>
        <xdr:cNvSpPr/>
      </xdr:nvSpPr>
      <xdr:spPr>
        <a:xfrm>
          <a:off x="3746500" y="581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73804</xdr:rowOff>
    </xdr:from>
    <xdr:ext cx="469744" cy="259045"/>
    <xdr:sp macro="" textlink="">
      <xdr:nvSpPr>
        <xdr:cNvPr id="83" name="テキスト ボックス 82"/>
        <xdr:cNvSpPr txBox="1"/>
      </xdr:nvSpPr>
      <xdr:spPr>
        <a:xfrm>
          <a:off x="3562427" y="590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9,849</a:t>
          </a:r>
          <a:endParaRPr kumimoji="1" lang="ja-JP" altLang="en-US" sz="1000" b="1">
            <a:solidFill>
              <a:srgbClr val="FF0000"/>
            </a:solidFill>
            <a:latin typeface="ＭＳ Ｐゴシック"/>
          </a:endParaRPr>
        </a:p>
      </xdr:txBody>
    </xdr:sp>
    <xdr:clientData/>
  </xdr:oneCellAnchor>
  <xdr:twoCellAnchor>
    <xdr:from>
      <xdr:col>4</xdr:col>
      <xdr:colOff>104775</xdr:colOff>
      <xdr:row>33</xdr:row>
      <xdr:rowOff>111887</xdr:rowOff>
    </xdr:from>
    <xdr:to>
      <xdr:col>4</xdr:col>
      <xdr:colOff>206375</xdr:colOff>
      <xdr:row>34</xdr:row>
      <xdr:rowOff>42037</xdr:rowOff>
    </xdr:to>
    <xdr:sp macro="" textlink="">
      <xdr:nvSpPr>
        <xdr:cNvPr id="84" name="円/楕円 83"/>
        <xdr:cNvSpPr/>
      </xdr:nvSpPr>
      <xdr:spPr>
        <a:xfrm>
          <a:off x="2857500" y="576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58564</xdr:rowOff>
    </xdr:from>
    <xdr:ext cx="534377" cy="259045"/>
    <xdr:sp macro="" textlink="">
      <xdr:nvSpPr>
        <xdr:cNvPr id="85" name="テキスト ボックス 84"/>
        <xdr:cNvSpPr txBox="1"/>
      </xdr:nvSpPr>
      <xdr:spPr>
        <a:xfrm>
          <a:off x="2641111" y="554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10,169</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78359</xdr:rowOff>
    </xdr:from>
    <xdr:to>
      <xdr:col>3</xdr:col>
      <xdr:colOff>3175</xdr:colOff>
      <xdr:row>34</xdr:row>
      <xdr:rowOff>8509</xdr:rowOff>
    </xdr:to>
    <xdr:sp macro="" textlink="">
      <xdr:nvSpPr>
        <xdr:cNvPr id="86" name="円/楕円 85"/>
        <xdr:cNvSpPr/>
      </xdr:nvSpPr>
      <xdr:spPr>
        <a:xfrm>
          <a:off x="1968500" y="5736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25036</xdr:rowOff>
    </xdr:from>
    <xdr:ext cx="534377" cy="259045"/>
    <xdr:sp macro="" textlink="">
      <xdr:nvSpPr>
        <xdr:cNvPr id="87" name="テキスト ボックス 86"/>
        <xdr:cNvSpPr txBox="1"/>
      </xdr:nvSpPr>
      <xdr:spPr>
        <a:xfrm>
          <a:off x="1752111" y="551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10,433</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8890</xdr:rowOff>
    </xdr:from>
    <xdr:to>
      <xdr:col>1</xdr:col>
      <xdr:colOff>485775</xdr:colOff>
      <xdr:row>33</xdr:row>
      <xdr:rowOff>110490</xdr:rowOff>
    </xdr:to>
    <xdr:sp macro="" textlink="">
      <xdr:nvSpPr>
        <xdr:cNvPr id="88" name="円/楕円 87"/>
        <xdr:cNvSpPr/>
      </xdr:nvSpPr>
      <xdr:spPr>
        <a:xfrm>
          <a:off x="1079500" y="566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31</xdr:row>
      <xdr:rowOff>127017</xdr:rowOff>
    </xdr:from>
    <xdr:ext cx="534377" cy="259045"/>
    <xdr:sp macro="" textlink="">
      <xdr:nvSpPr>
        <xdr:cNvPr id="89" name="テキスト ボックス 88"/>
        <xdr:cNvSpPr txBox="1"/>
      </xdr:nvSpPr>
      <xdr:spPr>
        <a:xfrm>
          <a:off x="863111" y="544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72/79</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143684</xdr:rowOff>
    </xdr:from>
    <xdr:to>
      <xdr:col>6</xdr:col>
      <xdr:colOff>510540</xdr:colOff>
      <xdr:row>58</xdr:row>
      <xdr:rowOff>115639</xdr:rowOff>
    </xdr:to>
    <xdr:cxnSp macro="">
      <xdr:nvCxnSpPr>
        <xdr:cNvPr id="111" name="直線コネクタ 110"/>
        <xdr:cNvCxnSpPr/>
      </xdr:nvCxnSpPr>
      <xdr:spPr>
        <a:xfrm flipV="1">
          <a:off x="4633595" y="8716184"/>
          <a:ext cx="1270" cy="1343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133217</xdr:rowOff>
    </xdr:from>
    <xdr:ext cx="534377" cy="259045"/>
    <xdr:sp macro="" textlink="">
      <xdr:nvSpPr>
        <xdr:cNvPr id="112" name="総務費最小値テキスト"/>
        <xdr:cNvSpPr txBox="1"/>
      </xdr:nvSpPr>
      <xdr:spPr>
        <a:xfrm>
          <a:off x="4686300" y="1007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52,627</a:t>
          </a:r>
          <a:endParaRPr kumimoji="1" lang="ja-JP" altLang="en-US" sz="1000" b="1">
            <a:latin typeface="ＭＳ Ｐゴシック"/>
          </a:endParaRPr>
        </a:p>
      </xdr:txBody>
    </xdr:sp>
    <xdr:clientData/>
  </xdr:oneCellAnchor>
  <xdr:twoCellAnchor>
    <xdr:from>
      <xdr:col>6</xdr:col>
      <xdr:colOff>422275</xdr:colOff>
      <xdr:row>58</xdr:row>
      <xdr:rowOff>115639</xdr:rowOff>
    </xdr:from>
    <xdr:to>
      <xdr:col>6</xdr:col>
      <xdr:colOff>600075</xdr:colOff>
      <xdr:row>58</xdr:row>
      <xdr:rowOff>115639</xdr:rowOff>
    </xdr:to>
    <xdr:cxnSp macro="">
      <xdr:nvCxnSpPr>
        <xdr:cNvPr id="113" name="直線コネクタ 112"/>
        <xdr:cNvCxnSpPr/>
      </xdr:nvCxnSpPr>
      <xdr:spPr>
        <a:xfrm>
          <a:off x="4546600" y="10059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90361</xdr:rowOff>
    </xdr:from>
    <xdr:ext cx="690189" cy="259045"/>
    <xdr:sp macro="" textlink="">
      <xdr:nvSpPr>
        <xdr:cNvPr id="114" name="総務費最大値テキスト"/>
        <xdr:cNvSpPr txBox="1"/>
      </xdr:nvSpPr>
      <xdr:spPr>
        <a:xfrm>
          <a:off x="4686300" y="84914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2,991,286</a:t>
          </a:r>
          <a:endParaRPr kumimoji="1" lang="ja-JP" altLang="en-US" sz="1000" b="1">
            <a:latin typeface="ＭＳ Ｐゴシック"/>
          </a:endParaRPr>
        </a:p>
      </xdr:txBody>
    </xdr:sp>
    <xdr:clientData/>
  </xdr:oneCellAnchor>
  <xdr:twoCellAnchor>
    <xdr:from>
      <xdr:col>6</xdr:col>
      <xdr:colOff>422275</xdr:colOff>
      <xdr:row>50</xdr:row>
      <xdr:rowOff>143684</xdr:rowOff>
    </xdr:from>
    <xdr:to>
      <xdr:col>6</xdr:col>
      <xdr:colOff>600075</xdr:colOff>
      <xdr:row>50</xdr:row>
      <xdr:rowOff>143684</xdr:rowOff>
    </xdr:to>
    <xdr:cxnSp macro="">
      <xdr:nvCxnSpPr>
        <xdr:cNvPr id="115" name="直線コネクタ 114"/>
        <xdr:cNvCxnSpPr/>
      </xdr:nvCxnSpPr>
      <xdr:spPr>
        <a:xfrm>
          <a:off x="4546600" y="8716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102774</xdr:rowOff>
    </xdr:from>
    <xdr:to>
      <xdr:col>6</xdr:col>
      <xdr:colOff>511175</xdr:colOff>
      <xdr:row>58</xdr:row>
      <xdr:rowOff>102791</xdr:rowOff>
    </xdr:to>
    <xdr:cxnSp macro="">
      <xdr:nvCxnSpPr>
        <xdr:cNvPr id="116" name="直線コネクタ 115"/>
        <xdr:cNvCxnSpPr/>
      </xdr:nvCxnSpPr>
      <xdr:spPr>
        <a:xfrm>
          <a:off x="3797300" y="10046874"/>
          <a:ext cx="8382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50668</xdr:rowOff>
    </xdr:from>
    <xdr:ext cx="599010" cy="259045"/>
    <xdr:sp macro="" textlink="">
      <xdr:nvSpPr>
        <xdr:cNvPr id="117" name="総務費平均値テキスト"/>
        <xdr:cNvSpPr txBox="1"/>
      </xdr:nvSpPr>
      <xdr:spPr>
        <a:xfrm>
          <a:off x="4686300" y="98233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133,661</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27791</xdr:rowOff>
    </xdr:from>
    <xdr:to>
      <xdr:col>6</xdr:col>
      <xdr:colOff>561975</xdr:colOff>
      <xdr:row>58</xdr:row>
      <xdr:rowOff>129391</xdr:rowOff>
    </xdr:to>
    <xdr:sp macro="" textlink="">
      <xdr:nvSpPr>
        <xdr:cNvPr id="118" name="フローチャート : 判断 117"/>
        <xdr:cNvSpPr/>
      </xdr:nvSpPr>
      <xdr:spPr>
        <a:xfrm>
          <a:off x="4584700" y="997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102774</xdr:rowOff>
    </xdr:from>
    <xdr:to>
      <xdr:col>5</xdr:col>
      <xdr:colOff>358775</xdr:colOff>
      <xdr:row>58</xdr:row>
      <xdr:rowOff>107779</xdr:rowOff>
    </xdr:to>
    <xdr:cxnSp macro="">
      <xdr:nvCxnSpPr>
        <xdr:cNvPr id="119" name="直線コネクタ 118"/>
        <xdr:cNvCxnSpPr/>
      </xdr:nvCxnSpPr>
      <xdr:spPr>
        <a:xfrm flipV="1">
          <a:off x="2908300" y="10046874"/>
          <a:ext cx="889000" cy="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23077</xdr:rowOff>
    </xdr:from>
    <xdr:to>
      <xdr:col>5</xdr:col>
      <xdr:colOff>409575</xdr:colOff>
      <xdr:row>58</xdr:row>
      <xdr:rowOff>124677</xdr:rowOff>
    </xdr:to>
    <xdr:sp macro="" textlink="">
      <xdr:nvSpPr>
        <xdr:cNvPr id="120" name="フローチャート : 判断 119"/>
        <xdr:cNvSpPr/>
      </xdr:nvSpPr>
      <xdr:spPr>
        <a:xfrm>
          <a:off x="3746500" y="9967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141204</xdr:rowOff>
    </xdr:from>
    <xdr:ext cx="599010" cy="259045"/>
    <xdr:sp macro="" textlink="">
      <xdr:nvSpPr>
        <xdr:cNvPr id="121" name="テキスト ボックス 120"/>
        <xdr:cNvSpPr txBox="1"/>
      </xdr:nvSpPr>
      <xdr:spPr>
        <a:xfrm>
          <a:off x="3497794" y="9742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143,970</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103390</xdr:rowOff>
    </xdr:from>
    <xdr:to>
      <xdr:col>4</xdr:col>
      <xdr:colOff>155575</xdr:colOff>
      <xdr:row>58</xdr:row>
      <xdr:rowOff>107779</xdr:rowOff>
    </xdr:to>
    <xdr:cxnSp macro="">
      <xdr:nvCxnSpPr>
        <xdr:cNvPr id="122" name="直線コネクタ 121"/>
        <xdr:cNvCxnSpPr/>
      </xdr:nvCxnSpPr>
      <xdr:spPr>
        <a:xfrm>
          <a:off x="2019300" y="10047490"/>
          <a:ext cx="889000" cy="4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16486</xdr:rowOff>
    </xdr:from>
    <xdr:to>
      <xdr:col>4</xdr:col>
      <xdr:colOff>206375</xdr:colOff>
      <xdr:row>58</xdr:row>
      <xdr:rowOff>118086</xdr:rowOff>
    </xdr:to>
    <xdr:sp macro="" textlink="">
      <xdr:nvSpPr>
        <xdr:cNvPr id="123" name="フローチャート : 判断 122"/>
        <xdr:cNvSpPr/>
      </xdr:nvSpPr>
      <xdr:spPr>
        <a:xfrm>
          <a:off x="2857500" y="996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134613</xdr:rowOff>
    </xdr:from>
    <xdr:ext cx="599010" cy="259045"/>
    <xdr:sp macro="" textlink="">
      <xdr:nvSpPr>
        <xdr:cNvPr id="124" name="テキスト ボックス 123"/>
        <xdr:cNvSpPr txBox="1"/>
      </xdr:nvSpPr>
      <xdr:spPr>
        <a:xfrm>
          <a:off x="2608794" y="973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158,386</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102562</xdr:rowOff>
    </xdr:from>
    <xdr:to>
      <xdr:col>2</xdr:col>
      <xdr:colOff>638175</xdr:colOff>
      <xdr:row>58</xdr:row>
      <xdr:rowOff>103390</xdr:rowOff>
    </xdr:to>
    <xdr:cxnSp macro="">
      <xdr:nvCxnSpPr>
        <xdr:cNvPr id="125" name="直線コネクタ 124"/>
        <xdr:cNvCxnSpPr/>
      </xdr:nvCxnSpPr>
      <xdr:spPr>
        <a:xfrm>
          <a:off x="1130300" y="10046662"/>
          <a:ext cx="889000" cy="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41945</xdr:rowOff>
    </xdr:from>
    <xdr:to>
      <xdr:col>3</xdr:col>
      <xdr:colOff>3175</xdr:colOff>
      <xdr:row>58</xdr:row>
      <xdr:rowOff>143545</xdr:rowOff>
    </xdr:to>
    <xdr:sp macro="" textlink="">
      <xdr:nvSpPr>
        <xdr:cNvPr id="126" name="フローチャート : 判断 125"/>
        <xdr:cNvSpPr/>
      </xdr:nvSpPr>
      <xdr:spPr>
        <a:xfrm>
          <a:off x="1968500" y="9986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160072</xdr:rowOff>
    </xdr:from>
    <xdr:ext cx="599010" cy="259045"/>
    <xdr:sp macro="" textlink="">
      <xdr:nvSpPr>
        <xdr:cNvPr id="127" name="テキスト ボックス 126"/>
        <xdr:cNvSpPr txBox="1"/>
      </xdr:nvSpPr>
      <xdr:spPr>
        <a:xfrm>
          <a:off x="1719794" y="9761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102,702</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48655</xdr:rowOff>
    </xdr:from>
    <xdr:to>
      <xdr:col>1</xdr:col>
      <xdr:colOff>485775</xdr:colOff>
      <xdr:row>58</xdr:row>
      <xdr:rowOff>150255</xdr:rowOff>
    </xdr:to>
    <xdr:sp macro="" textlink="">
      <xdr:nvSpPr>
        <xdr:cNvPr id="128" name="フローチャート : 判断 127"/>
        <xdr:cNvSpPr/>
      </xdr:nvSpPr>
      <xdr:spPr>
        <a:xfrm>
          <a:off x="1079500" y="999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166782</xdr:rowOff>
    </xdr:from>
    <xdr:ext cx="534377" cy="259045"/>
    <xdr:sp macro="" textlink="">
      <xdr:nvSpPr>
        <xdr:cNvPr id="129" name="テキスト ボックス 128"/>
        <xdr:cNvSpPr txBox="1"/>
      </xdr:nvSpPr>
      <xdr:spPr>
        <a:xfrm>
          <a:off x="863111" y="976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88,024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51991</xdr:rowOff>
    </xdr:from>
    <xdr:to>
      <xdr:col>6</xdr:col>
      <xdr:colOff>561975</xdr:colOff>
      <xdr:row>58</xdr:row>
      <xdr:rowOff>153591</xdr:rowOff>
    </xdr:to>
    <xdr:sp macro="" textlink="">
      <xdr:nvSpPr>
        <xdr:cNvPr id="135" name="円/楕円 134"/>
        <xdr:cNvSpPr/>
      </xdr:nvSpPr>
      <xdr:spPr>
        <a:xfrm>
          <a:off x="4584700" y="999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6218</xdr:rowOff>
    </xdr:from>
    <xdr:ext cx="534377" cy="259045"/>
    <xdr:sp macro="" textlink="">
      <xdr:nvSpPr>
        <xdr:cNvPr id="136" name="総務費該当値テキスト"/>
        <xdr:cNvSpPr txBox="1"/>
      </xdr:nvSpPr>
      <xdr:spPr>
        <a:xfrm>
          <a:off x="4686300" y="995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80,730</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51974</xdr:rowOff>
    </xdr:from>
    <xdr:to>
      <xdr:col>5</xdr:col>
      <xdr:colOff>409575</xdr:colOff>
      <xdr:row>58</xdr:row>
      <xdr:rowOff>153574</xdr:rowOff>
    </xdr:to>
    <xdr:sp macro="" textlink="">
      <xdr:nvSpPr>
        <xdr:cNvPr id="137" name="円/楕円 136"/>
        <xdr:cNvSpPr/>
      </xdr:nvSpPr>
      <xdr:spPr>
        <a:xfrm>
          <a:off x="3746500" y="999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144701</xdr:rowOff>
    </xdr:from>
    <xdr:ext cx="534377" cy="259045"/>
    <xdr:sp macro="" textlink="">
      <xdr:nvSpPr>
        <xdr:cNvPr id="138" name="テキスト ボックス 137"/>
        <xdr:cNvSpPr txBox="1"/>
      </xdr:nvSpPr>
      <xdr:spPr>
        <a:xfrm>
          <a:off x="3530111" y="1008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80,764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56979</xdr:rowOff>
    </xdr:from>
    <xdr:to>
      <xdr:col>4</xdr:col>
      <xdr:colOff>206375</xdr:colOff>
      <xdr:row>58</xdr:row>
      <xdr:rowOff>158579</xdr:rowOff>
    </xdr:to>
    <xdr:sp macro="" textlink="">
      <xdr:nvSpPr>
        <xdr:cNvPr id="139" name="円/楕円 138"/>
        <xdr:cNvSpPr/>
      </xdr:nvSpPr>
      <xdr:spPr>
        <a:xfrm>
          <a:off x="2857500" y="1000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149706</xdr:rowOff>
    </xdr:from>
    <xdr:ext cx="534377" cy="259045"/>
    <xdr:sp macro="" textlink="">
      <xdr:nvSpPr>
        <xdr:cNvPr id="140" name="テキスト ボックス 139"/>
        <xdr:cNvSpPr txBox="1"/>
      </xdr:nvSpPr>
      <xdr:spPr>
        <a:xfrm>
          <a:off x="2641111" y="10093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69,818</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52590</xdr:rowOff>
    </xdr:from>
    <xdr:to>
      <xdr:col>3</xdr:col>
      <xdr:colOff>3175</xdr:colOff>
      <xdr:row>58</xdr:row>
      <xdr:rowOff>154190</xdr:rowOff>
    </xdr:to>
    <xdr:sp macro="" textlink="">
      <xdr:nvSpPr>
        <xdr:cNvPr id="141" name="円/楕円 140"/>
        <xdr:cNvSpPr/>
      </xdr:nvSpPr>
      <xdr:spPr>
        <a:xfrm>
          <a:off x="1968500" y="999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145317</xdr:rowOff>
    </xdr:from>
    <xdr:ext cx="534377" cy="259045"/>
    <xdr:sp macro="" textlink="">
      <xdr:nvSpPr>
        <xdr:cNvPr id="142" name="テキスト ボックス 141"/>
        <xdr:cNvSpPr txBox="1"/>
      </xdr:nvSpPr>
      <xdr:spPr>
        <a:xfrm>
          <a:off x="1752111" y="1008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79,418</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51762</xdr:rowOff>
    </xdr:from>
    <xdr:to>
      <xdr:col>1</xdr:col>
      <xdr:colOff>485775</xdr:colOff>
      <xdr:row>58</xdr:row>
      <xdr:rowOff>153362</xdr:rowOff>
    </xdr:to>
    <xdr:sp macro="" textlink="">
      <xdr:nvSpPr>
        <xdr:cNvPr id="143" name="円/楕円 142"/>
        <xdr:cNvSpPr/>
      </xdr:nvSpPr>
      <xdr:spPr>
        <a:xfrm>
          <a:off x="1079500" y="999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144489</xdr:rowOff>
    </xdr:from>
    <xdr:ext cx="534377" cy="259045"/>
    <xdr:sp macro="" textlink="">
      <xdr:nvSpPr>
        <xdr:cNvPr id="144" name="テキスト ボックス 143"/>
        <xdr:cNvSpPr txBox="1"/>
      </xdr:nvSpPr>
      <xdr:spPr>
        <a:xfrm>
          <a:off x="863111" y="1008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81,229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77/79</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2873</xdr:rowOff>
    </xdr:from>
    <xdr:to>
      <xdr:col>6</xdr:col>
      <xdr:colOff>510540</xdr:colOff>
      <xdr:row>78</xdr:row>
      <xdr:rowOff>142604</xdr:rowOff>
    </xdr:to>
    <xdr:cxnSp macro="">
      <xdr:nvCxnSpPr>
        <xdr:cNvPr id="167" name="直線コネクタ 166"/>
        <xdr:cNvCxnSpPr/>
      </xdr:nvCxnSpPr>
      <xdr:spPr>
        <a:xfrm flipV="1">
          <a:off x="4633595" y="12347273"/>
          <a:ext cx="1270" cy="1168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146431</xdr:rowOff>
    </xdr:from>
    <xdr:ext cx="534377" cy="259045"/>
    <xdr:sp macro="" textlink="">
      <xdr:nvSpPr>
        <xdr:cNvPr id="168" name="民生費最小値テキスト"/>
        <xdr:cNvSpPr txBox="1"/>
      </xdr:nvSpPr>
      <xdr:spPr>
        <a:xfrm>
          <a:off x="4686300" y="1351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99,365</a:t>
          </a:r>
          <a:endParaRPr kumimoji="1" lang="ja-JP" altLang="en-US" sz="1000" b="1">
            <a:latin typeface="ＭＳ Ｐゴシック"/>
          </a:endParaRPr>
        </a:p>
      </xdr:txBody>
    </xdr:sp>
    <xdr:clientData/>
  </xdr:oneCellAnchor>
  <xdr:twoCellAnchor>
    <xdr:from>
      <xdr:col>6</xdr:col>
      <xdr:colOff>422275</xdr:colOff>
      <xdr:row>78</xdr:row>
      <xdr:rowOff>142604</xdr:rowOff>
    </xdr:from>
    <xdr:to>
      <xdr:col>6</xdr:col>
      <xdr:colOff>600075</xdr:colOff>
      <xdr:row>78</xdr:row>
      <xdr:rowOff>142604</xdr:rowOff>
    </xdr:to>
    <xdr:cxnSp macro="">
      <xdr:nvCxnSpPr>
        <xdr:cNvPr id="169" name="直線コネクタ 168"/>
        <xdr:cNvCxnSpPr/>
      </xdr:nvCxnSpPr>
      <xdr:spPr>
        <a:xfrm>
          <a:off x="4546600" y="13515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121000</xdr:rowOff>
    </xdr:from>
    <xdr:ext cx="599010" cy="259045"/>
    <xdr:sp macro="" textlink="">
      <xdr:nvSpPr>
        <xdr:cNvPr id="170" name="民生費最大値テキスト"/>
        <xdr:cNvSpPr txBox="1"/>
      </xdr:nvSpPr>
      <xdr:spPr>
        <a:xfrm>
          <a:off x="4686300" y="12122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354,927</a:t>
          </a:r>
          <a:endParaRPr kumimoji="1" lang="ja-JP" altLang="en-US" sz="1000" b="1">
            <a:latin typeface="ＭＳ Ｐゴシック"/>
          </a:endParaRPr>
        </a:p>
      </xdr:txBody>
    </xdr:sp>
    <xdr:clientData/>
  </xdr:oneCellAnchor>
  <xdr:twoCellAnchor>
    <xdr:from>
      <xdr:col>6</xdr:col>
      <xdr:colOff>422275</xdr:colOff>
      <xdr:row>72</xdr:row>
      <xdr:rowOff>2873</xdr:rowOff>
    </xdr:from>
    <xdr:to>
      <xdr:col>6</xdr:col>
      <xdr:colOff>600075</xdr:colOff>
      <xdr:row>72</xdr:row>
      <xdr:rowOff>2873</xdr:rowOff>
    </xdr:to>
    <xdr:cxnSp macro="">
      <xdr:nvCxnSpPr>
        <xdr:cNvPr id="171" name="直線コネクタ 170"/>
        <xdr:cNvCxnSpPr/>
      </xdr:nvCxnSpPr>
      <xdr:spPr>
        <a:xfrm>
          <a:off x="4546600" y="12347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84018</xdr:rowOff>
    </xdr:from>
    <xdr:to>
      <xdr:col>6</xdr:col>
      <xdr:colOff>511175</xdr:colOff>
      <xdr:row>78</xdr:row>
      <xdr:rowOff>110358</xdr:rowOff>
    </xdr:to>
    <xdr:cxnSp macro="">
      <xdr:nvCxnSpPr>
        <xdr:cNvPr id="172" name="直線コネクタ 171"/>
        <xdr:cNvCxnSpPr/>
      </xdr:nvCxnSpPr>
      <xdr:spPr>
        <a:xfrm flipV="1">
          <a:off x="3797300" y="13457118"/>
          <a:ext cx="838200" cy="2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9154</xdr:rowOff>
    </xdr:from>
    <xdr:ext cx="599010" cy="259045"/>
    <xdr:sp macro="" textlink="">
      <xdr:nvSpPr>
        <xdr:cNvPr id="173" name="民生費平均値テキスト"/>
        <xdr:cNvSpPr txBox="1"/>
      </xdr:nvSpPr>
      <xdr:spPr>
        <a:xfrm>
          <a:off x="4686300" y="1303935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159,946</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157727</xdr:rowOff>
    </xdr:from>
    <xdr:to>
      <xdr:col>6</xdr:col>
      <xdr:colOff>561975</xdr:colOff>
      <xdr:row>77</xdr:row>
      <xdr:rowOff>87877</xdr:rowOff>
    </xdr:to>
    <xdr:sp macro="" textlink="">
      <xdr:nvSpPr>
        <xdr:cNvPr id="174" name="フローチャート : 判断 173"/>
        <xdr:cNvSpPr/>
      </xdr:nvSpPr>
      <xdr:spPr>
        <a:xfrm>
          <a:off x="4584700" y="1318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110358</xdr:rowOff>
    </xdr:from>
    <xdr:to>
      <xdr:col>5</xdr:col>
      <xdr:colOff>358775</xdr:colOff>
      <xdr:row>78</xdr:row>
      <xdr:rowOff>112615</xdr:rowOff>
    </xdr:to>
    <xdr:cxnSp macro="">
      <xdr:nvCxnSpPr>
        <xdr:cNvPr id="175" name="直線コネクタ 174"/>
        <xdr:cNvCxnSpPr/>
      </xdr:nvCxnSpPr>
      <xdr:spPr>
        <a:xfrm flipV="1">
          <a:off x="2908300" y="13483458"/>
          <a:ext cx="889000" cy="2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14838</xdr:rowOff>
    </xdr:from>
    <xdr:to>
      <xdr:col>5</xdr:col>
      <xdr:colOff>409575</xdr:colOff>
      <xdr:row>77</xdr:row>
      <xdr:rowOff>116438</xdr:rowOff>
    </xdr:to>
    <xdr:sp macro="" textlink="">
      <xdr:nvSpPr>
        <xdr:cNvPr id="176" name="フローチャート : 判断 175"/>
        <xdr:cNvSpPr/>
      </xdr:nvSpPr>
      <xdr:spPr>
        <a:xfrm>
          <a:off x="3746500" y="1321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132965</xdr:rowOff>
    </xdr:from>
    <xdr:ext cx="599010" cy="259045"/>
    <xdr:sp macro="" textlink="">
      <xdr:nvSpPr>
        <xdr:cNvPr id="177" name="テキスト ボックス 176"/>
        <xdr:cNvSpPr txBox="1"/>
      </xdr:nvSpPr>
      <xdr:spPr>
        <a:xfrm>
          <a:off x="3497794" y="12991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153,699</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112615</xdr:rowOff>
    </xdr:from>
    <xdr:to>
      <xdr:col>4</xdr:col>
      <xdr:colOff>155575</xdr:colOff>
      <xdr:row>78</xdr:row>
      <xdr:rowOff>118692</xdr:rowOff>
    </xdr:to>
    <xdr:cxnSp macro="">
      <xdr:nvCxnSpPr>
        <xdr:cNvPr id="178" name="直線コネクタ 177"/>
        <xdr:cNvCxnSpPr/>
      </xdr:nvCxnSpPr>
      <xdr:spPr>
        <a:xfrm flipV="1">
          <a:off x="2019300" y="13485715"/>
          <a:ext cx="889000" cy="6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78256</xdr:rowOff>
    </xdr:from>
    <xdr:to>
      <xdr:col>4</xdr:col>
      <xdr:colOff>206375</xdr:colOff>
      <xdr:row>78</xdr:row>
      <xdr:rowOff>8406</xdr:rowOff>
    </xdr:to>
    <xdr:sp macro="" textlink="">
      <xdr:nvSpPr>
        <xdr:cNvPr id="179" name="フローチャート : 判断 178"/>
        <xdr:cNvSpPr/>
      </xdr:nvSpPr>
      <xdr:spPr>
        <a:xfrm>
          <a:off x="2857500" y="1327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24933</xdr:rowOff>
    </xdr:from>
    <xdr:ext cx="599010" cy="259045"/>
    <xdr:sp macro="" textlink="">
      <xdr:nvSpPr>
        <xdr:cNvPr id="180" name="テキスト ボックス 179"/>
        <xdr:cNvSpPr txBox="1"/>
      </xdr:nvSpPr>
      <xdr:spPr>
        <a:xfrm>
          <a:off x="2608794" y="13055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139,828</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118692</xdr:rowOff>
    </xdr:from>
    <xdr:to>
      <xdr:col>2</xdr:col>
      <xdr:colOff>638175</xdr:colOff>
      <xdr:row>78</xdr:row>
      <xdr:rowOff>126409</xdr:rowOff>
    </xdr:to>
    <xdr:cxnSp macro="">
      <xdr:nvCxnSpPr>
        <xdr:cNvPr id="181" name="直線コネクタ 180"/>
        <xdr:cNvCxnSpPr/>
      </xdr:nvCxnSpPr>
      <xdr:spPr>
        <a:xfrm flipV="1">
          <a:off x="1130300" y="13491792"/>
          <a:ext cx="889000" cy="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130829</xdr:rowOff>
    </xdr:from>
    <xdr:to>
      <xdr:col>3</xdr:col>
      <xdr:colOff>3175</xdr:colOff>
      <xdr:row>78</xdr:row>
      <xdr:rowOff>60979</xdr:rowOff>
    </xdr:to>
    <xdr:sp macro="" textlink="">
      <xdr:nvSpPr>
        <xdr:cNvPr id="182" name="フローチャート : 判断 181"/>
        <xdr:cNvSpPr/>
      </xdr:nvSpPr>
      <xdr:spPr>
        <a:xfrm>
          <a:off x="1968500" y="1333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77506</xdr:rowOff>
    </xdr:from>
    <xdr:ext cx="599010" cy="259045"/>
    <xdr:sp macro="" textlink="">
      <xdr:nvSpPr>
        <xdr:cNvPr id="183" name="テキスト ボックス 182"/>
        <xdr:cNvSpPr txBox="1"/>
      </xdr:nvSpPr>
      <xdr:spPr>
        <a:xfrm>
          <a:off x="1719794" y="1310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128,329</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135649</xdr:rowOff>
    </xdr:from>
    <xdr:to>
      <xdr:col>1</xdr:col>
      <xdr:colOff>485775</xdr:colOff>
      <xdr:row>78</xdr:row>
      <xdr:rowOff>65799</xdr:rowOff>
    </xdr:to>
    <xdr:sp macro="" textlink="">
      <xdr:nvSpPr>
        <xdr:cNvPr id="184" name="フローチャート : 判断 183"/>
        <xdr:cNvSpPr/>
      </xdr:nvSpPr>
      <xdr:spPr>
        <a:xfrm>
          <a:off x="1079500" y="1333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82326</xdr:rowOff>
    </xdr:from>
    <xdr:ext cx="599010" cy="259045"/>
    <xdr:sp macro="" textlink="">
      <xdr:nvSpPr>
        <xdr:cNvPr id="185" name="テキスト ボックス 184"/>
        <xdr:cNvSpPr txBox="1"/>
      </xdr:nvSpPr>
      <xdr:spPr>
        <a:xfrm>
          <a:off x="830794" y="13112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127,275</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78</xdr:row>
      <xdr:rowOff>33218</xdr:rowOff>
    </xdr:from>
    <xdr:to>
      <xdr:col>6</xdr:col>
      <xdr:colOff>561975</xdr:colOff>
      <xdr:row>78</xdr:row>
      <xdr:rowOff>134818</xdr:rowOff>
    </xdr:to>
    <xdr:sp macro="" textlink="">
      <xdr:nvSpPr>
        <xdr:cNvPr id="191" name="円/楕円 190"/>
        <xdr:cNvSpPr/>
      </xdr:nvSpPr>
      <xdr:spPr>
        <a:xfrm>
          <a:off x="4584700" y="1340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119595</xdr:rowOff>
    </xdr:from>
    <xdr:ext cx="599010" cy="259045"/>
    <xdr:sp macro="" textlink="">
      <xdr:nvSpPr>
        <xdr:cNvPr id="192" name="民生費該当値テキスト"/>
        <xdr:cNvSpPr txBox="1"/>
      </xdr:nvSpPr>
      <xdr:spPr>
        <a:xfrm>
          <a:off x="4686300" y="13321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112,179</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59558</xdr:rowOff>
    </xdr:from>
    <xdr:to>
      <xdr:col>5</xdr:col>
      <xdr:colOff>409575</xdr:colOff>
      <xdr:row>78</xdr:row>
      <xdr:rowOff>161158</xdr:rowOff>
    </xdr:to>
    <xdr:sp macro="" textlink="">
      <xdr:nvSpPr>
        <xdr:cNvPr id="193" name="円/楕円 192"/>
        <xdr:cNvSpPr/>
      </xdr:nvSpPr>
      <xdr:spPr>
        <a:xfrm>
          <a:off x="3746500" y="1343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152285</xdr:rowOff>
    </xdr:from>
    <xdr:ext cx="599010" cy="259045"/>
    <xdr:sp macro="" textlink="">
      <xdr:nvSpPr>
        <xdr:cNvPr id="194" name="テキスト ボックス 193"/>
        <xdr:cNvSpPr txBox="1"/>
      </xdr:nvSpPr>
      <xdr:spPr>
        <a:xfrm>
          <a:off x="3497794" y="135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106,418</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61815</xdr:rowOff>
    </xdr:from>
    <xdr:to>
      <xdr:col>4</xdr:col>
      <xdr:colOff>206375</xdr:colOff>
      <xdr:row>78</xdr:row>
      <xdr:rowOff>163415</xdr:rowOff>
    </xdr:to>
    <xdr:sp macro="" textlink="">
      <xdr:nvSpPr>
        <xdr:cNvPr id="195" name="円/楕円 194"/>
        <xdr:cNvSpPr/>
      </xdr:nvSpPr>
      <xdr:spPr>
        <a:xfrm>
          <a:off x="2857500" y="1343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154542</xdr:rowOff>
    </xdr:from>
    <xdr:ext cx="599010" cy="259045"/>
    <xdr:sp macro="" textlink="">
      <xdr:nvSpPr>
        <xdr:cNvPr id="196" name="テキスト ボックス 195"/>
        <xdr:cNvSpPr txBox="1"/>
      </xdr:nvSpPr>
      <xdr:spPr>
        <a:xfrm>
          <a:off x="2608794" y="13527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105,924</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67892</xdr:rowOff>
    </xdr:from>
    <xdr:to>
      <xdr:col>3</xdr:col>
      <xdr:colOff>3175</xdr:colOff>
      <xdr:row>78</xdr:row>
      <xdr:rowOff>169492</xdr:rowOff>
    </xdr:to>
    <xdr:sp macro="" textlink="">
      <xdr:nvSpPr>
        <xdr:cNvPr id="197" name="円/楕円 196"/>
        <xdr:cNvSpPr/>
      </xdr:nvSpPr>
      <xdr:spPr>
        <a:xfrm>
          <a:off x="1968500" y="1344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160619</xdr:rowOff>
    </xdr:from>
    <xdr:ext cx="599010" cy="259045"/>
    <xdr:sp macro="" textlink="">
      <xdr:nvSpPr>
        <xdr:cNvPr id="198" name="テキスト ボックス 197"/>
        <xdr:cNvSpPr txBox="1"/>
      </xdr:nvSpPr>
      <xdr:spPr>
        <a:xfrm>
          <a:off x="1719794" y="13533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104,595</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75609</xdr:rowOff>
    </xdr:from>
    <xdr:to>
      <xdr:col>1</xdr:col>
      <xdr:colOff>485775</xdr:colOff>
      <xdr:row>79</xdr:row>
      <xdr:rowOff>5759</xdr:rowOff>
    </xdr:to>
    <xdr:sp macro="" textlink="">
      <xdr:nvSpPr>
        <xdr:cNvPr id="199" name="円/楕円 198"/>
        <xdr:cNvSpPr/>
      </xdr:nvSpPr>
      <xdr:spPr>
        <a:xfrm>
          <a:off x="1079500" y="1344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168336</xdr:rowOff>
    </xdr:from>
    <xdr:ext cx="599010" cy="259045"/>
    <xdr:sp macro="" textlink="">
      <xdr:nvSpPr>
        <xdr:cNvPr id="200" name="テキスト ボックス 199"/>
        <xdr:cNvSpPr txBox="1"/>
      </xdr:nvSpPr>
      <xdr:spPr>
        <a:xfrm>
          <a:off x="830794" y="1354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102,907</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72/79</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139700</xdr:rowOff>
    </xdr:from>
    <xdr:to>
      <xdr:col>7</xdr:col>
      <xdr:colOff>638175</xdr:colOff>
      <xdr:row>98</xdr:row>
      <xdr:rowOff>139700</xdr:rowOff>
    </xdr:to>
    <xdr:cxnSp macro="">
      <xdr:nvCxnSpPr>
        <xdr:cNvPr id="211" name="直線コネクタ 210"/>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168927</xdr:rowOff>
    </xdr:from>
    <xdr:ext cx="248786" cy="259045"/>
    <xdr:sp macro="" textlink="">
      <xdr:nvSpPr>
        <xdr:cNvPr id="212" name="テキスト ボックス 211"/>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13" name="直線コネクタ 212"/>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4" name="テキスト ボックス 213"/>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15" name="直線コネクタ 214"/>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6" name="テキスト ボックス 215"/>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17" name="直線コネクタ 216"/>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8" name="テキスト ボックス 217"/>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30496</xdr:rowOff>
    </xdr:from>
    <xdr:to>
      <xdr:col>6</xdr:col>
      <xdr:colOff>510540</xdr:colOff>
      <xdr:row>98</xdr:row>
      <xdr:rowOff>91991</xdr:rowOff>
    </xdr:to>
    <xdr:cxnSp macro="">
      <xdr:nvCxnSpPr>
        <xdr:cNvPr id="222" name="直線コネクタ 221"/>
        <xdr:cNvCxnSpPr/>
      </xdr:nvCxnSpPr>
      <xdr:spPr>
        <a:xfrm flipV="1">
          <a:off x="4633595" y="15632446"/>
          <a:ext cx="1270" cy="1261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95818</xdr:rowOff>
    </xdr:from>
    <xdr:ext cx="534377" cy="259045"/>
    <xdr:sp macro="" textlink="">
      <xdr:nvSpPr>
        <xdr:cNvPr id="223" name="衛生費最小値テキスト"/>
        <xdr:cNvSpPr txBox="1"/>
      </xdr:nvSpPr>
      <xdr:spPr>
        <a:xfrm>
          <a:off x="4686300" y="1689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20,870</a:t>
          </a:r>
          <a:endParaRPr kumimoji="1" lang="ja-JP" altLang="en-US" sz="1000" b="1">
            <a:latin typeface="ＭＳ Ｐゴシック"/>
          </a:endParaRPr>
        </a:p>
      </xdr:txBody>
    </xdr:sp>
    <xdr:clientData/>
  </xdr:oneCellAnchor>
  <xdr:twoCellAnchor>
    <xdr:from>
      <xdr:col>6</xdr:col>
      <xdr:colOff>422275</xdr:colOff>
      <xdr:row>98</xdr:row>
      <xdr:rowOff>91991</xdr:rowOff>
    </xdr:from>
    <xdr:to>
      <xdr:col>6</xdr:col>
      <xdr:colOff>600075</xdr:colOff>
      <xdr:row>98</xdr:row>
      <xdr:rowOff>91991</xdr:rowOff>
    </xdr:to>
    <xdr:cxnSp macro="">
      <xdr:nvCxnSpPr>
        <xdr:cNvPr id="224" name="直線コネクタ 223"/>
        <xdr:cNvCxnSpPr/>
      </xdr:nvCxnSpPr>
      <xdr:spPr>
        <a:xfrm>
          <a:off x="4546600" y="16894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148623</xdr:rowOff>
    </xdr:from>
    <xdr:ext cx="599010" cy="259045"/>
    <xdr:sp macro="" textlink="">
      <xdr:nvSpPr>
        <xdr:cNvPr id="225" name="衛生費最大値テキスト"/>
        <xdr:cNvSpPr txBox="1"/>
      </xdr:nvSpPr>
      <xdr:spPr>
        <a:xfrm>
          <a:off x="4686300" y="15407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572,771</a:t>
          </a:r>
          <a:endParaRPr kumimoji="1" lang="ja-JP" altLang="en-US" sz="1000" b="1">
            <a:latin typeface="ＭＳ Ｐゴシック"/>
          </a:endParaRPr>
        </a:p>
      </xdr:txBody>
    </xdr:sp>
    <xdr:clientData/>
  </xdr:oneCellAnchor>
  <xdr:twoCellAnchor>
    <xdr:from>
      <xdr:col>6</xdr:col>
      <xdr:colOff>422275</xdr:colOff>
      <xdr:row>91</xdr:row>
      <xdr:rowOff>30496</xdr:rowOff>
    </xdr:from>
    <xdr:to>
      <xdr:col>6</xdr:col>
      <xdr:colOff>600075</xdr:colOff>
      <xdr:row>91</xdr:row>
      <xdr:rowOff>30496</xdr:rowOff>
    </xdr:to>
    <xdr:cxnSp macro="">
      <xdr:nvCxnSpPr>
        <xdr:cNvPr id="226" name="直線コネクタ 225"/>
        <xdr:cNvCxnSpPr/>
      </xdr:nvCxnSpPr>
      <xdr:spPr>
        <a:xfrm>
          <a:off x="4546600" y="1563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76519</xdr:rowOff>
    </xdr:from>
    <xdr:to>
      <xdr:col>6</xdr:col>
      <xdr:colOff>511175</xdr:colOff>
      <xdr:row>98</xdr:row>
      <xdr:rowOff>77079</xdr:rowOff>
    </xdr:to>
    <xdr:cxnSp macro="">
      <xdr:nvCxnSpPr>
        <xdr:cNvPr id="227" name="直線コネクタ 226"/>
        <xdr:cNvCxnSpPr/>
      </xdr:nvCxnSpPr>
      <xdr:spPr>
        <a:xfrm flipV="1">
          <a:off x="3797300" y="16878619"/>
          <a:ext cx="838200" cy="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133388</xdr:rowOff>
    </xdr:from>
    <xdr:ext cx="534377" cy="259045"/>
    <xdr:sp macro="" textlink="">
      <xdr:nvSpPr>
        <xdr:cNvPr id="228" name="衛生費平均値テキスト"/>
        <xdr:cNvSpPr txBox="1"/>
      </xdr:nvSpPr>
      <xdr:spPr>
        <a:xfrm>
          <a:off x="4686300" y="16592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65,546</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110511</xdr:rowOff>
    </xdr:from>
    <xdr:to>
      <xdr:col>6</xdr:col>
      <xdr:colOff>561975</xdr:colOff>
      <xdr:row>98</xdr:row>
      <xdr:rowOff>40661</xdr:rowOff>
    </xdr:to>
    <xdr:sp macro="" textlink="">
      <xdr:nvSpPr>
        <xdr:cNvPr id="229" name="フローチャート : 判断 228"/>
        <xdr:cNvSpPr/>
      </xdr:nvSpPr>
      <xdr:spPr>
        <a:xfrm>
          <a:off x="45847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77079</xdr:rowOff>
    </xdr:from>
    <xdr:to>
      <xdr:col>5</xdr:col>
      <xdr:colOff>358775</xdr:colOff>
      <xdr:row>98</xdr:row>
      <xdr:rowOff>78698</xdr:rowOff>
    </xdr:to>
    <xdr:cxnSp macro="">
      <xdr:nvCxnSpPr>
        <xdr:cNvPr id="230" name="直線コネクタ 229"/>
        <xdr:cNvCxnSpPr/>
      </xdr:nvCxnSpPr>
      <xdr:spPr>
        <a:xfrm flipV="1">
          <a:off x="2908300" y="16879179"/>
          <a:ext cx="889000" cy="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98622</xdr:rowOff>
    </xdr:from>
    <xdr:to>
      <xdr:col>5</xdr:col>
      <xdr:colOff>409575</xdr:colOff>
      <xdr:row>98</xdr:row>
      <xdr:rowOff>28772</xdr:rowOff>
    </xdr:to>
    <xdr:sp macro="" textlink="">
      <xdr:nvSpPr>
        <xdr:cNvPr id="231" name="フローチャート : 判断 230"/>
        <xdr:cNvSpPr/>
      </xdr:nvSpPr>
      <xdr:spPr>
        <a:xfrm>
          <a:off x="3746500" y="1672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96</xdr:row>
      <xdr:rowOff>45299</xdr:rowOff>
    </xdr:from>
    <xdr:ext cx="534377" cy="259045"/>
    <xdr:sp macro="" textlink="">
      <xdr:nvSpPr>
        <xdr:cNvPr id="232" name="テキスト ボックス 231"/>
        <xdr:cNvSpPr txBox="1"/>
      </xdr:nvSpPr>
      <xdr:spPr>
        <a:xfrm>
          <a:off x="3530111" y="16504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70,747</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78698</xdr:rowOff>
    </xdr:from>
    <xdr:to>
      <xdr:col>4</xdr:col>
      <xdr:colOff>155575</xdr:colOff>
      <xdr:row>98</xdr:row>
      <xdr:rowOff>79572</xdr:rowOff>
    </xdr:to>
    <xdr:cxnSp macro="">
      <xdr:nvCxnSpPr>
        <xdr:cNvPr id="233" name="直線コネクタ 232"/>
        <xdr:cNvCxnSpPr/>
      </xdr:nvCxnSpPr>
      <xdr:spPr>
        <a:xfrm flipV="1">
          <a:off x="2019300" y="16880798"/>
          <a:ext cx="889000" cy="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139760</xdr:rowOff>
    </xdr:from>
    <xdr:to>
      <xdr:col>4</xdr:col>
      <xdr:colOff>206375</xdr:colOff>
      <xdr:row>98</xdr:row>
      <xdr:rowOff>69910</xdr:rowOff>
    </xdr:to>
    <xdr:sp macro="" textlink="">
      <xdr:nvSpPr>
        <xdr:cNvPr id="234" name="フローチャート : 判断 233"/>
        <xdr:cNvSpPr/>
      </xdr:nvSpPr>
      <xdr:spPr>
        <a:xfrm>
          <a:off x="2857500" y="1677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86437</xdr:rowOff>
    </xdr:from>
    <xdr:ext cx="534377" cy="259045"/>
    <xdr:sp macro="" textlink="">
      <xdr:nvSpPr>
        <xdr:cNvPr id="235" name="テキスト ボックス 234"/>
        <xdr:cNvSpPr txBox="1"/>
      </xdr:nvSpPr>
      <xdr:spPr>
        <a:xfrm>
          <a:off x="2641111" y="16545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52,751</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79572</xdr:rowOff>
    </xdr:from>
    <xdr:to>
      <xdr:col>2</xdr:col>
      <xdr:colOff>638175</xdr:colOff>
      <xdr:row>98</xdr:row>
      <xdr:rowOff>80161</xdr:rowOff>
    </xdr:to>
    <xdr:cxnSp macro="">
      <xdr:nvCxnSpPr>
        <xdr:cNvPr id="236" name="直線コネクタ 235"/>
        <xdr:cNvCxnSpPr/>
      </xdr:nvCxnSpPr>
      <xdr:spPr>
        <a:xfrm flipV="1">
          <a:off x="1130300" y="16881672"/>
          <a:ext cx="889000" cy="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148579</xdr:rowOff>
    </xdr:from>
    <xdr:to>
      <xdr:col>3</xdr:col>
      <xdr:colOff>3175</xdr:colOff>
      <xdr:row>98</xdr:row>
      <xdr:rowOff>78729</xdr:rowOff>
    </xdr:to>
    <xdr:sp macro="" textlink="">
      <xdr:nvSpPr>
        <xdr:cNvPr id="237" name="フローチャート : 判断 236"/>
        <xdr:cNvSpPr/>
      </xdr:nvSpPr>
      <xdr:spPr>
        <a:xfrm>
          <a:off x="1968500" y="1677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95256</xdr:rowOff>
    </xdr:from>
    <xdr:ext cx="534377" cy="259045"/>
    <xdr:sp macro="" textlink="">
      <xdr:nvSpPr>
        <xdr:cNvPr id="238" name="テキスト ボックス 237"/>
        <xdr:cNvSpPr txBox="1"/>
      </xdr:nvSpPr>
      <xdr:spPr>
        <a:xfrm>
          <a:off x="1752111" y="1655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48,894</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152656</xdr:rowOff>
    </xdr:from>
    <xdr:to>
      <xdr:col>1</xdr:col>
      <xdr:colOff>485775</xdr:colOff>
      <xdr:row>98</xdr:row>
      <xdr:rowOff>82806</xdr:rowOff>
    </xdr:to>
    <xdr:sp macro="" textlink="">
      <xdr:nvSpPr>
        <xdr:cNvPr id="239" name="フローチャート : 判断 238"/>
        <xdr:cNvSpPr/>
      </xdr:nvSpPr>
      <xdr:spPr>
        <a:xfrm>
          <a:off x="1079500" y="16783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99333</xdr:rowOff>
    </xdr:from>
    <xdr:ext cx="534377" cy="259045"/>
    <xdr:sp macro="" textlink="">
      <xdr:nvSpPr>
        <xdr:cNvPr id="240" name="テキスト ボックス 239"/>
        <xdr:cNvSpPr txBox="1"/>
      </xdr:nvSpPr>
      <xdr:spPr>
        <a:xfrm>
          <a:off x="863111" y="1655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47,110</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98</xdr:row>
      <xdr:rowOff>25719</xdr:rowOff>
    </xdr:from>
    <xdr:to>
      <xdr:col>6</xdr:col>
      <xdr:colOff>561975</xdr:colOff>
      <xdr:row>98</xdr:row>
      <xdr:rowOff>127319</xdr:rowOff>
    </xdr:to>
    <xdr:sp macro="" textlink="">
      <xdr:nvSpPr>
        <xdr:cNvPr id="246" name="円/楕円 245"/>
        <xdr:cNvSpPr/>
      </xdr:nvSpPr>
      <xdr:spPr>
        <a:xfrm>
          <a:off x="4584700" y="16827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112096</xdr:rowOff>
    </xdr:from>
    <xdr:ext cx="534377" cy="259045"/>
    <xdr:sp macro="" textlink="">
      <xdr:nvSpPr>
        <xdr:cNvPr id="247" name="衛生費該当値テキスト"/>
        <xdr:cNvSpPr txBox="1"/>
      </xdr:nvSpPr>
      <xdr:spPr>
        <a:xfrm>
          <a:off x="4686300" y="1674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27,638</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26279</xdr:rowOff>
    </xdr:from>
    <xdr:to>
      <xdr:col>5</xdr:col>
      <xdr:colOff>409575</xdr:colOff>
      <xdr:row>98</xdr:row>
      <xdr:rowOff>127879</xdr:rowOff>
    </xdr:to>
    <xdr:sp macro="" textlink="">
      <xdr:nvSpPr>
        <xdr:cNvPr id="248" name="円/楕円 247"/>
        <xdr:cNvSpPr/>
      </xdr:nvSpPr>
      <xdr:spPr>
        <a:xfrm>
          <a:off x="3746500" y="1682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119006</xdr:rowOff>
    </xdr:from>
    <xdr:ext cx="534377" cy="259045"/>
    <xdr:sp macro="" textlink="">
      <xdr:nvSpPr>
        <xdr:cNvPr id="249" name="テキスト ボックス 248"/>
        <xdr:cNvSpPr txBox="1"/>
      </xdr:nvSpPr>
      <xdr:spPr>
        <a:xfrm>
          <a:off x="3530111" y="1692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27,393</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27898</xdr:rowOff>
    </xdr:from>
    <xdr:to>
      <xdr:col>4</xdr:col>
      <xdr:colOff>206375</xdr:colOff>
      <xdr:row>98</xdr:row>
      <xdr:rowOff>129498</xdr:rowOff>
    </xdr:to>
    <xdr:sp macro="" textlink="">
      <xdr:nvSpPr>
        <xdr:cNvPr id="250" name="円/楕円 249"/>
        <xdr:cNvSpPr/>
      </xdr:nvSpPr>
      <xdr:spPr>
        <a:xfrm>
          <a:off x="2857500" y="1682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120625</xdr:rowOff>
    </xdr:from>
    <xdr:ext cx="534377" cy="259045"/>
    <xdr:sp macro="" textlink="">
      <xdr:nvSpPr>
        <xdr:cNvPr id="251" name="テキスト ボックス 250"/>
        <xdr:cNvSpPr txBox="1"/>
      </xdr:nvSpPr>
      <xdr:spPr>
        <a:xfrm>
          <a:off x="2641111" y="1692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26,685</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28772</xdr:rowOff>
    </xdr:from>
    <xdr:to>
      <xdr:col>3</xdr:col>
      <xdr:colOff>3175</xdr:colOff>
      <xdr:row>98</xdr:row>
      <xdr:rowOff>130372</xdr:rowOff>
    </xdr:to>
    <xdr:sp macro="" textlink="">
      <xdr:nvSpPr>
        <xdr:cNvPr id="252" name="円/楕円 251"/>
        <xdr:cNvSpPr/>
      </xdr:nvSpPr>
      <xdr:spPr>
        <a:xfrm>
          <a:off x="1968500" y="1683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121499</xdr:rowOff>
    </xdr:from>
    <xdr:ext cx="534377" cy="259045"/>
    <xdr:sp macro="" textlink="">
      <xdr:nvSpPr>
        <xdr:cNvPr id="253" name="テキスト ボックス 252"/>
        <xdr:cNvSpPr txBox="1"/>
      </xdr:nvSpPr>
      <xdr:spPr>
        <a:xfrm>
          <a:off x="1752111" y="1692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26,303</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29361</xdr:rowOff>
    </xdr:from>
    <xdr:to>
      <xdr:col>1</xdr:col>
      <xdr:colOff>485775</xdr:colOff>
      <xdr:row>98</xdr:row>
      <xdr:rowOff>130961</xdr:rowOff>
    </xdr:to>
    <xdr:sp macro="" textlink="">
      <xdr:nvSpPr>
        <xdr:cNvPr id="254" name="円/楕円 253"/>
        <xdr:cNvSpPr/>
      </xdr:nvSpPr>
      <xdr:spPr>
        <a:xfrm>
          <a:off x="1079500" y="1683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122088</xdr:rowOff>
    </xdr:from>
    <xdr:ext cx="534377" cy="259045"/>
    <xdr:sp macro="" textlink="">
      <xdr:nvSpPr>
        <xdr:cNvPr id="255" name="テキスト ボックス 254"/>
        <xdr:cNvSpPr txBox="1"/>
      </xdr:nvSpPr>
      <xdr:spPr>
        <a:xfrm>
          <a:off x="863111" y="1692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26,045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50/79</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66" name="直線コネクタ 26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67" name="テキスト ボックス 26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68" name="直線コネクタ 26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69" name="テキスト ボックス 268"/>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0" name="直線コネクタ 26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1" name="テキスト ボックス 270"/>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2" name="直線コネクタ 27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73" name="テキスト ボックス 272"/>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74" name="直線コネクタ 27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75" name="テキスト ボックス 274"/>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6" name="直線コネクタ 27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7" name="テキスト ボックス 276"/>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82245</xdr:rowOff>
    </xdr:from>
    <xdr:to>
      <xdr:col>15</xdr:col>
      <xdr:colOff>180340</xdr:colOff>
      <xdr:row>39</xdr:row>
      <xdr:rowOff>44450</xdr:rowOff>
    </xdr:to>
    <xdr:cxnSp macro="">
      <xdr:nvCxnSpPr>
        <xdr:cNvPr id="279" name="直線コネクタ 278"/>
        <xdr:cNvCxnSpPr/>
      </xdr:nvCxnSpPr>
      <xdr:spPr>
        <a:xfrm flipV="1">
          <a:off x="10475595" y="5397195"/>
          <a:ext cx="1270" cy="1333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64177</xdr:rowOff>
    </xdr:from>
    <xdr:ext cx="249299" cy="259045"/>
    <xdr:sp macro="" textlink="">
      <xdr:nvSpPr>
        <xdr:cNvPr id="280" name="労働費最小値テキスト"/>
        <xdr:cNvSpPr txBox="1"/>
      </xdr:nvSpPr>
      <xdr:spPr>
        <a:xfrm>
          <a:off x="10528300" y="6750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81" name="直線コネクタ 280"/>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28922</xdr:rowOff>
    </xdr:from>
    <xdr:ext cx="534377" cy="259045"/>
    <xdr:sp macro="" textlink="">
      <xdr:nvSpPr>
        <xdr:cNvPr id="282" name="労働費最大値テキスト"/>
        <xdr:cNvSpPr txBox="1"/>
      </xdr:nvSpPr>
      <xdr:spPr>
        <a:xfrm>
          <a:off x="10528300" y="5172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35,008</a:t>
          </a:r>
          <a:endParaRPr kumimoji="1" lang="ja-JP" altLang="en-US" sz="1000" b="1">
            <a:latin typeface="ＭＳ Ｐゴシック"/>
          </a:endParaRPr>
        </a:p>
      </xdr:txBody>
    </xdr:sp>
    <xdr:clientData/>
  </xdr:oneCellAnchor>
  <xdr:twoCellAnchor>
    <xdr:from>
      <xdr:col>15</xdr:col>
      <xdr:colOff>92075</xdr:colOff>
      <xdr:row>31</xdr:row>
      <xdr:rowOff>82245</xdr:rowOff>
    </xdr:from>
    <xdr:to>
      <xdr:col>15</xdr:col>
      <xdr:colOff>269875</xdr:colOff>
      <xdr:row>31</xdr:row>
      <xdr:rowOff>82245</xdr:rowOff>
    </xdr:to>
    <xdr:cxnSp macro="">
      <xdr:nvCxnSpPr>
        <xdr:cNvPr id="283" name="直線コネクタ 282"/>
        <xdr:cNvCxnSpPr/>
      </xdr:nvCxnSpPr>
      <xdr:spPr>
        <a:xfrm>
          <a:off x="10388600" y="539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84" name="直線コネクタ 283"/>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153078</xdr:rowOff>
    </xdr:from>
    <xdr:ext cx="378565" cy="259045"/>
    <xdr:sp macro="" textlink="">
      <xdr:nvSpPr>
        <xdr:cNvPr id="285" name="労働費平均値テキスト"/>
        <xdr:cNvSpPr txBox="1"/>
      </xdr:nvSpPr>
      <xdr:spPr>
        <a:xfrm>
          <a:off x="10528300" y="649672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916</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130201</xdr:rowOff>
    </xdr:from>
    <xdr:to>
      <xdr:col>15</xdr:col>
      <xdr:colOff>231775</xdr:colOff>
      <xdr:row>39</xdr:row>
      <xdr:rowOff>60351</xdr:rowOff>
    </xdr:to>
    <xdr:sp macro="" textlink="">
      <xdr:nvSpPr>
        <xdr:cNvPr id="286" name="フローチャート : 判断 285"/>
        <xdr:cNvSpPr/>
      </xdr:nvSpPr>
      <xdr:spPr>
        <a:xfrm>
          <a:off x="10426700" y="664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87" name="直線コネクタ 286"/>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110236</xdr:rowOff>
    </xdr:from>
    <xdr:to>
      <xdr:col>14</xdr:col>
      <xdr:colOff>79375</xdr:colOff>
      <xdr:row>39</xdr:row>
      <xdr:rowOff>40386</xdr:rowOff>
    </xdr:to>
    <xdr:sp macro="" textlink="">
      <xdr:nvSpPr>
        <xdr:cNvPr id="288" name="フローチャート : 判断 287"/>
        <xdr:cNvSpPr/>
      </xdr:nvSpPr>
      <xdr:spPr>
        <a:xfrm>
          <a:off x="9588500" y="662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56913</xdr:rowOff>
    </xdr:from>
    <xdr:ext cx="469744" cy="259045"/>
    <xdr:sp macro="" textlink="">
      <xdr:nvSpPr>
        <xdr:cNvPr id="289" name="テキスト ボックス 288"/>
        <xdr:cNvSpPr txBox="1"/>
      </xdr:nvSpPr>
      <xdr:spPr>
        <a:xfrm>
          <a:off x="9404427" y="6400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1,440</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44450</xdr:rowOff>
    </xdr:from>
    <xdr:to>
      <xdr:col>12</xdr:col>
      <xdr:colOff>511175</xdr:colOff>
      <xdr:row>39</xdr:row>
      <xdr:rowOff>44450</xdr:rowOff>
    </xdr:to>
    <xdr:cxnSp macro="">
      <xdr:nvCxnSpPr>
        <xdr:cNvPr id="290" name="直線コネクタ 289"/>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38</xdr:row>
      <xdr:rowOff>132600</xdr:rowOff>
    </xdr:from>
    <xdr:to>
      <xdr:col>12</xdr:col>
      <xdr:colOff>561975</xdr:colOff>
      <xdr:row>39</xdr:row>
      <xdr:rowOff>62750</xdr:rowOff>
    </xdr:to>
    <xdr:sp macro="" textlink="">
      <xdr:nvSpPr>
        <xdr:cNvPr id="291" name="フローチャート : 判断 290"/>
        <xdr:cNvSpPr/>
      </xdr:nvSpPr>
      <xdr:spPr>
        <a:xfrm>
          <a:off x="8699500" y="66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79278</xdr:rowOff>
    </xdr:from>
    <xdr:ext cx="378565" cy="259045"/>
    <xdr:sp macro="" textlink="">
      <xdr:nvSpPr>
        <xdr:cNvPr id="292" name="テキスト ボックス 291"/>
        <xdr:cNvSpPr txBox="1"/>
      </xdr:nvSpPr>
      <xdr:spPr>
        <a:xfrm>
          <a:off x="8561017" y="6422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165074</xdr:rowOff>
    </xdr:from>
    <xdr:to>
      <xdr:col>11</xdr:col>
      <xdr:colOff>307975</xdr:colOff>
      <xdr:row>39</xdr:row>
      <xdr:rowOff>44450</xdr:rowOff>
    </xdr:to>
    <xdr:cxnSp macro="">
      <xdr:nvCxnSpPr>
        <xdr:cNvPr id="293" name="直線コネクタ 292"/>
        <xdr:cNvCxnSpPr/>
      </xdr:nvCxnSpPr>
      <xdr:spPr>
        <a:xfrm>
          <a:off x="6972300" y="6680174"/>
          <a:ext cx="889000" cy="50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38</xdr:row>
      <xdr:rowOff>106540</xdr:rowOff>
    </xdr:from>
    <xdr:to>
      <xdr:col>11</xdr:col>
      <xdr:colOff>358775</xdr:colOff>
      <xdr:row>39</xdr:row>
      <xdr:rowOff>36690</xdr:rowOff>
    </xdr:to>
    <xdr:sp macro="" textlink="">
      <xdr:nvSpPr>
        <xdr:cNvPr id="294" name="フローチャート : 判断 293"/>
        <xdr:cNvSpPr/>
      </xdr:nvSpPr>
      <xdr:spPr>
        <a:xfrm>
          <a:off x="7810500" y="662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37</xdr:row>
      <xdr:rowOff>53217</xdr:rowOff>
    </xdr:from>
    <xdr:ext cx="469744" cy="259045"/>
    <xdr:sp macro="" textlink="">
      <xdr:nvSpPr>
        <xdr:cNvPr id="295" name="テキスト ボックス 294"/>
        <xdr:cNvSpPr txBox="1"/>
      </xdr:nvSpPr>
      <xdr:spPr>
        <a:xfrm>
          <a:off x="7626427" y="639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1,537</a:t>
          </a:r>
          <a:endParaRPr kumimoji="1" lang="ja-JP" altLang="en-US" sz="1000" b="1">
            <a:solidFill>
              <a:srgbClr val="000080"/>
            </a:solidFill>
            <a:latin typeface="ＭＳ Ｐゴシック"/>
          </a:endParaRPr>
        </a:p>
      </xdr:txBody>
    </xdr:sp>
    <xdr:clientData/>
  </xdr:oneCellAnchor>
  <xdr:twoCellAnchor>
    <xdr:from>
      <xdr:col>10</xdr:col>
      <xdr:colOff>53975</xdr:colOff>
      <xdr:row>38</xdr:row>
      <xdr:rowOff>86157</xdr:rowOff>
    </xdr:from>
    <xdr:to>
      <xdr:col>10</xdr:col>
      <xdr:colOff>155575</xdr:colOff>
      <xdr:row>39</xdr:row>
      <xdr:rowOff>16307</xdr:rowOff>
    </xdr:to>
    <xdr:sp macro="" textlink="">
      <xdr:nvSpPr>
        <xdr:cNvPr id="296" name="フローチャート : 判断 295"/>
        <xdr:cNvSpPr/>
      </xdr:nvSpPr>
      <xdr:spPr>
        <a:xfrm>
          <a:off x="6921500" y="660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32834</xdr:rowOff>
    </xdr:from>
    <xdr:ext cx="469744" cy="259045"/>
    <xdr:sp macro="" textlink="">
      <xdr:nvSpPr>
        <xdr:cNvPr id="297" name="テキスト ボックス 296"/>
        <xdr:cNvSpPr txBox="1"/>
      </xdr:nvSpPr>
      <xdr:spPr>
        <a:xfrm>
          <a:off x="6737427" y="637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2,072</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8" name="テキスト ボックス 29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9" name="テキスト ボックス 29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0" name="テキスト ボックス 29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1" name="テキスト ボックス 30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2" name="テキスト ボックス 30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03" name="円/楕円 302"/>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108627</xdr:rowOff>
    </xdr:from>
    <xdr:ext cx="249299" cy="259045"/>
    <xdr:sp macro="" textlink="">
      <xdr:nvSpPr>
        <xdr:cNvPr id="304" name="労働費該当値テキスト"/>
        <xdr:cNvSpPr txBox="1"/>
      </xdr:nvSpPr>
      <xdr:spPr>
        <a:xfrm>
          <a:off x="10528300" y="662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05" name="円/楕円 304"/>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06" name="テキスト ボックス 305"/>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07" name="円/楕円 306"/>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08" name="テキスト ボックス 307"/>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165100</xdr:rowOff>
    </xdr:from>
    <xdr:to>
      <xdr:col>11</xdr:col>
      <xdr:colOff>358775</xdr:colOff>
      <xdr:row>39</xdr:row>
      <xdr:rowOff>95250</xdr:rowOff>
    </xdr:to>
    <xdr:sp macro="" textlink="">
      <xdr:nvSpPr>
        <xdr:cNvPr id="309" name="円/楕円 308"/>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86377</xdr:rowOff>
    </xdr:from>
    <xdr:ext cx="249299" cy="259045"/>
    <xdr:sp macro="" textlink="">
      <xdr:nvSpPr>
        <xdr:cNvPr id="310" name="テキスト ボックス 309"/>
        <xdr:cNvSpPr txBox="1"/>
      </xdr:nvSpPr>
      <xdr:spPr>
        <a:xfrm>
          <a:off x="773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114274</xdr:rowOff>
    </xdr:from>
    <xdr:to>
      <xdr:col>10</xdr:col>
      <xdr:colOff>155575</xdr:colOff>
      <xdr:row>39</xdr:row>
      <xdr:rowOff>44424</xdr:rowOff>
    </xdr:to>
    <xdr:sp macro="" textlink="">
      <xdr:nvSpPr>
        <xdr:cNvPr id="311" name="円/楕円 310"/>
        <xdr:cNvSpPr/>
      </xdr:nvSpPr>
      <xdr:spPr>
        <a:xfrm>
          <a:off x="6921500" y="662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39</xdr:row>
      <xdr:rowOff>35551</xdr:rowOff>
    </xdr:from>
    <xdr:ext cx="469744" cy="259045"/>
    <xdr:sp macro="" textlink="">
      <xdr:nvSpPr>
        <xdr:cNvPr id="312" name="テキスト ボックス 311"/>
        <xdr:cNvSpPr txBox="1"/>
      </xdr:nvSpPr>
      <xdr:spPr>
        <a:xfrm>
          <a:off x="6737427" y="6722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1,334</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3" name="正方形/長方形 31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4" name="正方形/長方形 31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5" name="正方形/長方形 31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74/79</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6" name="正方形/長方形 31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7" name="正方形/長方形 31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8" name="正方形/長方形 31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9" name="正方形/長方形 31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0" name="正方形/長方形 31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1" name="テキスト ボックス 32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2" name="直線コネクタ 32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3" name="直線コネクタ 322"/>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4" name="テキスト ボックス 323"/>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5" name="直線コネクタ 324"/>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26" name="テキスト ボックス 325"/>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7" name="直線コネクタ 326"/>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28" name="テキスト ボックス 327"/>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29" name="直線コネクタ 328"/>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30" name="テキスト ボックス 329"/>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87771</xdr:rowOff>
    </xdr:from>
    <xdr:to>
      <xdr:col>15</xdr:col>
      <xdr:colOff>180340</xdr:colOff>
      <xdr:row>58</xdr:row>
      <xdr:rowOff>133171</xdr:rowOff>
    </xdr:to>
    <xdr:cxnSp macro="">
      <xdr:nvCxnSpPr>
        <xdr:cNvPr id="334" name="直線コネクタ 333"/>
        <xdr:cNvCxnSpPr/>
      </xdr:nvCxnSpPr>
      <xdr:spPr>
        <a:xfrm flipV="1">
          <a:off x="10475595" y="8660271"/>
          <a:ext cx="1270" cy="141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136998</xdr:rowOff>
    </xdr:from>
    <xdr:ext cx="469744" cy="259045"/>
    <xdr:sp macro="" textlink="">
      <xdr:nvSpPr>
        <xdr:cNvPr id="335" name="農林水産業費最小値テキスト"/>
        <xdr:cNvSpPr txBox="1"/>
      </xdr:nvSpPr>
      <xdr:spPr>
        <a:xfrm>
          <a:off x="10528300" y="10081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2,856</a:t>
          </a:r>
          <a:endParaRPr kumimoji="1" lang="ja-JP" altLang="en-US" sz="1000" b="1">
            <a:latin typeface="ＭＳ Ｐゴシック"/>
          </a:endParaRPr>
        </a:p>
      </xdr:txBody>
    </xdr:sp>
    <xdr:clientData/>
  </xdr:oneCellAnchor>
  <xdr:twoCellAnchor>
    <xdr:from>
      <xdr:col>15</xdr:col>
      <xdr:colOff>92075</xdr:colOff>
      <xdr:row>58</xdr:row>
      <xdr:rowOff>133171</xdr:rowOff>
    </xdr:from>
    <xdr:to>
      <xdr:col>15</xdr:col>
      <xdr:colOff>269875</xdr:colOff>
      <xdr:row>58</xdr:row>
      <xdr:rowOff>133171</xdr:rowOff>
    </xdr:to>
    <xdr:cxnSp macro="">
      <xdr:nvCxnSpPr>
        <xdr:cNvPr id="336" name="直線コネクタ 335"/>
        <xdr:cNvCxnSpPr/>
      </xdr:nvCxnSpPr>
      <xdr:spPr>
        <a:xfrm>
          <a:off x="10388600" y="1007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34448</xdr:rowOff>
    </xdr:from>
    <xdr:ext cx="599010" cy="259045"/>
    <xdr:sp macro="" textlink="">
      <xdr:nvSpPr>
        <xdr:cNvPr id="337" name="農林水産業費最大値テキスト"/>
        <xdr:cNvSpPr txBox="1"/>
      </xdr:nvSpPr>
      <xdr:spPr>
        <a:xfrm>
          <a:off x="10528300" y="8435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622,716</a:t>
          </a:r>
          <a:endParaRPr kumimoji="1" lang="ja-JP" altLang="en-US" sz="1000" b="1">
            <a:latin typeface="ＭＳ Ｐゴシック"/>
          </a:endParaRPr>
        </a:p>
      </xdr:txBody>
    </xdr:sp>
    <xdr:clientData/>
  </xdr:oneCellAnchor>
  <xdr:twoCellAnchor>
    <xdr:from>
      <xdr:col>15</xdr:col>
      <xdr:colOff>92075</xdr:colOff>
      <xdr:row>50</xdr:row>
      <xdr:rowOff>87771</xdr:rowOff>
    </xdr:from>
    <xdr:to>
      <xdr:col>15</xdr:col>
      <xdr:colOff>269875</xdr:colOff>
      <xdr:row>50</xdr:row>
      <xdr:rowOff>87771</xdr:rowOff>
    </xdr:to>
    <xdr:cxnSp macro="">
      <xdr:nvCxnSpPr>
        <xdr:cNvPr id="338" name="直線コネクタ 337"/>
        <xdr:cNvCxnSpPr/>
      </xdr:nvCxnSpPr>
      <xdr:spPr>
        <a:xfrm>
          <a:off x="10388600" y="866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105853</xdr:rowOff>
    </xdr:from>
    <xdr:to>
      <xdr:col>15</xdr:col>
      <xdr:colOff>180975</xdr:colOff>
      <xdr:row>58</xdr:row>
      <xdr:rowOff>111541</xdr:rowOff>
    </xdr:to>
    <xdr:cxnSp macro="">
      <xdr:nvCxnSpPr>
        <xdr:cNvPr id="339" name="直線コネクタ 338"/>
        <xdr:cNvCxnSpPr/>
      </xdr:nvCxnSpPr>
      <xdr:spPr>
        <a:xfrm flipV="1">
          <a:off x="9639300" y="10049953"/>
          <a:ext cx="838200" cy="5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162355</xdr:rowOff>
    </xdr:from>
    <xdr:ext cx="534377" cy="259045"/>
    <xdr:sp macro="" textlink="">
      <xdr:nvSpPr>
        <xdr:cNvPr id="340" name="農林水産業費平均値テキスト"/>
        <xdr:cNvSpPr txBox="1"/>
      </xdr:nvSpPr>
      <xdr:spPr>
        <a:xfrm>
          <a:off x="10528300" y="9763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52,875</a:t>
          </a:r>
          <a:endParaRPr kumimoji="1" lang="ja-JP" altLang="en-US" sz="1000" b="1">
            <a:solidFill>
              <a:srgbClr val="000080"/>
            </a:solidFill>
            <a:latin typeface="ＭＳ Ｐゴシック"/>
          </a:endParaRPr>
        </a:p>
      </xdr:txBody>
    </xdr:sp>
    <xdr:clientData/>
  </xdr:oneCellAnchor>
  <xdr:twoCellAnchor>
    <xdr:from>
      <xdr:col>15</xdr:col>
      <xdr:colOff>130175</xdr:colOff>
      <xdr:row>57</xdr:row>
      <xdr:rowOff>139478</xdr:rowOff>
    </xdr:from>
    <xdr:to>
      <xdr:col>15</xdr:col>
      <xdr:colOff>231775</xdr:colOff>
      <xdr:row>58</xdr:row>
      <xdr:rowOff>69628</xdr:rowOff>
    </xdr:to>
    <xdr:sp macro="" textlink="">
      <xdr:nvSpPr>
        <xdr:cNvPr id="341" name="フローチャート : 判断 340"/>
        <xdr:cNvSpPr/>
      </xdr:nvSpPr>
      <xdr:spPr>
        <a:xfrm>
          <a:off x="104267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110446</xdr:rowOff>
    </xdr:from>
    <xdr:to>
      <xdr:col>14</xdr:col>
      <xdr:colOff>28575</xdr:colOff>
      <xdr:row>58</xdr:row>
      <xdr:rowOff>111541</xdr:rowOff>
    </xdr:to>
    <xdr:cxnSp macro="">
      <xdr:nvCxnSpPr>
        <xdr:cNvPr id="342" name="直線コネクタ 341"/>
        <xdr:cNvCxnSpPr/>
      </xdr:nvCxnSpPr>
      <xdr:spPr>
        <a:xfrm>
          <a:off x="8750300" y="10054546"/>
          <a:ext cx="889000" cy="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57</xdr:row>
      <xdr:rowOff>170917</xdr:rowOff>
    </xdr:from>
    <xdr:to>
      <xdr:col>14</xdr:col>
      <xdr:colOff>79375</xdr:colOff>
      <xdr:row>58</xdr:row>
      <xdr:rowOff>101067</xdr:rowOff>
    </xdr:to>
    <xdr:sp macro="" textlink="">
      <xdr:nvSpPr>
        <xdr:cNvPr id="343" name="フローチャート : 判断 342"/>
        <xdr:cNvSpPr/>
      </xdr:nvSpPr>
      <xdr:spPr>
        <a:xfrm>
          <a:off x="9588500" y="9943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117594</xdr:rowOff>
    </xdr:from>
    <xdr:ext cx="534377" cy="259045"/>
    <xdr:sp macro="" textlink="">
      <xdr:nvSpPr>
        <xdr:cNvPr id="344" name="テキスト ボックス 343"/>
        <xdr:cNvSpPr txBox="1"/>
      </xdr:nvSpPr>
      <xdr:spPr>
        <a:xfrm>
          <a:off x="9372111" y="9718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39,122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110446</xdr:rowOff>
    </xdr:from>
    <xdr:to>
      <xdr:col>12</xdr:col>
      <xdr:colOff>511175</xdr:colOff>
      <xdr:row>58</xdr:row>
      <xdr:rowOff>112633</xdr:rowOff>
    </xdr:to>
    <xdr:cxnSp macro="">
      <xdr:nvCxnSpPr>
        <xdr:cNvPr id="345" name="直線コネクタ 344"/>
        <xdr:cNvCxnSpPr/>
      </xdr:nvCxnSpPr>
      <xdr:spPr>
        <a:xfrm flipV="1">
          <a:off x="7861300" y="10054546"/>
          <a:ext cx="889000" cy="2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25996</xdr:rowOff>
    </xdr:from>
    <xdr:to>
      <xdr:col>12</xdr:col>
      <xdr:colOff>561975</xdr:colOff>
      <xdr:row>58</xdr:row>
      <xdr:rowOff>127596</xdr:rowOff>
    </xdr:to>
    <xdr:sp macro="" textlink="">
      <xdr:nvSpPr>
        <xdr:cNvPr id="346" name="フローチャート : 判断 345"/>
        <xdr:cNvSpPr/>
      </xdr:nvSpPr>
      <xdr:spPr>
        <a:xfrm>
          <a:off x="8699500" y="9970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144123</xdr:rowOff>
    </xdr:from>
    <xdr:ext cx="534377" cy="259045"/>
    <xdr:sp macro="" textlink="">
      <xdr:nvSpPr>
        <xdr:cNvPr id="347" name="テキスト ボックス 346"/>
        <xdr:cNvSpPr txBox="1"/>
      </xdr:nvSpPr>
      <xdr:spPr>
        <a:xfrm>
          <a:off x="8483111" y="974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27,517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110834</xdr:rowOff>
    </xdr:from>
    <xdr:to>
      <xdr:col>11</xdr:col>
      <xdr:colOff>307975</xdr:colOff>
      <xdr:row>58</xdr:row>
      <xdr:rowOff>112633</xdr:rowOff>
    </xdr:to>
    <xdr:cxnSp macro="">
      <xdr:nvCxnSpPr>
        <xdr:cNvPr id="348" name="直線コネクタ 347"/>
        <xdr:cNvCxnSpPr/>
      </xdr:nvCxnSpPr>
      <xdr:spPr>
        <a:xfrm>
          <a:off x="6972300" y="10054934"/>
          <a:ext cx="889000" cy="1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25112</xdr:rowOff>
    </xdr:from>
    <xdr:to>
      <xdr:col>11</xdr:col>
      <xdr:colOff>358775</xdr:colOff>
      <xdr:row>58</xdr:row>
      <xdr:rowOff>126712</xdr:rowOff>
    </xdr:to>
    <xdr:sp macro="" textlink="">
      <xdr:nvSpPr>
        <xdr:cNvPr id="349" name="フローチャート : 判断 348"/>
        <xdr:cNvSpPr/>
      </xdr:nvSpPr>
      <xdr:spPr>
        <a:xfrm>
          <a:off x="7810500" y="996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143239</xdr:rowOff>
    </xdr:from>
    <xdr:ext cx="534377" cy="259045"/>
    <xdr:sp macro="" textlink="">
      <xdr:nvSpPr>
        <xdr:cNvPr id="350" name="テキスト ボックス 349"/>
        <xdr:cNvSpPr txBox="1"/>
      </xdr:nvSpPr>
      <xdr:spPr>
        <a:xfrm>
          <a:off x="7594111" y="974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27,904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30580</xdr:rowOff>
    </xdr:from>
    <xdr:to>
      <xdr:col>10</xdr:col>
      <xdr:colOff>155575</xdr:colOff>
      <xdr:row>58</xdr:row>
      <xdr:rowOff>132180</xdr:rowOff>
    </xdr:to>
    <xdr:sp macro="" textlink="">
      <xdr:nvSpPr>
        <xdr:cNvPr id="351" name="フローチャート : 判断 350"/>
        <xdr:cNvSpPr/>
      </xdr:nvSpPr>
      <xdr:spPr>
        <a:xfrm>
          <a:off x="6921500" y="997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56</xdr:row>
      <xdr:rowOff>148707</xdr:rowOff>
    </xdr:from>
    <xdr:ext cx="534377" cy="259045"/>
    <xdr:sp macro="" textlink="">
      <xdr:nvSpPr>
        <xdr:cNvPr id="352" name="テキスト ボックス 351"/>
        <xdr:cNvSpPr txBox="1"/>
      </xdr:nvSpPr>
      <xdr:spPr>
        <a:xfrm>
          <a:off x="6705111" y="974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25,512</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58</xdr:row>
      <xdr:rowOff>55053</xdr:rowOff>
    </xdr:from>
    <xdr:to>
      <xdr:col>15</xdr:col>
      <xdr:colOff>231775</xdr:colOff>
      <xdr:row>58</xdr:row>
      <xdr:rowOff>156653</xdr:rowOff>
    </xdr:to>
    <xdr:sp macro="" textlink="">
      <xdr:nvSpPr>
        <xdr:cNvPr id="358" name="円/楕円 357"/>
        <xdr:cNvSpPr/>
      </xdr:nvSpPr>
      <xdr:spPr>
        <a:xfrm>
          <a:off x="10426700" y="999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141430</xdr:rowOff>
    </xdr:from>
    <xdr:ext cx="534377" cy="259045"/>
    <xdr:sp macro="" textlink="">
      <xdr:nvSpPr>
        <xdr:cNvPr id="359" name="農林水産業費該当値テキスト"/>
        <xdr:cNvSpPr txBox="1"/>
      </xdr:nvSpPr>
      <xdr:spPr>
        <a:xfrm>
          <a:off x="10528300" y="991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14,806</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60741</xdr:rowOff>
    </xdr:from>
    <xdr:to>
      <xdr:col>14</xdr:col>
      <xdr:colOff>79375</xdr:colOff>
      <xdr:row>58</xdr:row>
      <xdr:rowOff>162341</xdr:rowOff>
    </xdr:to>
    <xdr:sp macro="" textlink="">
      <xdr:nvSpPr>
        <xdr:cNvPr id="360" name="円/楕円 359"/>
        <xdr:cNvSpPr/>
      </xdr:nvSpPr>
      <xdr:spPr>
        <a:xfrm>
          <a:off x="9588500" y="1000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153468</xdr:rowOff>
    </xdr:from>
    <xdr:ext cx="534377" cy="259045"/>
    <xdr:sp macro="" textlink="">
      <xdr:nvSpPr>
        <xdr:cNvPr id="361" name="テキスト ボックス 360"/>
        <xdr:cNvSpPr txBox="1"/>
      </xdr:nvSpPr>
      <xdr:spPr>
        <a:xfrm>
          <a:off x="9372111" y="1009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12,318</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59646</xdr:rowOff>
    </xdr:from>
    <xdr:to>
      <xdr:col>12</xdr:col>
      <xdr:colOff>561975</xdr:colOff>
      <xdr:row>58</xdr:row>
      <xdr:rowOff>161246</xdr:rowOff>
    </xdr:to>
    <xdr:sp macro="" textlink="">
      <xdr:nvSpPr>
        <xdr:cNvPr id="362" name="円/楕円 361"/>
        <xdr:cNvSpPr/>
      </xdr:nvSpPr>
      <xdr:spPr>
        <a:xfrm>
          <a:off x="8699500" y="1000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152373</xdr:rowOff>
    </xdr:from>
    <xdr:ext cx="534377" cy="259045"/>
    <xdr:sp macro="" textlink="">
      <xdr:nvSpPr>
        <xdr:cNvPr id="363" name="テキスト ボックス 362"/>
        <xdr:cNvSpPr txBox="1"/>
      </xdr:nvSpPr>
      <xdr:spPr>
        <a:xfrm>
          <a:off x="8483111" y="1009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12,797</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61833</xdr:rowOff>
    </xdr:from>
    <xdr:to>
      <xdr:col>11</xdr:col>
      <xdr:colOff>358775</xdr:colOff>
      <xdr:row>58</xdr:row>
      <xdr:rowOff>163433</xdr:rowOff>
    </xdr:to>
    <xdr:sp macro="" textlink="">
      <xdr:nvSpPr>
        <xdr:cNvPr id="364" name="円/楕円 363"/>
        <xdr:cNvSpPr/>
      </xdr:nvSpPr>
      <xdr:spPr>
        <a:xfrm>
          <a:off x="7810500" y="1000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154560</xdr:rowOff>
    </xdr:from>
    <xdr:ext cx="534377" cy="259045"/>
    <xdr:sp macro="" textlink="">
      <xdr:nvSpPr>
        <xdr:cNvPr id="365" name="テキスト ボックス 364"/>
        <xdr:cNvSpPr txBox="1"/>
      </xdr:nvSpPr>
      <xdr:spPr>
        <a:xfrm>
          <a:off x="7594111" y="1009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11,840</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60034</xdr:rowOff>
    </xdr:from>
    <xdr:to>
      <xdr:col>10</xdr:col>
      <xdr:colOff>155575</xdr:colOff>
      <xdr:row>58</xdr:row>
      <xdr:rowOff>161634</xdr:rowOff>
    </xdr:to>
    <xdr:sp macro="" textlink="">
      <xdr:nvSpPr>
        <xdr:cNvPr id="366" name="円/楕円 365"/>
        <xdr:cNvSpPr/>
      </xdr:nvSpPr>
      <xdr:spPr>
        <a:xfrm>
          <a:off x="6921500" y="1000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152761</xdr:rowOff>
    </xdr:from>
    <xdr:ext cx="534377" cy="259045"/>
    <xdr:sp macro="" textlink="">
      <xdr:nvSpPr>
        <xdr:cNvPr id="367" name="テキスト ボックス 366"/>
        <xdr:cNvSpPr txBox="1"/>
      </xdr:nvSpPr>
      <xdr:spPr>
        <a:xfrm>
          <a:off x="6705111" y="10096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12,627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68/79</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8" name="直線コネクタ 37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9" name="テキスト ボックス 37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0" name="直線コネクタ 37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81" name="テキスト ボックス 38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2" name="直線コネクタ 38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3" name="テキスト ボックス 38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4" name="直線コネクタ 38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5" name="テキスト ボックス 38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6" name="直線コネクタ 38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87" name="テキスト ボックス 38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9" name="テキスト ボックス 38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61405</xdr:rowOff>
    </xdr:from>
    <xdr:to>
      <xdr:col>15</xdr:col>
      <xdr:colOff>180340</xdr:colOff>
      <xdr:row>79</xdr:row>
      <xdr:rowOff>30201</xdr:rowOff>
    </xdr:to>
    <xdr:cxnSp macro="">
      <xdr:nvCxnSpPr>
        <xdr:cNvPr id="391" name="直線コネクタ 390"/>
        <xdr:cNvCxnSpPr/>
      </xdr:nvCxnSpPr>
      <xdr:spPr>
        <a:xfrm flipV="1">
          <a:off x="10475595" y="12234355"/>
          <a:ext cx="1270" cy="134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34028</xdr:rowOff>
    </xdr:from>
    <xdr:ext cx="378565" cy="259045"/>
    <xdr:sp macro="" textlink="">
      <xdr:nvSpPr>
        <xdr:cNvPr id="392" name="商工費最小値テキスト"/>
        <xdr:cNvSpPr txBox="1"/>
      </xdr:nvSpPr>
      <xdr:spPr>
        <a:xfrm>
          <a:off x="10528300" y="135785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748</a:t>
          </a:r>
          <a:endParaRPr kumimoji="1" lang="ja-JP" altLang="en-US" sz="1000" b="1">
            <a:latin typeface="ＭＳ Ｐゴシック"/>
          </a:endParaRPr>
        </a:p>
      </xdr:txBody>
    </xdr:sp>
    <xdr:clientData/>
  </xdr:oneCellAnchor>
  <xdr:twoCellAnchor>
    <xdr:from>
      <xdr:col>15</xdr:col>
      <xdr:colOff>92075</xdr:colOff>
      <xdr:row>79</xdr:row>
      <xdr:rowOff>30201</xdr:rowOff>
    </xdr:from>
    <xdr:to>
      <xdr:col>15</xdr:col>
      <xdr:colOff>269875</xdr:colOff>
      <xdr:row>79</xdr:row>
      <xdr:rowOff>30201</xdr:rowOff>
    </xdr:to>
    <xdr:cxnSp macro="">
      <xdr:nvCxnSpPr>
        <xdr:cNvPr id="393" name="直線コネクタ 392"/>
        <xdr:cNvCxnSpPr/>
      </xdr:nvCxnSpPr>
      <xdr:spPr>
        <a:xfrm>
          <a:off x="10388600" y="13574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8082</xdr:rowOff>
    </xdr:from>
    <xdr:ext cx="534377" cy="259045"/>
    <xdr:sp macro="" textlink="">
      <xdr:nvSpPr>
        <xdr:cNvPr id="394" name="商工費最大値テキスト"/>
        <xdr:cNvSpPr txBox="1"/>
      </xdr:nvSpPr>
      <xdr:spPr>
        <a:xfrm>
          <a:off x="10528300" y="12009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71,110</a:t>
          </a:r>
          <a:endParaRPr kumimoji="1" lang="ja-JP" altLang="en-US" sz="1000" b="1">
            <a:latin typeface="ＭＳ Ｐゴシック"/>
          </a:endParaRPr>
        </a:p>
      </xdr:txBody>
    </xdr:sp>
    <xdr:clientData/>
  </xdr:oneCellAnchor>
  <xdr:twoCellAnchor>
    <xdr:from>
      <xdr:col>15</xdr:col>
      <xdr:colOff>92075</xdr:colOff>
      <xdr:row>71</xdr:row>
      <xdr:rowOff>61405</xdr:rowOff>
    </xdr:from>
    <xdr:to>
      <xdr:col>15</xdr:col>
      <xdr:colOff>269875</xdr:colOff>
      <xdr:row>71</xdr:row>
      <xdr:rowOff>61405</xdr:rowOff>
    </xdr:to>
    <xdr:cxnSp macro="">
      <xdr:nvCxnSpPr>
        <xdr:cNvPr id="395" name="直線コネクタ 394"/>
        <xdr:cNvCxnSpPr/>
      </xdr:nvCxnSpPr>
      <xdr:spPr>
        <a:xfrm>
          <a:off x="10388600" y="12234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114840</xdr:rowOff>
    </xdr:from>
    <xdr:to>
      <xdr:col>15</xdr:col>
      <xdr:colOff>180975</xdr:colOff>
      <xdr:row>78</xdr:row>
      <xdr:rowOff>128612</xdr:rowOff>
    </xdr:to>
    <xdr:cxnSp macro="">
      <xdr:nvCxnSpPr>
        <xdr:cNvPr id="396" name="直線コネクタ 395"/>
        <xdr:cNvCxnSpPr/>
      </xdr:nvCxnSpPr>
      <xdr:spPr>
        <a:xfrm flipV="1">
          <a:off x="9639300" y="13487940"/>
          <a:ext cx="838200" cy="1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16166</xdr:rowOff>
    </xdr:from>
    <xdr:ext cx="534377" cy="259045"/>
    <xdr:sp macro="" textlink="">
      <xdr:nvSpPr>
        <xdr:cNvPr id="397" name="商工費平均値テキスト"/>
        <xdr:cNvSpPr txBox="1"/>
      </xdr:nvSpPr>
      <xdr:spPr>
        <a:xfrm>
          <a:off x="10528300" y="13046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18,019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164739</xdr:rowOff>
    </xdr:from>
    <xdr:to>
      <xdr:col>15</xdr:col>
      <xdr:colOff>231775</xdr:colOff>
      <xdr:row>77</xdr:row>
      <xdr:rowOff>94889</xdr:rowOff>
    </xdr:to>
    <xdr:sp macro="" textlink="">
      <xdr:nvSpPr>
        <xdr:cNvPr id="398" name="フローチャート : 判断 397"/>
        <xdr:cNvSpPr/>
      </xdr:nvSpPr>
      <xdr:spPr>
        <a:xfrm>
          <a:off x="10426700" y="1319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128612</xdr:rowOff>
    </xdr:from>
    <xdr:to>
      <xdr:col>14</xdr:col>
      <xdr:colOff>28575</xdr:colOff>
      <xdr:row>78</xdr:row>
      <xdr:rowOff>133680</xdr:rowOff>
    </xdr:to>
    <xdr:cxnSp macro="">
      <xdr:nvCxnSpPr>
        <xdr:cNvPr id="399" name="直線コネクタ 398"/>
        <xdr:cNvCxnSpPr/>
      </xdr:nvCxnSpPr>
      <xdr:spPr>
        <a:xfrm flipV="1">
          <a:off x="8750300" y="13501712"/>
          <a:ext cx="889000" cy="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48171</xdr:rowOff>
    </xdr:from>
    <xdr:to>
      <xdr:col>14</xdr:col>
      <xdr:colOff>79375</xdr:colOff>
      <xdr:row>76</xdr:row>
      <xdr:rowOff>149771</xdr:rowOff>
    </xdr:to>
    <xdr:sp macro="" textlink="">
      <xdr:nvSpPr>
        <xdr:cNvPr id="400" name="フローチャート : 判断 399"/>
        <xdr:cNvSpPr/>
      </xdr:nvSpPr>
      <xdr:spPr>
        <a:xfrm>
          <a:off x="9588500" y="13078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166298</xdr:rowOff>
    </xdr:from>
    <xdr:ext cx="534377" cy="259045"/>
    <xdr:sp macro="" textlink="">
      <xdr:nvSpPr>
        <xdr:cNvPr id="401" name="テキスト ボックス 400"/>
        <xdr:cNvSpPr txBox="1"/>
      </xdr:nvSpPr>
      <xdr:spPr>
        <a:xfrm>
          <a:off x="9372111" y="1285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24,138</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133680</xdr:rowOff>
    </xdr:from>
    <xdr:to>
      <xdr:col>12</xdr:col>
      <xdr:colOff>511175</xdr:colOff>
      <xdr:row>78</xdr:row>
      <xdr:rowOff>147549</xdr:rowOff>
    </xdr:to>
    <xdr:cxnSp macro="">
      <xdr:nvCxnSpPr>
        <xdr:cNvPr id="402" name="直線コネクタ 401"/>
        <xdr:cNvCxnSpPr/>
      </xdr:nvCxnSpPr>
      <xdr:spPr>
        <a:xfrm flipV="1">
          <a:off x="7861300" y="13506780"/>
          <a:ext cx="889000" cy="1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100901</xdr:rowOff>
    </xdr:from>
    <xdr:to>
      <xdr:col>12</xdr:col>
      <xdr:colOff>561975</xdr:colOff>
      <xdr:row>78</xdr:row>
      <xdr:rowOff>31051</xdr:rowOff>
    </xdr:to>
    <xdr:sp macro="" textlink="">
      <xdr:nvSpPr>
        <xdr:cNvPr id="403" name="フローチャート : 判断 402"/>
        <xdr:cNvSpPr/>
      </xdr:nvSpPr>
      <xdr:spPr>
        <a:xfrm>
          <a:off x="8699500" y="13302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47578</xdr:rowOff>
    </xdr:from>
    <xdr:ext cx="534377" cy="259045"/>
    <xdr:sp macro="" textlink="">
      <xdr:nvSpPr>
        <xdr:cNvPr id="404" name="テキスト ボックス 403"/>
        <xdr:cNvSpPr txBox="1"/>
      </xdr:nvSpPr>
      <xdr:spPr>
        <a:xfrm>
          <a:off x="8483111" y="13077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12,370</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140843</xdr:rowOff>
    </xdr:from>
    <xdr:to>
      <xdr:col>11</xdr:col>
      <xdr:colOff>307975</xdr:colOff>
      <xdr:row>78</xdr:row>
      <xdr:rowOff>147549</xdr:rowOff>
    </xdr:to>
    <xdr:cxnSp macro="">
      <xdr:nvCxnSpPr>
        <xdr:cNvPr id="405" name="直線コネクタ 404"/>
        <xdr:cNvCxnSpPr/>
      </xdr:nvCxnSpPr>
      <xdr:spPr>
        <a:xfrm>
          <a:off x="6972300" y="13513943"/>
          <a:ext cx="889000" cy="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108026</xdr:rowOff>
    </xdr:from>
    <xdr:to>
      <xdr:col>11</xdr:col>
      <xdr:colOff>358775</xdr:colOff>
      <xdr:row>78</xdr:row>
      <xdr:rowOff>38176</xdr:rowOff>
    </xdr:to>
    <xdr:sp macro="" textlink="">
      <xdr:nvSpPr>
        <xdr:cNvPr id="406" name="フローチャート : 判断 405"/>
        <xdr:cNvSpPr/>
      </xdr:nvSpPr>
      <xdr:spPr>
        <a:xfrm>
          <a:off x="7810500" y="1330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54703</xdr:rowOff>
    </xdr:from>
    <xdr:ext cx="534377" cy="259045"/>
    <xdr:sp macro="" textlink="">
      <xdr:nvSpPr>
        <xdr:cNvPr id="407" name="テキスト ボックス 406"/>
        <xdr:cNvSpPr txBox="1"/>
      </xdr:nvSpPr>
      <xdr:spPr>
        <a:xfrm>
          <a:off x="7594111" y="1308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11,996</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116523</xdr:rowOff>
    </xdr:from>
    <xdr:to>
      <xdr:col>10</xdr:col>
      <xdr:colOff>155575</xdr:colOff>
      <xdr:row>78</xdr:row>
      <xdr:rowOff>46673</xdr:rowOff>
    </xdr:to>
    <xdr:sp macro="" textlink="">
      <xdr:nvSpPr>
        <xdr:cNvPr id="408" name="フローチャート : 判断 407"/>
        <xdr:cNvSpPr/>
      </xdr:nvSpPr>
      <xdr:spPr>
        <a:xfrm>
          <a:off x="6921500" y="13318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63200</xdr:rowOff>
    </xdr:from>
    <xdr:ext cx="534377" cy="259045"/>
    <xdr:sp macro="" textlink="">
      <xdr:nvSpPr>
        <xdr:cNvPr id="409" name="テキスト ボックス 408"/>
        <xdr:cNvSpPr txBox="1"/>
      </xdr:nvSpPr>
      <xdr:spPr>
        <a:xfrm>
          <a:off x="6705111" y="1309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11,550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78</xdr:row>
      <xdr:rowOff>64040</xdr:rowOff>
    </xdr:from>
    <xdr:to>
      <xdr:col>15</xdr:col>
      <xdr:colOff>231775</xdr:colOff>
      <xdr:row>78</xdr:row>
      <xdr:rowOff>165640</xdr:rowOff>
    </xdr:to>
    <xdr:sp macro="" textlink="">
      <xdr:nvSpPr>
        <xdr:cNvPr id="415" name="円/楕円 414"/>
        <xdr:cNvSpPr/>
      </xdr:nvSpPr>
      <xdr:spPr>
        <a:xfrm>
          <a:off x="10426700" y="1343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150417</xdr:rowOff>
    </xdr:from>
    <xdr:ext cx="469744" cy="259045"/>
    <xdr:sp macro="" textlink="">
      <xdr:nvSpPr>
        <xdr:cNvPr id="416" name="商工費該当値テキスト"/>
        <xdr:cNvSpPr txBox="1"/>
      </xdr:nvSpPr>
      <xdr:spPr>
        <a:xfrm>
          <a:off x="10528300" y="13352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5,305</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77812</xdr:rowOff>
    </xdr:from>
    <xdr:to>
      <xdr:col>14</xdr:col>
      <xdr:colOff>79375</xdr:colOff>
      <xdr:row>79</xdr:row>
      <xdr:rowOff>7962</xdr:rowOff>
    </xdr:to>
    <xdr:sp macro="" textlink="">
      <xdr:nvSpPr>
        <xdr:cNvPr id="417" name="円/楕円 416"/>
        <xdr:cNvSpPr/>
      </xdr:nvSpPr>
      <xdr:spPr>
        <a:xfrm>
          <a:off x="9588500" y="1345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170539</xdr:rowOff>
    </xdr:from>
    <xdr:ext cx="469744" cy="259045"/>
    <xdr:sp macro="" textlink="">
      <xdr:nvSpPr>
        <xdr:cNvPr id="418" name="テキスト ボックス 417"/>
        <xdr:cNvSpPr txBox="1"/>
      </xdr:nvSpPr>
      <xdr:spPr>
        <a:xfrm>
          <a:off x="9404427" y="1354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4,582</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82880</xdr:rowOff>
    </xdr:from>
    <xdr:to>
      <xdr:col>12</xdr:col>
      <xdr:colOff>561975</xdr:colOff>
      <xdr:row>79</xdr:row>
      <xdr:rowOff>13030</xdr:rowOff>
    </xdr:to>
    <xdr:sp macro="" textlink="">
      <xdr:nvSpPr>
        <xdr:cNvPr id="419" name="円/楕円 418"/>
        <xdr:cNvSpPr/>
      </xdr:nvSpPr>
      <xdr:spPr>
        <a:xfrm>
          <a:off x="8699500" y="134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79</xdr:row>
      <xdr:rowOff>4157</xdr:rowOff>
    </xdr:from>
    <xdr:ext cx="469744" cy="259045"/>
    <xdr:sp macro="" textlink="">
      <xdr:nvSpPr>
        <xdr:cNvPr id="420" name="テキスト ボックス 419"/>
        <xdr:cNvSpPr txBox="1"/>
      </xdr:nvSpPr>
      <xdr:spPr>
        <a:xfrm>
          <a:off x="8515427" y="13548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4,316</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96749</xdr:rowOff>
    </xdr:from>
    <xdr:to>
      <xdr:col>11</xdr:col>
      <xdr:colOff>358775</xdr:colOff>
      <xdr:row>79</xdr:row>
      <xdr:rowOff>26899</xdr:rowOff>
    </xdr:to>
    <xdr:sp macro="" textlink="">
      <xdr:nvSpPr>
        <xdr:cNvPr id="421" name="円/楕円 420"/>
        <xdr:cNvSpPr/>
      </xdr:nvSpPr>
      <xdr:spPr>
        <a:xfrm>
          <a:off x="7810500" y="13469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79</xdr:row>
      <xdr:rowOff>18026</xdr:rowOff>
    </xdr:from>
    <xdr:ext cx="469744" cy="259045"/>
    <xdr:sp macro="" textlink="">
      <xdr:nvSpPr>
        <xdr:cNvPr id="422" name="テキスト ボックス 421"/>
        <xdr:cNvSpPr txBox="1"/>
      </xdr:nvSpPr>
      <xdr:spPr>
        <a:xfrm>
          <a:off x="7626427" y="1356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3,588</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90043</xdr:rowOff>
    </xdr:from>
    <xdr:to>
      <xdr:col>10</xdr:col>
      <xdr:colOff>155575</xdr:colOff>
      <xdr:row>79</xdr:row>
      <xdr:rowOff>20193</xdr:rowOff>
    </xdr:to>
    <xdr:sp macro="" textlink="">
      <xdr:nvSpPr>
        <xdr:cNvPr id="423" name="円/楕円 422"/>
        <xdr:cNvSpPr/>
      </xdr:nvSpPr>
      <xdr:spPr>
        <a:xfrm>
          <a:off x="6921500" y="1346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79</xdr:row>
      <xdr:rowOff>11320</xdr:rowOff>
    </xdr:from>
    <xdr:ext cx="469744" cy="259045"/>
    <xdr:sp macro="" textlink="">
      <xdr:nvSpPr>
        <xdr:cNvPr id="424" name="テキスト ボックス 423"/>
        <xdr:cNvSpPr txBox="1"/>
      </xdr:nvSpPr>
      <xdr:spPr>
        <a:xfrm>
          <a:off x="6737427" y="1355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48/79</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96</xdr:row>
      <xdr:rowOff>35577</xdr:rowOff>
    </xdr:from>
    <xdr:ext cx="685572" cy="259045"/>
    <xdr:sp macro="" textlink="">
      <xdr:nvSpPr>
        <xdr:cNvPr id="438" name="テキスト ボックス 437"/>
        <xdr:cNvSpPr txBox="1"/>
      </xdr:nvSpPr>
      <xdr:spPr>
        <a:xfrm>
          <a:off x="5918428" y="1649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93</xdr:row>
      <xdr:rowOff>168927</xdr:rowOff>
    </xdr:from>
    <xdr:ext cx="685572" cy="259045"/>
    <xdr:sp macro="" textlink="">
      <xdr:nvSpPr>
        <xdr:cNvPr id="440" name="テキスト ボックス 439"/>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91</xdr:row>
      <xdr:rowOff>130827</xdr:rowOff>
    </xdr:from>
    <xdr:ext cx="685572" cy="259045"/>
    <xdr:sp macro="" textlink="">
      <xdr:nvSpPr>
        <xdr:cNvPr id="442" name="テキスト ボックス 441"/>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92727</xdr:rowOff>
    </xdr:from>
    <xdr:ext cx="685572" cy="259045"/>
    <xdr:sp macro="" textlink="">
      <xdr:nvSpPr>
        <xdr:cNvPr id="444" name="テキスト ボックス 443"/>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6" name="テキスト ボックス 445"/>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57534</xdr:rowOff>
    </xdr:from>
    <xdr:to>
      <xdr:col>15</xdr:col>
      <xdr:colOff>180340</xdr:colOff>
      <xdr:row>99</xdr:row>
      <xdr:rowOff>36829</xdr:rowOff>
    </xdr:to>
    <xdr:cxnSp macro="">
      <xdr:nvCxnSpPr>
        <xdr:cNvPr id="448" name="直線コネクタ 447"/>
        <xdr:cNvCxnSpPr/>
      </xdr:nvCxnSpPr>
      <xdr:spPr>
        <a:xfrm flipV="1">
          <a:off x="10475595" y="15488034"/>
          <a:ext cx="1270" cy="1522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65497</xdr:rowOff>
    </xdr:from>
    <xdr:ext cx="534377" cy="259045"/>
    <xdr:sp macro="" textlink="">
      <xdr:nvSpPr>
        <xdr:cNvPr id="449" name="土木費最小値テキスト"/>
        <xdr:cNvSpPr txBox="1"/>
      </xdr:nvSpPr>
      <xdr:spPr>
        <a:xfrm>
          <a:off x="10528300" y="1703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20,004</a:t>
          </a:r>
          <a:endParaRPr kumimoji="1" lang="ja-JP" altLang="en-US" sz="1000" b="1">
            <a:latin typeface="ＭＳ Ｐゴシック"/>
          </a:endParaRPr>
        </a:p>
      </xdr:txBody>
    </xdr:sp>
    <xdr:clientData/>
  </xdr:oneCellAnchor>
  <xdr:twoCellAnchor>
    <xdr:from>
      <xdr:col>15</xdr:col>
      <xdr:colOff>92075</xdr:colOff>
      <xdr:row>99</xdr:row>
      <xdr:rowOff>36829</xdr:rowOff>
    </xdr:from>
    <xdr:to>
      <xdr:col>15</xdr:col>
      <xdr:colOff>269875</xdr:colOff>
      <xdr:row>99</xdr:row>
      <xdr:rowOff>36829</xdr:rowOff>
    </xdr:to>
    <xdr:cxnSp macro="">
      <xdr:nvCxnSpPr>
        <xdr:cNvPr id="450" name="直線コネクタ 449"/>
        <xdr:cNvCxnSpPr/>
      </xdr:nvCxnSpPr>
      <xdr:spPr>
        <a:xfrm>
          <a:off x="10388600" y="17010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4211</xdr:rowOff>
    </xdr:from>
    <xdr:ext cx="690189" cy="259045"/>
    <xdr:sp macro="" textlink="">
      <xdr:nvSpPr>
        <xdr:cNvPr id="451" name="土木費最大値テキスト"/>
        <xdr:cNvSpPr txBox="1"/>
      </xdr:nvSpPr>
      <xdr:spPr>
        <a:xfrm>
          <a:off x="10528300" y="152632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4,015,656</a:t>
          </a:r>
          <a:endParaRPr kumimoji="1" lang="ja-JP" altLang="en-US" sz="1000" b="1">
            <a:latin typeface="ＭＳ Ｐゴシック"/>
          </a:endParaRPr>
        </a:p>
      </xdr:txBody>
    </xdr:sp>
    <xdr:clientData/>
  </xdr:oneCellAnchor>
  <xdr:twoCellAnchor>
    <xdr:from>
      <xdr:col>15</xdr:col>
      <xdr:colOff>92075</xdr:colOff>
      <xdr:row>90</xdr:row>
      <xdr:rowOff>57534</xdr:rowOff>
    </xdr:from>
    <xdr:to>
      <xdr:col>15</xdr:col>
      <xdr:colOff>269875</xdr:colOff>
      <xdr:row>90</xdr:row>
      <xdr:rowOff>57534</xdr:rowOff>
    </xdr:to>
    <xdr:cxnSp macro="">
      <xdr:nvCxnSpPr>
        <xdr:cNvPr id="452" name="直線コネクタ 451"/>
        <xdr:cNvCxnSpPr/>
      </xdr:nvCxnSpPr>
      <xdr:spPr>
        <a:xfrm>
          <a:off x="10388600" y="15488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99</xdr:row>
      <xdr:rowOff>18850</xdr:rowOff>
    </xdr:from>
    <xdr:to>
      <xdr:col>15</xdr:col>
      <xdr:colOff>180975</xdr:colOff>
      <xdr:row>99</xdr:row>
      <xdr:rowOff>20504</xdr:rowOff>
    </xdr:to>
    <xdr:cxnSp macro="">
      <xdr:nvCxnSpPr>
        <xdr:cNvPr id="453" name="直線コネクタ 452"/>
        <xdr:cNvCxnSpPr/>
      </xdr:nvCxnSpPr>
      <xdr:spPr>
        <a:xfrm>
          <a:off x="9639300" y="16992400"/>
          <a:ext cx="838200" cy="1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154396</xdr:rowOff>
    </xdr:from>
    <xdr:ext cx="534377" cy="259045"/>
    <xdr:sp macro="" textlink="">
      <xdr:nvSpPr>
        <xdr:cNvPr id="454" name="土木費平均値テキスト"/>
        <xdr:cNvSpPr txBox="1"/>
      </xdr:nvSpPr>
      <xdr:spPr>
        <a:xfrm>
          <a:off x="10528300" y="16785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88,138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131519</xdr:rowOff>
    </xdr:from>
    <xdr:to>
      <xdr:col>15</xdr:col>
      <xdr:colOff>231775</xdr:colOff>
      <xdr:row>99</xdr:row>
      <xdr:rowOff>61669</xdr:rowOff>
    </xdr:to>
    <xdr:sp macro="" textlink="">
      <xdr:nvSpPr>
        <xdr:cNvPr id="455" name="フローチャート : 判断 454"/>
        <xdr:cNvSpPr/>
      </xdr:nvSpPr>
      <xdr:spPr>
        <a:xfrm>
          <a:off x="10426700" y="1693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99</xdr:row>
      <xdr:rowOff>18850</xdr:rowOff>
    </xdr:from>
    <xdr:to>
      <xdr:col>14</xdr:col>
      <xdr:colOff>28575</xdr:colOff>
      <xdr:row>99</xdr:row>
      <xdr:rowOff>19687</xdr:rowOff>
    </xdr:to>
    <xdr:cxnSp macro="">
      <xdr:nvCxnSpPr>
        <xdr:cNvPr id="456" name="直線コネクタ 455"/>
        <xdr:cNvCxnSpPr/>
      </xdr:nvCxnSpPr>
      <xdr:spPr>
        <a:xfrm flipV="1">
          <a:off x="8750300" y="16992400"/>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137252</xdr:rowOff>
    </xdr:from>
    <xdr:to>
      <xdr:col>14</xdr:col>
      <xdr:colOff>79375</xdr:colOff>
      <xdr:row>99</xdr:row>
      <xdr:rowOff>67402</xdr:rowOff>
    </xdr:to>
    <xdr:sp macro="" textlink="">
      <xdr:nvSpPr>
        <xdr:cNvPr id="457" name="フローチャート : 判断 456"/>
        <xdr:cNvSpPr/>
      </xdr:nvSpPr>
      <xdr:spPr>
        <a:xfrm>
          <a:off x="9588500" y="1693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83929</xdr:rowOff>
    </xdr:from>
    <xdr:ext cx="534377" cy="259045"/>
    <xdr:sp macro="" textlink="">
      <xdr:nvSpPr>
        <xdr:cNvPr id="458" name="テキスト ボックス 457"/>
        <xdr:cNvSpPr txBox="1"/>
      </xdr:nvSpPr>
      <xdr:spPr>
        <a:xfrm>
          <a:off x="9372111" y="1671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73,090</a:t>
          </a:r>
          <a:endParaRPr kumimoji="1" lang="ja-JP" altLang="en-US" sz="1000" b="1">
            <a:solidFill>
              <a:srgbClr val="000080"/>
            </a:solidFill>
            <a:latin typeface="ＭＳ Ｐゴシック"/>
          </a:endParaRPr>
        </a:p>
      </xdr:txBody>
    </xdr:sp>
    <xdr:clientData/>
  </xdr:oneCellAnchor>
  <xdr:twoCellAnchor>
    <xdr:from>
      <xdr:col>11</xdr:col>
      <xdr:colOff>307975</xdr:colOff>
      <xdr:row>99</xdr:row>
      <xdr:rowOff>19687</xdr:rowOff>
    </xdr:from>
    <xdr:to>
      <xdr:col>12</xdr:col>
      <xdr:colOff>511175</xdr:colOff>
      <xdr:row>99</xdr:row>
      <xdr:rowOff>20123</xdr:rowOff>
    </xdr:to>
    <xdr:cxnSp macro="">
      <xdr:nvCxnSpPr>
        <xdr:cNvPr id="459" name="直線コネクタ 458"/>
        <xdr:cNvCxnSpPr/>
      </xdr:nvCxnSpPr>
      <xdr:spPr>
        <a:xfrm flipV="1">
          <a:off x="7861300" y="16993237"/>
          <a:ext cx="8890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144638</xdr:rowOff>
    </xdr:from>
    <xdr:to>
      <xdr:col>12</xdr:col>
      <xdr:colOff>561975</xdr:colOff>
      <xdr:row>99</xdr:row>
      <xdr:rowOff>74788</xdr:rowOff>
    </xdr:to>
    <xdr:sp macro="" textlink="">
      <xdr:nvSpPr>
        <xdr:cNvPr id="460" name="フローチャート : 判断 459"/>
        <xdr:cNvSpPr/>
      </xdr:nvSpPr>
      <xdr:spPr>
        <a:xfrm>
          <a:off x="8699500" y="16946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65915</xdr:rowOff>
    </xdr:from>
    <xdr:ext cx="534377" cy="259045"/>
    <xdr:sp macro="" textlink="">
      <xdr:nvSpPr>
        <xdr:cNvPr id="461" name="テキスト ボックス 460"/>
        <xdr:cNvSpPr txBox="1"/>
      </xdr:nvSpPr>
      <xdr:spPr>
        <a:xfrm>
          <a:off x="8483111" y="1703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53,707</a:t>
          </a:r>
          <a:endParaRPr kumimoji="1" lang="ja-JP" altLang="en-US" sz="1000" b="1">
            <a:solidFill>
              <a:srgbClr val="000080"/>
            </a:solidFill>
            <a:latin typeface="ＭＳ Ｐゴシック"/>
          </a:endParaRPr>
        </a:p>
      </xdr:txBody>
    </xdr:sp>
    <xdr:clientData/>
  </xdr:oneCellAnchor>
  <xdr:twoCellAnchor>
    <xdr:from>
      <xdr:col>10</xdr:col>
      <xdr:colOff>104775</xdr:colOff>
      <xdr:row>99</xdr:row>
      <xdr:rowOff>18256</xdr:rowOff>
    </xdr:from>
    <xdr:to>
      <xdr:col>11</xdr:col>
      <xdr:colOff>307975</xdr:colOff>
      <xdr:row>99</xdr:row>
      <xdr:rowOff>20123</xdr:rowOff>
    </xdr:to>
    <xdr:cxnSp macro="">
      <xdr:nvCxnSpPr>
        <xdr:cNvPr id="462" name="直線コネクタ 461"/>
        <xdr:cNvCxnSpPr/>
      </xdr:nvCxnSpPr>
      <xdr:spPr>
        <a:xfrm>
          <a:off x="6972300" y="16991806"/>
          <a:ext cx="889000" cy="1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144245</xdr:rowOff>
    </xdr:from>
    <xdr:to>
      <xdr:col>11</xdr:col>
      <xdr:colOff>358775</xdr:colOff>
      <xdr:row>99</xdr:row>
      <xdr:rowOff>74395</xdr:rowOff>
    </xdr:to>
    <xdr:sp macro="" textlink="">
      <xdr:nvSpPr>
        <xdr:cNvPr id="463" name="フローチャート : 判断 462"/>
        <xdr:cNvSpPr/>
      </xdr:nvSpPr>
      <xdr:spPr>
        <a:xfrm>
          <a:off x="7810500" y="1694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65522</xdr:rowOff>
    </xdr:from>
    <xdr:ext cx="534377" cy="259045"/>
    <xdr:sp macro="" textlink="">
      <xdr:nvSpPr>
        <xdr:cNvPr id="464" name="テキスト ボックス 463"/>
        <xdr:cNvSpPr txBox="1"/>
      </xdr:nvSpPr>
      <xdr:spPr>
        <a:xfrm>
          <a:off x="7594111" y="1703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54,737</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147056</xdr:rowOff>
    </xdr:from>
    <xdr:to>
      <xdr:col>10</xdr:col>
      <xdr:colOff>155575</xdr:colOff>
      <xdr:row>99</xdr:row>
      <xdr:rowOff>77206</xdr:rowOff>
    </xdr:to>
    <xdr:sp macro="" textlink="">
      <xdr:nvSpPr>
        <xdr:cNvPr id="465" name="フローチャート : 判断 464"/>
        <xdr:cNvSpPr/>
      </xdr:nvSpPr>
      <xdr:spPr>
        <a:xfrm>
          <a:off x="6921500" y="16949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68333</xdr:rowOff>
    </xdr:from>
    <xdr:ext cx="534377" cy="259045"/>
    <xdr:sp macro="" textlink="">
      <xdr:nvSpPr>
        <xdr:cNvPr id="466" name="テキスト ボックス 465"/>
        <xdr:cNvSpPr txBox="1"/>
      </xdr:nvSpPr>
      <xdr:spPr>
        <a:xfrm>
          <a:off x="6705111" y="1704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47,360</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141154</xdr:rowOff>
    </xdr:from>
    <xdr:to>
      <xdr:col>15</xdr:col>
      <xdr:colOff>231775</xdr:colOff>
      <xdr:row>99</xdr:row>
      <xdr:rowOff>71304</xdr:rowOff>
    </xdr:to>
    <xdr:sp macro="" textlink="">
      <xdr:nvSpPr>
        <xdr:cNvPr id="472" name="円/楕円 471"/>
        <xdr:cNvSpPr/>
      </xdr:nvSpPr>
      <xdr:spPr>
        <a:xfrm>
          <a:off x="10426700" y="1694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109946</xdr:rowOff>
    </xdr:from>
    <xdr:ext cx="534377" cy="259045"/>
    <xdr:sp macro="" textlink="">
      <xdr:nvSpPr>
        <xdr:cNvPr id="473" name="土木費該当値テキスト"/>
        <xdr:cNvSpPr txBox="1"/>
      </xdr:nvSpPr>
      <xdr:spPr>
        <a:xfrm>
          <a:off x="10528300" y="1691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62,850</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139500</xdr:rowOff>
    </xdr:from>
    <xdr:to>
      <xdr:col>14</xdr:col>
      <xdr:colOff>79375</xdr:colOff>
      <xdr:row>99</xdr:row>
      <xdr:rowOff>69650</xdr:rowOff>
    </xdr:to>
    <xdr:sp macro="" textlink="">
      <xdr:nvSpPr>
        <xdr:cNvPr id="474" name="円/楕円 473"/>
        <xdr:cNvSpPr/>
      </xdr:nvSpPr>
      <xdr:spPr>
        <a:xfrm>
          <a:off x="9588500" y="169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60777</xdr:rowOff>
    </xdr:from>
    <xdr:ext cx="534377" cy="259045"/>
    <xdr:sp macro="" textlink="">
      <xdr:nvSpPr>
        <xdr:cNvPr id="475" name="テキスト ボックス 474"/>
        <xdr:cNvSpPr txBox="1"/>
      </xdr:nvSpPr>
      <xdr:spPr>
        <a:xfrm>
          <a:off x="9372111" y="1703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67,192</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140337</xdr:rowOff>
    </xdr:from>
    <xdr:to>
      <xdr:col>12</xdr:col>
      <xdr:colOff>561975</xdr:colOff>
      <xdr:row>99</xdr:row>
      <xdr:rowOff>70487</xdr:rowOff>
    </xdr:to>
    <xdr:sp macro="" textlink="">
      <xdr:nvSpPr>
        <xdr:cNvPr id="476" name="円/楕円 475"/>
        <xdr:cNvSpPr/>
      </xdr:nvSpPr>
      <xdr:spPr>
        <a:xfrm>
          <a:off x="8699500" y="1694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87014</xdr:rowOff>
    </xdr:from>
    <xdr:ext cx="534377" cy="259045"/>
    <xdr:sp macro="" textlink="">
      <xdr:nvSpPr>
        <xdr:cNvPr id="477" name="テキスト ボックス 476"/>
        <xdr:cNvSpPr txBox="1"/>
      </xdr:nvSpPr>
      <xdr:spPr>
        <a:xfrm>
          <a:off x="8483111" y="1671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64,993</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140773</xdr:rowOff>
    </xdr:from>
    <xdr:to>
      <xdr:col>11</xdr:col>
      <xdr:colOff>358775</xdr:colOff>
      <xdr:row>99</xdr:row>
      <xdr:rowOff>70923</xdr:rowOff>
    </xdr:to>
    <xdr:sp macro="" textlink="">
      <xdr:nvSpPr>
        <xdr:cNvPr id="478" name="円/楕円 477"/>
        <xdr:cNvSpPr/>
      </xdr:nvSpPr>
      <xdr:spPr>
        <a:xfrm>
          <a:off x="7810500" y="1694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87450</xdr:rowOff>
    </xdr:from>
    <xdr:ext cx="534377" cy="259045"/>
    <xdr:sp macro="" textlink="">
      <xdr:nvSpPr>
        <xdr:cNvPr id="479" name="テキスト ボックス 478"/>
        <xdr:cNvSpPr txBox="1"/>
      </xdr:nvSpPr>
      <xdr:spPr>
        <a:xfrm>
          <a:off x="7594111" y="167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63,852</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138906</xdr:rowOff>
    </xdr:from>
    <xdr:to>
      <xdr:col>10</xdr:col>
      <xdr:colOff>155575</xdr:colOff>
      <xdr:row>99</xdr:row>
      <xdr:rowOff>69056</xdr:rowOff>
    </xdr:to>
    <xdr:sp macro="" textlink="">
      <xdr:nvSpPr>
        <xdr:cNvPr id="480" name="円/楕円 479"/>
        <xdr:cNvSpPr/>
      </xdr:nvSpPr>
      <xdr:spPr>
        <a:xfrm>
          <a:off x="6921500" y="1694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85583</xdr:rowOff>
    </xdr:from>
    <xdr:ext cx="534377" cy="259045"/>
    <xdr:sp macro="" textlink="">
      <xdr:nvSpPr>
        <xdr:cNvPr id="481" name="テキスト ボックス 480"/>
        <xdr:cNvSpPr txBox="1"/>
      </xdr:nvSpPr>
      <xdr:spPr>
        <a:xfrm>
          <a:off x="6705111" y="16716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68,750</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72/79</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493" name="直線コネクタ 49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128105</xdr:rowOff>
    </xdr:from>
    <xdr:ext cx="531299" cy="259045"/>
    <xdr:sp macro="" textlink="">
      <xdr:nvSpPr>
        <xdr:cNvPr id="494" name="テキスト ボックス 49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5" name="直線コネクタ 49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6" name="テキスト ボックス 49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7" name="直線コネクタ 49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8" name="テキスト ボックス 49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9" name="直線コネクタ 49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0" name="テキスト ボックス 49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1" name="直線コネクタ 50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31</xdr:row>
      <xdr:rowOff>21970</xdr:rowOff>
    </xdr:from>
    <xdr:ext cx="595419" cy="259045"/>
    <xdr:sp macro="" textlink="">
      <xdr:nvSpPr>
        <xdr:cNvPr id="502" name="テキスト ボックス 501"/>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3" name="直線コネクタ 50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4" name="テキスト ボックス 50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163605</xdr:rowOff>
    </xdr:from>
    <xdr:to>
      <xdr:col>23</xdr:col>
      <xdr:colOff>516889</xdr:colOff>
      <xdr:row>40</xdr:row>
      <xdr:rowOff>1642</xdr:rowOff>
    </xdr:to>
    <xdr:cxnSp macro="">
      <xdr:nvCxnSpPr>
        <xdr:cNvPr id="508" name="直線コネクタ 507"/>
        <xdr:cNvCxnSpPr/>
      </xdr:nvCxnSpPr>
      <xdr:spPr>
        <a:xfrm flipV="1">
          <a:off x="16317595" y="5307105"/>
          <a:ext cx="1269" cy="1552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40</xdr:row>
      <xdr:rowOff>5469</xdr:rowOff>
    </xdr:from>
    <xdr:ext cx="534377" cy="259045"/>
    <xdr:sp macro="" textlink="">
      <xdr:nvSpPr>
        <xdr:cNvPr id="509" name="消防費最小値テキスト"/>
        <xdr:cNvSpPr txBox="1"/>
      </xdr:nvSpPr>
      <xdr:spPr>
        <a:xfrm>
          <a:off x="16370300" y="6863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15,455</a:t>
          </a:r>
          <a:endParaRPr kumimoji="1" lang="ja-JP" altLang="en-US" sz="1000" b="1">
            <a:latin typeface="ＭＳ Ｐゴシック"/>
          </a:endParaRPr>
        </a:p>
      </xdr:txBody>
    </xdr:sp>
    <xdr:clientData/>
  </xdr:oneCellAnchor>
  <xdr:twoCellAnchor>
    <xdr:from>
      <xdr:col>23</xdr:col>
      <xdr:colOff>428625</xdr:colOff>
      <xdr:row>40</xdr:row>
      <xdr:rowOff>1642</xdr:rowOff>
    </xdr:from>
    <xdr:to>
      <xdr:col>23</xdr:col>
      <xdr:colOff>606425</xdr:colOff>
      <xdr:row>40</xdr:row>
      <xdr:rowOff>1642</xdr:rowOff>
    </xdr:to>
    <xdr:cxnSp macro="">
      <xdr:nvCxnSpPr>
        <xdr:cNvPr id="510" name="直線コネクタ 509"/>
        <xdr:cNvCxnSpPr/>
      </xdr:nvCxnSpPr>
      <xdr:spPr>
        <a:xfrm>
          <a:off x="16230600" y="685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110282</xdr:rowOff>
    </xdr:from>
    <xdr:ext cx="599010" cy="259045"/>
    <xdr:sp macro="" textlink="">
      <xdr:nvSpPr>
        <xdr:cNvPr id="511" name="消防費最大値テキスト"/>
        <xdr:cNvSpPr txBox="1"/>
      </xdr:nvSpPr>
      <xdr:spPr>
        <a:xfrm>
          <a:off x="16370300" y="5082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110,536</a:t>
          </a:r>
          <a:endParaRPr kumimoji="1" lang="ja-JP" altLang="en-US" sz="1000" b="1">
            <a:latin typeface="ＭＳ Ｐゴシック"/>
          </a:endParaRPr>
        </a:p>
      </xdr:txBody>
    </xdr:sp>
    <xdr:clientData/>
  </xdr:oneCellAnchor>
  <xdr:twoCellAnchor>
    <xdr:from>
      <xdr:col>23</xdr:col>
      <xdr:colOff>428625</xdr:colOff>
      <xdr:row>30</xdr:row>
      <xdr:rowOff>163605</xdr:rowOff>
    </xdr:from>
    <xdr:to>
      <xdr:col>23</xdr:col>
      <xdr:colOff>606425</xdr:colOff>
      <xdr:row>30</xdr:row>
      <xdr:rowOff>163605</xdr:rowOff>
    </xdr:to>
    <xdr:cxnSp macro="">
      <xdr:nvCxnSpPr>
        <xdr:cNvPr id="512" name="直線コネクタ 511"/>
        <xdr:cNvCxnSpPr/>
      </xdr:nvCxnSpPr>
      <xdr:spPr>
        <a:xfrm>
          <a:off x="16230600" y="530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81162</xdr:rowOff>
    </xdr:from>
    <xdr:to>
      <xdr:col>23</xdr:col>
      <xdr:colOff>517525</xdr:colOff>
      <xdr:row>39</xdr:row>
      <xdr:rowOff>116367</xdr:rowOff>
    </xdr:to>
    <xdr:cxnSp macro="">
      <xdr:nvCxnSpPr>
        <xdr:cNvPr id="513" name="直線コネクタ 512"/>
        <xdr:cNvCxnSpPr/>
      </xdr:nvCxnSpPr>
      <xdr:spPr>
        <a:xfrm>
          <a:off x="15481300" y="6767712"/>
          <a:ext cx="838200" cy="3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146377</xdr:rowOff>
    </xdr:from>
    <xdr:ext cx="534377" cy="259045"/>
    <xdr:sp macro="" textlink="">
      <xdr:nvSpPr>
        <xdr:cNvPr id="514" name="消防費平均値テキスト"/>
        <xdr:cNvSpPr txBox="1"/>
      </xdr:nvSpPr>
      <xdr:spPr>
        <a:xfrm>
          <a:off x="16370300" y="6318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36,381</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123500</xdr:rowOff>
    </xdr:from>
    <xdr:to>
      <xdr:col>23</xdr:col>
      <xdr:colOff>568325</xdr:colOff>
      <xdr:row>38</xdr:row>
      <xdr:rowOff>53650</xdr:rowOff>
    </xdr:to>
    <xdr:sp macro="" textlink="">
      <xdr:nvSpPr>
        <xdr:cNvPr id="515" name="フローチャート : 判断 514"/>
        <xdr:cNvSpPr/>
      </xdr:nvSpPr>
      <xdr:spPr>
        <a:xfrm>
          <a:off x="16268700" y="646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81162</xdr:rowOff>
    </xdr:from>
    <xdr:to>
      <xdr:col>22</xdr:col>
      <xdr:colOff>365125</xdr:colOff>
      <xdr:row>39</xdr:row>
      <xdr:rowOff>87334</xdr:rowOff>
    </xdr:to>
    <xdr:cxnSp macro="">
      <xdr:nvCxnSpPr>
        <xdr:cNvPr id="516" name="直線コネクタ 515"/>
        <xdr:cNvCxnSpPr/>
      </xdr:nvCxnSpPr>
      <xdr:spPr>
        <a:xfrm flipV="1">
          <a:off x="14592300" y="6767712"/>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81307</xdr:rowOff>
    </xdr:from>
    <xdr:to>
      <xdr:col>22</xdr:col>
      <xdr:colOff>415925</xdr:colOff>
      <xdr:row>38</xdr:row>
      <xdr:rowOff>11457</xdr:rowOff>
    </xdr:to>
    <xdr:sp macro="" textlink="">
      <xdr:nvSpPr>
        <xdr:cNvPr id="517" name="フローチャート : 判断 516"/>
        <xdr:cNvSpPr/>
      </xdr:nvSpPr>
      <xdr:spPr>
        <a:xfrm>
          <a:off x="15430500" y="642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27984</xdr:rowOff>
    </xdr:from>
    <xdr:ext cx="534377" cy="259045"/>
    <xdr:sp macro="" textlink="">
      <xdr:nvSpPr>
        <xdr:cNvPr id="518" name="テキスト ボックス 517"/>
        <xdr:cNvSpPr txBox="1"/>
      </xdr:nvSpPr>
      <xdr:spPr>
        <a:xfrm>
          <a:off x="15214111" y="620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38,965</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87334</xdr:rowOff>
    </xdr:from>
    <xdr:to>
      <xdr:col>21</xdr:col>
      <xdr:colOff>161925</xdr:colOff>
      <xdr:row>39</xdr:row>
      <xdr:rowOff>128891</xdr:rowOff>
    </xdr:to>
    <xdr:cxnSp macro="">
      <xdr:nvCxnSpPr>
        <xdr:cNvPr id="519" name="直線コネクタ 518"/>
        <xdr:cNvCxnSpPr/>
      </xdr:nvCxnSpPr>
      <xdr:spPr>
        <a:xfrm flipV="1">
          <a:off x="13703300" y="6773884"/>
          <a:ext cx="889000" cy="41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81715</xdr:rowOff>
    </xdr:from>
    <xdr:to>
      <xdr:col>21</xdr:col>
      <xdr:colOff>212725</xdr:colOff>
      <xdr:row>39</xdr:row>
      <xdr:rowOff>11865</xdr:rowOff>
    </xdr:to>
    <xdr:sp macro="" textlink="">
      <xdr:nvSpPr>
        <xdr:cNvPr id="520" name="フローチャート : 判断 519"/>
        <xdr:cNvSpPr/>
      </xdr:nvSpPr>
      <xdr:spPr>
        <a:xfrm>
          <a:off x="14541500" y="6596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28393</xdr:rowOff>
    </xdr:from>
    <xdr:ext cx="534377" cy="259045"/>
    <xdr:sp macro="" textlink="">
      <xdr:nvSpPr>
        <xdr:cNvPr id="521" name="テキスト ボックス 520"/>
        <xdr:cNvSpPr txBox="1"/>
      </xdr:nvSpPr>
      <xdr:spPr>
        <a:xfrm>
          <a:off x="14325111" y="6372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28,440</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128891</xdr:rowOff>
    </xdr:from>
    <xdr:to>
      <xdr:col>19</xdr:col>
      <xdr:colOff>644525</xdr:colOff>
      <xdr:row>39</xdr:row>
      <xdr:rowOff>131063</xdr:rowOff>
    </xdr:to>
    <xdr:cxnSp macro="">
      <xdr:nvCxnSpPr>
        <xdr:cNvPr id="522" name="直線コネクタ 521"/>
        <xdr:cNvCxnSpPr/>
      </xdr:nvCxnSpPr>
      <xdr:spPr>
        <a:xfrm flipV="1">
          <a:off x="12814300" y="6815441"/>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85569</xdr:rowOff>
    </xdr:from>
    <xdr:to>
      <xdr:col>20</xdr:col>
      <xdr:colOff>9525</xdr:colOff>
      <xdr:row>39</xdr:row>
      <xdr:rowOff>15719</xdr:rowOff>
    </xdr:to>
    <xdr:sp macro="" textlink="">
      <xdr:nvSpPr>
        <xdr:cNvPr id="523" name="フローチャート : 判断 522"/>
        <xdr:cNvSpPr/>
      </xdr:nvSpPr>
      <xdr:spPr>
        <a:xfrm>
          <a:off x="13652500" y="660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32246</xdr:rowOff>
    </xdr:from>
    <xdr:ext cx="534377" cy="259045"/>
    <xdr:sp macro="" textlink="">
      <xdr:nvSpPr>
        <xdr:cNvPr id="524" name="テキスト ボックス 523"/>
        <xdr:cNvSpPr txBox="1"/>
      </xdr:nvSpPr>
      <xdr:spPr>
        <a:xfrm>
          <a:off x="13436111" y="637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150247</xdr:rowOff>
    </xdr:from>
    <xdr:to>
      <xdr:col>18</xdr:col>
      <xdr:colOff>492125</xdr:colOff>
      <xdr:row>39</xdr:row>
      <xdr:rowOff>80397</xdr:rowOff>
    </xdr:to>
    <xdr:sp macro="" textlink="">
      <xdr:nvSpPr>
        <xdr:cNvPr id="525" name="フローチャート : 判断 524"/>
        <xdr:cNvSpPr/>
      </xdr:nvSpPr>
      <xdr:spPr>
        <a:xfrm>
          <a:off x="12763500" y="66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96923</xdr:rowOff>
    </xdr:from>
    <xdr:ext cx="534377" cy="259045"/>
    <xdr:sp macro="" textlink="">
      <xdr:nvSpPr>
        <xdr:cNvPr id="526" name="テキスト ボックス 525"/>
        <xdr:cNvSpPr txBox="1"/>
      </xdr:nvSpPr>
      <xdr:spPr>
        <a:xfrm>
          <a:off x="12547111" y="6440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24,243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65567</xdr:rowOff>
    </xdr:from>
    <xdr:to>
      <xdr:col>23</xdr:col>
      <xdr:colOff>568325</xdr:colOff>
      <xdr:row>39</xdr:row>
      <xdr:rowOff>167167</xdr:rowOff>
    </xdr:to>
    <xdr:sp macro="" textlink="">
      <xdr:nvSpPr>
        <xdr:cNvPr id="532" name="円/楕円 531"/>
        <xdr:cNvSpPr/>
      </xdr:nvSpPr>
      <xdr:spPr>
        <a:xfrm>
          <a:off x="16268700" y="675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151944</xdr:rowOff>
    </xdr:from>
    <xdr:ext cx="534377" cy="259045"/>
    <xdr:sp macro="" textlink="">
      <xdr:nvSpPr>
        <xdr:cNvPr id="533" name="消防費該当値テキスト"/>
        <xdr:cNvSpPr txBox="1"/>
      </xdr:nvSpPr>
      <xdr:spPr>
        <a:xfrm>
          <a:off x="16370300" y="666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18,929</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30362</xdr:rowOff>
    </xdr:from>
    <xdr:to>
      <xdr:col>22</xdr:col>
      <xdr:colOff>415925</xdr:colOff>
      <xdr:row>39</xdr:row>
      <xdr:rowOff>131962</xdr:rowOff>
    </xdr:to>
    <xdr:sp macro="" textlink="">
      <xdr:nvSpPr>
        <xdr:cNvPr id="534" name="円/楕円 533"/>
        <xdr:cNvSpPr/>
      </xdr:nvSpPr>
      <xdr:spPr>
        <a:xfrm>
          <a:off x="15430500" y="671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39</xdr:row>
      <xdr:rowOff>123089</xdr:rowOff>
    </xdr:from>
    <xdr:ext cx="534377" cy="259045"/>
    <xdr:sp macro="" textlink="">
      <xdr:nvSpPr>
        <xdr:cNvPr id="535" name="テキスト ボックス 534"/>
        <xdr:cNvSpPr txBox="1"/>
      </xdr:nvSpPr>
      <xdr:spPr>
        <a:xfrm>
          <a:off x="15214111" y="680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21,085</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36534</xdr:rowOff>
    </xdr:from>
    <xdr:to>
      <xdr:col>21</xdr:col>
      <xdr:colOff>212725</xdr:colOff>
      <xdr:row>39</xdr:row>
      <xdr:rowOff>138134</xdr:rowOff>
    </xdr:to>
    <xdr:sp macro="" textlink="">
      <xdr:nvSpPr>
        <xdr:cNvPr id="536" name="円/楕円 535"/>
        <xdr:cNvSpPr/>
      </xdr:nvSpPr>
      <xdr:spPr>
        <a:xfrm>
          <a:off x="14541500" y="672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39</xdr:row>
      <xdr:rowOff>129261</xdr:rowOff>
    </xdr:from>
    <xdr:ext cx="534377" cy="259045"/>
    <xdr:sp macro="" textlink="">
      <xdr:nvSpPr>
        <xdr:cNvPr id="537" name="テキスト ボックス 536"/>
        <xdr:cNvSpPr txBox="1"/>
      </xdr:nvSpPr>
      <xdr:spPr>
        <a:xfrm>
          <a:off x="14325111" y="681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20,707</a:t>
          </a:r>
          <a:endParaRPr kumimoji="1" lang="ja-JP" altLang="en-US" sz="1000" b="1">
            <a:solidFill>
              <a:srgbClr val="FF0000"/>
            </a:solidFill>
            <a:latin typeface="ＭＳ Ｐゴシック"/>
          </a:endParaRPr>
        </a:p>
      </xdr:txBody>
    </xdr:sp>
    <xdr:clientData/>
  </xdr:oneCellAnchor>
  <xdr:twoCellAnchor>
    <xdr:from>
      <xdr:col>19</xdr:col>
      <xdr:colOff>593725</xdr:colOff>
      <xdr:row>39</xdr:row>
      <xdr:rowOff>78091</xdr:rowOff>
    </xdr:from>
    <xdr:to>
      <xdr:col>20</xdr:col>
      <xdr:colOff>9525</xdr:colOff>
      <xdr:row>40</xdr:row>
      <xdr:rowOff>8241</xdr:rowOff>
    </xdr:to>
    <xdr:sp macro="" textlink="">
      <xdr:nvSpPr>
        <xdr:cNvPr id="538" name="円/楕円 537"/>
        <xdr:cNvSpPr/>
      </xdr:nvSpPr>
      <xdr:spPr>
        <a:xfrm>
          <a:off x="13652500" y="676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39</xdr:row>
      <xdr:rowOff>170818</xdr:rowOff>
    </xdr:from>
    <xdr:ext cx="534377" cy="259045"/>
    <xdr:sp macro="" textlink="">
      <xdr:nvSpPr>
        <xdr:cNvPr id="539" name="テキスト ボックス 538"/>
        <xdr:cNvSpPr txBox="1"/>
      </xdr:nvSpPr>
      <xdr:spPr>
        <a:xfrm>
          <a:off x="13436111" y="685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18,162</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80263</xdr:rowOff>
    </xdr:from>
    <xdr:to>
      <xdr:col>18</xdr:col>
      <xdr:colOff>492125</xdr:colOff>
      <xdr:row>40</xdr:row>
      <xdr:rowOff>10413</xdr:rowOff>
    </xdr:to>
    <xdr:sp macro="" textlink="">
      <xdr:nvSpPr>
        <xdr:cNvPr id="540" name="円/楕円 539"/>
        <xdr:cNvSpPr/>
      </xdr:nvSpPr>
      <xdr:spPr>
        <a:xfrm>
          <a:off x="12763500" y="676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40</xdr:row>
      <xdr:rowOff>1540</xdr:rowOff>
    </xdr:from>
    <xdr:ext cx="534377" cy="259045"/>
    <xdr:sp macro="" textlink="">
      <xdr:nvSpPr>
        <xdr:cNvPr id="541" name="テキスト ボックス 540"/>
        <xdr:cNvSpPr txBox="1"/>
      </xdr:nvSpPr>
      <xdr:spPr>
        <a:xfrm>
          <a:off x="12547111" y="6859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18,029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76/79</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2" name="直線コネクタ 551"/>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3" name="テキスト ボックス 552"/>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4" name="直線コネクタ 553"/>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56</xdr:row>
      <xdr:rowOff>35577</xdr:rowOff>
    </xdr:from>
    <xdr:ext cx="595419" cy="259045"/>
    <xdr:sp macro="" textlink="">
      <xdr:nvSpPr>
        <xdr:cNvPr id="555" name="テキスト ボックス 554"/>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6" name="直線コネクタ 55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57" name="テキスト ボックス 556"/>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58" name="直線コネクタ 557"/>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59" name="テキスト ボックス 558"/>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0" name="直線コネクタ 559"/>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1" name="テキスト ボックス 560"/>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112203</xdr:rowOff>
    </xdr:from>
    <xdr:to>
      <xdr:col>23</xdr:col>
      <xdr:colOff>516889</xdr:colOff>
      <xdr:row>58</xdr:row>
      <xdr:rowOff>100769</xdr:rowOff>
    </xdr:to>
    <xdr:cxnSp macro="">
      <xdr:nvCxnSpPr>
        <xdr:cNvPr id="565" name="直線コネクタ 564"/>
        <xdr:cNvCxnSpPr/>
      </xdr:nvCxnSpPr>
      <xdr:spPr>
        <a:xfrm flipV="1">
          <a:off x="16317595" y="8856153"/>
          <a:ext cx="1269" cy="1188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104596</xdr:rowOff>
    </xdr:from>
    <xdr:ext cx="534377" cy="259045"/>
    <xdr:sp macro="" textlink="">
      <xdr:nvSpPr>
        <xdr:cNvPr id="566" name="教育費最小値テキスト"/>
        <xdr:cNvSpPr txBox="1"/>
      </xdr:nvSpPr>
      <xdr:spPr>
        <a:xfrm>
          <a:off x="16370300" y="1004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30,218</a:t>
          </a:r>
          <a:endParaRPr kumimoji="1" lang="ja-JP" altLang="en-US" sz="1000" b="1">
            <a:latin typeface="ＭＳ Ｐゴシック"/>
          </a:endParaRPr>
        </a:p>
      </xdr:txBody>
    </xdr:sp>
    <xdr:clientData/>
  </xdr:oneCellAnchor>
  <xdr:twoCellAnchor>
    <xdr:from>
      <xdr:col>23</xdr:col>
      <xdr:colOff>428625</xdr:colOff>
      <xdr:row>58</xdr:row>
      <xdr:rowOff>100769</xdr:rowOff>
    </xdr:from>
    <xdr:to>
      <xdr:col>23</xdr:col>
      <xdr:colOff>606425</xdr:colOff>
      <xdr:row>58</xdr:row>
      <xdr:rowOff>100769</xdr:rowOff>
    </xdr:to>
    <xdr:cxnSp macro="">
      <xdr:nvCxnSpPr>
        <xdr:cNvPr id="567" name="直線コネクタ 566"/>
        <xdr:cNvCxnSpPr/>
      </xdr:nvCxnSpPr>
      <xdr:spPr>
        <a:xfrm>
          <a:off x="16230600" y="1004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50</xdr:row>
      <xdr:rowOff>58880</xdr:rowOff>
    </xdr:from>
    <xdr:ext cx="599010" cy="259045"/>
    <xdr:sp macro="" textlink="">
      <xdr:nvSpPr>
        <xdr:cNvPr id="568" name="教育費最大値テキスト"/>
        <xdr:cNvSpPr txBox="1"/>
      </xdr:nvSpPr>
      <xdr:spPr>
        <a:xfrm>
          <a:off x="16370300" y="8631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342,217</a:t>
          </a:r>
          <a:endParaRPr kumimoji="1" lang="ja-JP" altLang="en-US" sz="1000" b="1">
            <a:latin typeface="ＭＳ Ｐゴシック"/>
          </a:endParaRPr>
        </a:p>
      </xdr:txBody>
    </xdr:sp>
    <xdr:clientData/>
  </xdr:oneCellAnchor>
  <xdr:twoCellAnchor>
    <xdr:from>
      <xdr:col>23</xdr:col>
      <xdr:colOff>428625</xdr:colOff>
      <xdr:row>51</xdr:row>
      <xdr:rowOff>112203</xdr:rowOff>
    </xdr:from>
    <xdr:to>
      <xdr:col>23</xdr:col>
      <xdr:colOff>606425</xdr:colOff>
      <xdr:row>51</xdr:row>
      <xdr:rowOff>112203</xdr:rowOff>
    </xdr:to>
    <xdr:cxnSp macro="">
      <xdr:nvCxnSpPr>
        <xdr:cNvPr id="569" name="直線コネクタ 568"/>
        <xdr:cNvCxnSpPr/>
      </xdr:nvCxnSpPr>
      <xdr:spPr>
        <a:xfrm>
          <a:off x="16230600" y="885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58</xdr:row>
      <xdr:rowOff>74720</xdr:rowOff>
    </xdr:from>
    <xdr:to>
      <xdr:col>23</xdr:col>
      <xdr:colOff>517525</xdr:colOff>
      <xdr:row>58</xdr:row>
      <xdr:rowOff>79914</xdr:rowOff>
    </xdr:to>
    <xdr:cxnSp macro="">
      <xdr:nvCxnSpPr>
        <xdr:cNvPr id="570" name="直線コネクタ 569"/>
        <xdr:cNvCxnSpPr/>
      </xdr:nvCxnSpPr>
      <xdr:spPr>
        <a:xfrm>
          <a:off x="15481300" y="10018820"/>
          <a:ext cx="838200" cy="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56</xdr:row>
      <xdr:rowOff>61138</xdr:rowOff>
    </xdr:from>
    <xdr:ext cx="534377" cy="259045"/>
    <xdr:sp macro="" textlink="">
      <xdr:nvSpPr>
        <xdr:cNvPr id="571" name="教育費平均値テキスト"/>
        <xdr:cNvSpPr txBox="1"/>
      </xdr:nvSpPr>
      <xdr:spPr>
        <a:xfrm>
          <a:off x="16370300" y="9662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78,291</a:t>
          </a:r>
          <a:endParaRPr kumimoji="1" lang="ja-JP" altLang="en-US" sz="1000" b="1">
            <a:solidFill>
              <a:srgbClr val="000080"/>
            </a:solidFill>
            <a:latin typeface="ＭＳ Ｐゴシック"/>
          </a:endParaRPr>
        </a:p>
      </xdr:txBody>
    </xdr:sp>
    <xdr:clientData/>
  </xdr:oneCellAnchor>
  <xdr:twoCellAnchor>
    <xdr:from>
      <xdr:col>23</xdr:col>
      <xdr:colOff>466725</xdr:colOff>
      <xdr:row>57</xdr:row>
      <xdr:rowOff>38261</xdr:rowOff>
    </xdr:from>
    <xdr:to>
      <xdr:col>23</xdr:col>
      <xdr:colOff>568325</xdr:colOff>
      <xdr:row>57</xdr:row>
      <xdr:rowOff>139861</xdr:rowOff>
    </xdr:to>
    <xdr:sp macro="" textlink="">
      <xdr:nvSpPr>
        <xdr:cNvPr id="572" name="フローチャート : 判断 571"/>
        <xdr:cNvSpPr/>
      </xdr:nvSpPr>
      <xdr:spPr>
        <a:xfrm>
          <a:off x="16268700" y="981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58</xdr:row>
      <xdr:rowOff>74720</xdr:rowOff>
    </xdr:from>
    <xdr:to>
      <xdr:col>22</xdr:col>
      <xdr:colOff>365125</xdr:colOff>
      <xdr:row>58</xdr:row>
      <xdr:rowOff>85061</xdr:rowOff>
    </xdr:to>
    <xdr:cxnSp macro="">
      <xdr:nvCxnSpPr>
        <xdr:cNvPr id="573" name="直線コネクタ 572"/>
        <xdr:cNvCxnSpPr/>
      </xdr:nvCxnSpPr>
      <xdr:spPr>
        <a:xfrm flipV="1">
          <a:off x="14592300" y="10018820"/>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57</xdr:row>
      <xdr:rowOff>70966</xdr:rowOff>
    </xdr:from>
    <xdr:to>
      <xdr:col>22</xdr:col>
      <xdr:colOff>415925</xdr:colOff>
      <xdr:row>58</xdr:row>
      <xdr:rowOff>1116</xdr:rowOff>
    </xdr:to>
    <xdr:sp macro="" textlink="">
      <xdr:nvSpPr>
        <xdr:cNvPr id="574" name="フローチャート : 判断 573"/>
        <xdr:cNvSpPr/>
      </xdr:nvSpPr>
      <xdr:spPr>
        <a:xfrm>
          <a:off x="15430500" y="984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17643</xdr:rowOff>
    </xdr:from>
    <xdr:ext cx="534377" cy="259045"/>
    <xdr:sp macro="" textlink="">
      <xdr:nvSpPr>
        <xdr:cNvPr id="575" name="テキスト ボックス 574"/>
        <xdr:cNvSpPr txBox="1"/>
      </xdr:nvSpPr>
      <xdr:spPr>
        <a:xfrm>
          <a:off x="15214111" y="9618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69,707</a:t>
          </a:r>
          <a:endParaRPr kumimoji="1" lang="ja-JP" altLang="en-US" sz="1000" b="1">
            <a:solidFill>
              <a:srgbClr val="000080"/>
            </a:solidFill>
            <a:latin typeface="ＭＳ Ｐゴシック"/>
          </a:endParaRPr>
        </a:p>
      </xdr:txBody>
    </xdr:sp>
    <xdr:clientData/>
  </xdr:oneCellAnchor>
  <xdr:twoCellAnchor>
    <xdr:from>
      <xdr:col>19</xdr:col>
      <xdr:colOff>644525</xdr:colOff>
      <xdr:row>58</xdr:row>
      <xdr:rowOff>69665</xdr:rowOff>
    </xdr:from>
    <xdr:to>
      <xdr:col>21</xdr:col>
      <xdr:colOff>161925</xdr:colOff>
      <xdr:row>58</xdr:row>
      <xdr:rowOff>85061</xdr:rowOff>
    </xdr:to>
    <xdr:cxnSp macro="">
      <xdr:nvCxnSpPr>
        <xdr:cNvPr id="576" name="直線コネクタ 575"/>
        <xdr:cNvCxnSpPr/>
      </xdr:nvCxnSpPr>
      <xdr:spPr>
        <a:xfrm>
          <a:off x="13703300" y="10013765"/>
          <a:ext cx="889000" cy="1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57</xdr:row>
      <xdr:rowOff>100033</xdr:rowOff>
    </xdr:from>
    <xdr:to>
      <xdr:col>21</xdr:col>
      <xdr:colOff>212725</xdr:colOff>
      <xdr:row>58</xdr:row>
      <xdr:rowOff>30183</xdr:rowOff>
    </xdr:to>
    <xdr:sp macro="" textlink="">
      <xdr:nvSpPr>
        <xdr:cNvPr id="577" name="フローチャート : 判断 576"/>
        <xdr:cNvSpPr/>
      </xdr:nvSpPr>
      <xdr:spPr>
        <a:xfrm>
          <a:off x="14541500" y="987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46710</xdr:rowOff>
    </xdr:from>
    <xdr:ext cx="534377" cy="259045"/>
    <xdr:sp macro="" textlink="">
      <xdr:nvSpPr>
        <xdr:cNvPr id="578" name="テキスト ボックス 577"/>
        <xdr:cNvSpPr txBox="1"/>
      </xdr:nvSpPr>
      <xdr:spPr>
        <a:xfrm>
          <a:off x="14325111" y="964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62,078</a:t>
          </a:r>
          <a:endParaRPr kumimoji="1" lang="ja-JP" altLang="en-US" sz="1000" b="1">
            <a:solidFill>
              <a:srgbClr val="000080"/>
            </a:solidFill>
            <a:latin typeface="ＭＳ Ｐゴシック"/>
          </a:endParaRPr>
        </a:p>
      </xdr:txBody>
    </xdr:sp>
    <xdr:clientData/>
  </xdr:oneCellAnchor>
  <xdr:twoCellAnchor>
    <xdr:from>
      <xdr:col>18</xdr:col>
      <xdr:colOff>441325</xdr:colOff>
      <xdr:row>58</xdr:row>
      <xdr:rowOff>69665</xdr:rowOff>
    </xdr:from>
    <xdr:to>
      <xdr:col>19</xdr:col>
      <xdr:colOff>644525</xdr:colOff>
      <xdr:row>58</xdr:row>
      <xdr:rowOff>85381</xdr:rowOff>
    </xdr:to>
    <xdr:cxnSp macro="">
      <xdr:nvCxnSpPr>
        <xdr:cNvPr id="579" name="直線コネクタ 578"/>
        <xdr:cNvCxnSpPr/>
      </xdr:nvCxnSpPr>
      <xdr:spPr>
        <a:xfrm flipV="1">
          <a:off x="12814300" y="10013765"/>
          <a:ext cx="889000" cy="1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57</xdr:row>
      <xdr:rowOff>116416</xdr:rowOff>
    </xdr:from>
    <xdr:to>
      <xdr:col>20</xdr:col>
      <xdr:colOff>9525</xdr:colOff>
      <xdr:row>58</xdr:row>
      <xdr:rowOff>46566</xdr:rowOff>
    </xdr:to>
    <xdr:sp macro="" textlink="">
      <xdr:nvSpPr>
        <xdr:cNvPr id="580" name="フローチャート : 判断 579"/>
        <xdr:cNvSpPr/>
      </xdr:nvSpPr>
      <xdr:spPr>
        <a:xfrm>
          <a:off x="13652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63093</xdr:rowOff>
    </xdr:from>
    <xdr:ext cx="534377" cy="259045"/>
    <xdr:sp macro="" textlink="">
      <xdr:nvSpPr>
        <xdr:cNvPr id="581" name="テキスト ボックス 580"/>
        <xdr:cNvSpPr txBox="1"/>
      </xdr:nvSpPr>
      <xdr:spPr>
        <a:xfrm>
          <a:off x="13436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57,778</a:t>
          </a:r>
          <a:endParaRPr kumimoji="1" lang="ja-JP" altLang="en-US" sz="1000" b="1">
            <a:solidFill>
              <a:srgbClr val="000080"/>
            </a:solidFill>
            <a:latin typeface="ＭＳ Ｐゴシック"/>
          </a:endParaRPr>
        </a:p>
      </xdr:txBody>
    </xdr:sp>
    <xdr:clientData/>
  </xdr:oneCellAnchor>
  <xdr:twoCellAnchor>
    <xdr:from>
      <xdr:col>18</xdr:col>
      <xdr:colOff>390525</xdr:colOff>
      <xdr:row>57</xdr:row>
      <xdr:rowOff>125446</xdr:rowOff>
    </xdr:from>
    <xdr:to>
      <xdr:col>18</xdr:col>
      <xdr:colOff>492125</xdr:colOff>
      <xdr:row>58</xdr:row>
      <xdr:rowOff>55596</xdr:rowOff>
    </xdr:to>
    <xdr:sp macro="" textlink="">
      <xdr:nvSpPr>
        <xdr:cNvPr id="582" name="フローチャート : 判断 581"/>
        <xdr:cNvSpPr/>
      </xdr:nvSpPr>
      <xdr:spPr>
        <a:xfrm>
          <a:off x="12763500" y="989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72123</xdr:rowOff>
    </xdr:from>
    <xdr:ext cx="534377" cy="259045"/>
    <xdr:sp macro="" textlink="">
      <xdr:nvSpPr>
        <xdr:cNvPr id="583" name="テキスト ボックス 582"/>
        <xdr:cNvSpPr txBox="1"/>
      </xdr:nvSpPr>
      <xdr:spPr>
        <a:xfrm>
          <a:off x="12547111" y="967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55,408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29114</xdr:rowOff>
    </xdr:from>
    <xdr:to>
      <xdr:col>23</xdr:col>
      <xdr:colOff>568325</xdr:colOff>
      <xdr:row>58</xdr:row>
      <xdr:rowOff>130714</xdr:rowOff>
    </xdr:to>
    <xdr:sp macro="" textlink="">
      <xdr:nvSpPr>
        <xdr:cNvPr id="589" name="円/楕円 588"/>
        <xdr:cNvSpPr/>
      </xdr:nvSpPr>
      <xdr:spPr>
        <a:xfrm>
          <a:off x="16268700" y="997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115491</xdr:rowOff>
    </xdr:from>
    <xdr:ext cx="534377" cy="259045"/>
    <xdr:sp macro="" textlink="">
      <xdr:nvSpPr>
        <xdr:cNvPr id="590" name="教育費該当値テキスト"/>
        <xdr:cNvSpPr txBox="1"/>
      </xdr:nvSpPr>
      <xdr:spPr>
        <a:xfrm>
          <a:off x="16370300" y="988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35,692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23920</xdr:rowOff>
    </xdr:from>
    <xdr:to>
      <xdr:col>22</xdr:col>
      <xdr:colOff>415925</xdr:colOff>
      <xdr:row>58</xdr:row>
      <xdr:rowOff>125520</xdr:rowOff>
    </xdr:to>
    <xdr:sp macro="" textlink="">
      <xdr:nvSpPr>
        <xdr:cNvPr id="591" name="円/楕円 590"/>
        <xdr:cNvSpPr/>
      </xdr:nvSpPr>
      <xdr:spPr>
        <a:xfrm>
          <a:off x="15430500" y="996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116647</xdr:rowOff>
    </xdr:from>
    <xdr:ext cx="534377" cy="259045"/>
    <xdr:sp macro="" textlink="">
      <xdr:nvSpPr>
        <xdr:cNvPr id="592" name="テキスト ボックス 591"/>
        <xdr:cNvSpPr txBox="1"/>
      </xdr:nvSpPr>
      <xdr:spPr>
        <a:xfrm>
          <a:off x="15214111" y="10060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37,055</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34261</xdr:rowOff>
    </xdr:from>
    <xdr:to>
      <xdr:col>21</xdr:col>
      <xdr:colOff>212725</xdr:colOff>
      <xdr:row>58</xdr:row>
      <xdr:rowOff>135861</xdr:rowOff>
    </xdr:to>
    <xdr:sp macro="" textlink="">
      <xdr:nvSpPr>
        <xdr:cNvPr id="593" name="円/楕円 592"/>
        <xdr:cNvSpPr/>
      </xdr:nvSpPr>
      <xdr:spPr>
        <a:xfrm>
          <a:off x="14541500" y="997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126988</xdr:rowOff>
    </xdr:from>
    <xdr:ext cx="534377" cy="259045"/>
    <xdr:sp macro="" textlink="">
      <xdr:nvSpPr>
        <xdr:cNvPr id="594" name="テキスト ボックス 593"/>
        <xdr:cNvSpPr txBox="1"/>
      </xdr:nvSpPr>
      <xdr:spPr>
        <a:xfrm>
          <a:off x="14325111" y="10071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34,341</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18865</xdr:rowOff>
    </xdr:from>
    <xdr:to>
      <xdr:col>20</xdr:col>
      <xdr:colOff>9525</xdr:colOff>
      <xdr:row>58</xdr:row>
      <xdr:rowOff>120465</xdr:rowOff>
    </xdr:to>
    <xdr:sp macro="" textlink="">
      <xdr:nvSpPr>
        <xdr:cNvPr id="595" name="円/楕円 594"/>
        <xdr:cNvSpPr/>
      </xdr:nvSpPr>
      <xdr:spPr>
        <a:xfrm>
          <a:off x="13652500" y="99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111592</xdr:rowOff>
    </xdr:from>
    <xdr:ext cx="534377" cy="259045"/>
    <xdr:sp macro="" textlink="">
      <xdr:nvSpPr>
        <xdr:cNvPr id="596" name="テキスト ボックス 595"/>
        <xdr:cNvSpPr txBox="1"/>
      </xdr:nvSpPr>
      <xdr:spPr>
        <a:xfrm>
          <a:off x="13436111" y="10055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38,382</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34581</xdr:rowOff>
    </xdr:from>
    <xdr:to>
      <xdr:col>18</xdr:col>
      <xdr:colOff>492125</xdr:colOff>
      <xdr:row>58</xdr:row>
      <xdr:rowOff>136181</xdr:rowOff>
    </xdr:to>
    <xdr:sp macro="" textlink="">
      <xdr:nvSpPr>
        <xdr:cNvPr id="597" name="円/楕円 596"/>
        <xdr:cNvSpPr/>
      </xdr:nvSpPr>
      <xdr:spPr>
        <a:xfrm>
          <a:off x="12763500" y="997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127308</xdr:rowOff>
    </xdr:from>
    <xdr:ext cx="534377" cy="259045"/>
    <xdr:sp macro="" textlink="">
      <xdr:nvSpPr>
        <xdr:cNvPr id="598" name="テキスト ボックス 597"/>
        <xdr:cNvSpPr txBox="1"/>
      </xdr:nvSpPr>
      <xdr:spPr>
        <a:xfrm>
          <a:off x="12547111" y="1007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34,257</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59/79</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42358</xdr:rowOff>
    </xdr:from>
    <xdr:to>
      <xdr:col>23</xdr:col>
      <xdr:colOff>516889</xdr:colOff>
      <xdr:row>78</xdr:row>
      <xdr:rowOff>139700</xdr:rowOff>
    </xdr:to>
    <xdr:cxnSp macro="">
      <xdr:nvCxnSpPr>
        <xdr:cNvPr id="620" name="直線コネクタ 619"/>
        <xdr:cNvCxnSpPr/>
      </xdr:nvCxnSpPr>
      <xdr:spPr>
        <a:xfrm flipV="1">
          <a:off x="16317595" y="12215308"/>
          <a:ext cx="1269" cy="129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1825</xdr:rowOff>
    </xdr:from>
    <xdr:ext cx="249299" cy="259045"/>
    <xdr:sp macro="" textlink="">
      <xdr:nvSpPr>
        <xdr:cNvPr id="621" name="災害復旧費最小値テキスト"/>
        <xdr:cNvSpPr txBox="1"/>
      </xdr:nvSpPr>
      <xdr:spPr>
        <a:xfrm>
          <a:off x="16370300" y="13546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160485</xdr:rowOff>
    </xdr:from>
    <xdr:ext cx="599010" cy="259045"/>
    <xdr:sp macro="" textlink="">
      <xdr:nvSpPr>
        <xdr:cNvPr id="623" name="災害復旧費最大値テキスト"/>
        <xdr:cNvSpPr txBox="1"/>
      </xdr:nvSpPr>
      <xdr:spPr>
        <a:xfrm>
          <a:off x="16370300" y="11990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567,582</a:t>
          </a:r>
          <a:endParaRPr kumimoji="1" lang="ja-JP" altLang="en-US" sz="1000" b="1">
            <a:latin typeface="ＭＳ Ｐゴシック"/>
          </a:endParaRPr>
        </a:p>
      </xdr:txBody>
    </xdr:sp>
    <xdr:clientData/>
  </xdr:oneCellAnchor>
  <xdr:twoCellAnchor>
    <xdr:from>
      <xdr:col>23</xdr:col>
      <xdr:colOff>428625</xdr:colOff>
      <xdr:row>71</xdr:row>
      <xdr:rowOff>42358</xdr:rowOff>
    </xdr:from>
    <xdr:to>
      <xdr:col>23</xdr:col>
      <xdr:colOff>606425</xdr:colOff>
      <xdr:row>71</xdr:row>
      <xdr:rowOff>42358</xdr:rowOff>
    </xdr:to>
    <xdr:cxnSp macro="">
      <xdr:nvCxnSpPr>
        <xdr:cNvPr id="624" name="直線コネクタ 623"/>
        <xdr:cNvCxnSpPr/>
      </xdr:nvCxnSpPr>
      <xdr:spPr>
        <a:xfrm>
          <a:off x="16230600" y="1221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139700</xdr:rowOff>
    </xdr:from>
    <xdr:to>
      <xdr:col>23</xdr:col>
      <xdr:colOff>517525</xdr:colOff>
      <xdr:row>78</xdr:row>
      <xdr:rowOff>139700</xdr:rowOff>
    </xdr:to>
    <xdr:cxnSp macro="">
      <xdr:nvCxnSpPr>
        <xdr:cNvPr id="625" name="直線コネクタ 624"/>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90726</xdr:rowOff>
    </xdr:from>
    <xdr:ext cx="469744" cy="259045"/>
    <xdr:sp macro="" textlink="">
      <xdr:nvSpPr>
        <xdr:cNvPr id="626" name="災害復旧費平均値テキスト"/>
        <xdr:cNvSpPr txBox="1"/>
      </xdr:nvSpPr>
      <xdr:spPr>
        <a:xfrm>
          <a:off x="16370300" y="132923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9,209</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67849</xdr:rowOff>
    </xdr:from>
    <xdr:to>
      <xdr:col>23</xdr:col>
      <xdr:colOff>568325</xdr:colOff>
      <xdr:row>78</xdr:row>
      <xdr:rowOff>169449</xdr:rowOff>
    </xdr:to>
    <xdr:sp macro="" textlink="">
      <xdr:nvSpPr>
        <xdr:cNvPr id="627" name="フローチャート : 判断 626"/>
        <xdr:cNvSpPr/>
      </xdr:nvSpPr>
      <xdr:spPr>
        <a:xfrm>
          <a:off x="162687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139271</xdr:rowOff>
    </xdr:from>
    <xdr:to>
      <xdr:col>22</xdr:col>
      <xdr:colOff>365125</xdr:colOff>
      <xdr:row>78</xdr:row>
      <xdr:rowOff>139700</xdr:rowOff>
    </xdr:to>
    <xdr:cxnSp macro="">
      <xdr:nvCxnSpPr>
        <xdr:cNvPr id="628" name="直線コネクタ 627"/>
        <xdr:cNvCxnSpPr/>
      </xdr:nvCxnSpPr>
      <xdr:spPr>
        <a:xfrm>
          <a:off x="14592300" y="13512371"/>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66836</xdr:rowOff>
    </xdr:from>
    <xdr:to>
      <xdr:col>22</xdr:col>
      <xdr:colOff>415925</xdr:colOff>
      <xdr:row>78</xdr:row>
      <xdr:rowOff>168436</xdr:rowOff>
    </xdr:to>
    <xdr:sp macro="" textlink="">
      <xdr:nvSpPr>
        <xdr:cNvPr id="629" name="フローチャート : 判断 628"/>
        <xdr:cNvSpPr/>
      </xdr:nvSpPr>
      <xdr:spPr>
        <a:xfrm>
          <a:off x="15430500" y="13439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77</xdr:row>
      <xdr:rowOff>13513</xdr:rowOff>
    </xdr:from>
    <xdr:ext cx="469744" cy="259045"/>
    <xdr:sp macro="" textlink="">
      <xdr:nvSpPr>
        <xdr:cNvPr id="630" name="テキスト ボックス 629"/>
        <xdr:cNvSpPr txBox="1"/>
      </xdr:nvSpPr>
      <xdr:spPr>
        <a:xfrm>
          <a:off x="15246427" y="1321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9,652</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139271</xdr:rowOff>
    </xdr:from>
    <xdr:to>
      <xdr:col>21</xdr:col>
      <xdr:colOff>161925</xdr:colOff>
      <xdr:row>78</xdr:row>
      <xdr:rowOff>139700</xdr:rowOff>
    </xdr:to>
    <xdr:cxnSp macro="">
      <xdr:nvCxnSpPr>
        <xdr:cNvPr id="631" name="直線コネクタ 630"/>
        <xdr:cNvCxnSpPr/>
      </xdr:nvCxnSpPr>
      <xdr:spPr>
        <a:xfrm flipV="1">
          <a:off x="13703300" y="13512371"/>
          <a:ext cx="8890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78174</xdr:rowOff>
    </xdr:from>
    <xdr:to>
      <xdr:col>21</xdr:col>
      <xdr:colOff>212725</xdr:colOff>
      <xdr:row>79</xdr:row>
      <xdr:rowOff>8324</xdr:rowOff>
    </xdr:to>
    <xdr:sp macro="" textlink="">
      <xdr:nvSpPr>
        <xdr:cNvPr id="632" name="フローチャート : 判断 631"/>
        <xdr:cNvSpPr/>
      </xdr:nvSpPr>
      <xdr:spPr>
        <a:xfrm>
          <a:off x="14541500" y="13451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77</xdr:row>
      <xdr:rowOff>24851</xdr:rowOff>
    </xdr:from>
    <xdr:ext cx="469744" cy="259045"/>
    <xdr:sp macro="" textlink="">
      <xdr:nvSpPr>
        <xdr:cNvPr id="633" name="テキスト ボックス 632"/>
        <xdr:cNvSpPr txBox="1"/>
      </xdr:nvSpPr>
      <xdr:spPr>
        <a:xfrm>
          <a:off x="14357427" y="13226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139700</xdr:rowOff>
    </xdr:from>
    <xdr:to>
      <xdr:col>19</xdr:col>
      <xdr:colOff>644525</xdr:colOff>
      <xdr:row>78</xdr:row>
      <xdr:rowOff>139700</xdr:rowOff>
    </xdr:to>
    <xdr:cxnSp macro="">
      <xdr:nvCxnSpPr>
        <xdr:cNvPr id="634" name="直線コネクタ 633"/>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75938</xdr:rowOff>
    </xdr:from>
    <xdr:to>
      <xdr:col>20</xdr:col>
      <xdr:colOff>9525</xdr:colOff>
      <xdr:row>79</xdr:row>
      <xdr:rowOff>6088</xdr:rowOff>
    </xdr:to>
    <xdr:sp macro="" textlink="">
      <xdr:nvSpPr>
        <xdr:cNvPr id="635" name="フローチャート : 判断 634"/>
        <xdr:cNvSpPr/>
      </xdr:nvSpPr>
      <xdr:spPr>
        <a:xfrm>
          <a:off x="13652500" y="1344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77</xdr:row>
      <xdr:rowOff>22615</xdr:rowOff>
    </xdr:from>
    <xdr:ext cx="469744" cy="259045"/>
    <xdr:sp macro="" textlink="">
      <xdr:nvSpPr>
        <xdr:cNvPr id="636" name="テキスト ボックス 635"/>
        <xdr:cNvSpPr txBox="1"/>
      </xdr:nvSpPr>
      <xdr:spPr>
        <a:xfrm>
          <a:off x="13468427" y="13224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5,670</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69676</xdr:rowOff>
    </xdr:from>
    <xdr:to>
      <xdr:col>18</xdr:col>
      <xdr:colOff>492125</xdr:colOff>
      <xdr:row>78</xdr:row>
      <xdr:rowOff>171276</xdr:rowOff>
    </xdr:to>
    <xdr:sp macro="" textlink="">
      <xdr:nvSpPr>
        <xdr:cNvPr id="637" name="フローチャート : 判断 636"/>
        <xdr:cNvSpPr/>
      </xdr:nvSpPr>
      <xdr:spPr>
        <a:xfrm>
          <a:off x="12763500" y="1344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16353</xdr:rowOff>
    </xdr:from>
    <xdr:ext cx="469744" cy="259045"/>
    <xdr:sp macro="" textlink="">
      <xdr:nvSpPr>
        <xdr:cNvPr id="638" name="テキスト ボックス 637"/>
        <xdr:cNvSpPr txBox="1"/>
      </xdr:nvSpPr>
      <xdr:spPr>
        <a:xfrm>
          <a:off x="12579427" y="1321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8,409</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88900</xdr:rowOff>
    </xdr:from>
    <xdr:to>
      <xdr:col>23</xdr:col>
      <xdr:colOff>568325</xdr:colOff>
      <xdr:row>79</xdr:row>
      <xdr:rowOff>19050</xdr:rowOff>
    </xdr:to>
    <xdr:sp macro="" textlink="">
      <xdr:nvSpPr>
        <xdr:cNvPr id="644" name="円/楕円 643"/>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46275</xdr:rowOff>
    </xdr:from>
    <xdr:ext cx="249299" cy="259045"/>
    <xdr:sp macro="" textlink="">
      <xdr:nvSpPr>
        <xdr:cNvPr id="645" name="災害復旧費該当値テキスト"/>
        <xdr:cNvSpPr txBox="1"/>
      </xdr:nvSpPr>
      <xdr:spPr>
        <a:xfrm>
          <a:off x="16370300" y="134193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88900</xdr:rowOff>
    </xdr:from>
    <xdr:to>
      <xdr:col>22</xdr:col>
      <xdr:colOff>415925</xdr:colOff>
      <xdr:row>79</xdr:row>
      <xdr:rowOff>19050</xdr:rowOff>
    </xdr:to>
    <xdr:sp macro="" textlink="">
      <xdr:nvSpPr>
        <xdr:cNvPr id="646" name="円/楕円 645"/>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10177</xdr:rowOff>
    </xdr:from>
    <xdr:ext cx="249299" cy="259045"/>
    <xdr:sp macro="" textlink="">
      <xdr:nvSpPr>
        <xdr:cNvPr id="647" name="テキスト ボックス 646"/>
        <xdr:cNvSpPr txBox="1"/>
      </xdr:nvSpPr>
      <xdr:spPr>
        <a:xfrm>
          <a:off x="15356649"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88471</xdr:rowOff>
    </xdr:from>
    <xdr:to>
      <xdr:col>21</xdr:col>
      <xdr:colOff>212725</xdr:colOff>
      <xdr:row>79</xdr:row>
      <xdr:rowOff>18621</xdr:rowOff>
    </xdr:to>
    <xdr:sp macro="" textlink="">
      <xdr:nvSpPr>
        <xdr:cNvPr id="648" name="円/楕円 647"/>
        <xdr:cNvSpPr/>
      </xdr:nvSpPr>
      <xdr:spPr>
        <a:xfrm>
          <a:off x="14541500" y="1346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9748</xdr:rowOff>
    </xdr:from>
    <xdr:ext cx="378565" cy="259045"/>
    <xdr:sp macro="" textlink="">
      <xdr:nvSpPr>
        <xdr:cNvPr id="649" name="テキスト ボックス 648"/>
        <xdr:cNvSpPr txBox="1"/>
      </xdr:nvSpPr>
      <xdr:spPr>
        <a:xfrm>
          <a:off x="14403017" y="13554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88900</xdr:rowOff>
    </xdr:from>
    <xdr:to>
      <xdr:col>20</xdr:col>
      <xdr:colOff>9525</xdr:colOff>
      <xdr:row>79</xdr:row>
      <xdr:rowOff>19050</xdr:rowOff>
    </xdr:to>
    <xdr:sp macro="" textlink="">
      <xdr:nvSpPr>
        <xdr:cNvPr id="650" name="円/楕円 649"/>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79</xdr:row>
      <xdr:rowOff>10177</xdr:rowOff>
    </xdr:from>
    <xdr:ext cx="249299" cy="259045"/>
    <xdr:sp macro="" textlink="">
      <xdr:nvSpPr>
        <xdr:cNvPr id="651" name="テキスト ボックス 650"/>
        <xdr:cNvSpPr txBox="1"/>
      </xdr:nvSpPr>
      <xdr:spPr>
        <a:xfrm>
          <a:off x="13578649"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88900</xdr:rowOff>
    </xdr:from>
    <xdr:to>
      <xdr:col>18</xdr:col>
      <xdr:colOff>492125</xdr:colOff>
      <xdr:row>79</xdr:row>
      <xdr:rowOff>19050</xdr:rowOff>
    </xdr:to>
    <xdr:sp macro="" textlink="">
      <xdr:nvSpPr>
        <xdr:cNvPr id="652" name="円/楕円 651"/>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79</xdr:row>
      <xdr:rowOff>10177</xdr:rowOff>
    </xdr:from>
    <xdr:ext cx="249299" cy="259045"/>
    <xdr:sp macro="" textlink="">
      <xdr:nvSpPr>
        <xdr:cNvPr id="653" name="テキスト ボックス 652"/>
        <xdr:cNvSpPr txBox="1"/>
      </xdr:nvSpPr>
      <xdr:spPr>
        <a:xfrm>
          <a:off x="12689649"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79/79</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4" name="直線コネクタ 66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5" name="テキスト ボックス 66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68" name="直線コネクタ 66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69" name="テキスト ボックス 66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112108</xdr:rowOff>
    </xdr:from>
    <xdr:to>
      <xdr:col>23</xdr:col>
      <xdr:colOff>516889</xdr:colOff>
      <xdr:row>97</xdr:row>
      <xdr:rowOff>133533</xdr:rowOff>
    </xdr:to>
    <xdr:cxnSp macro="">
      <xdr:nvCxnSpPr>
        <xdr:cNvPr id="673" name="直線コネクタ 672"/>
        <xdr:cNvCxnSpPr/>
      </xdr:nvCxnSpPr>
      <xdr:spPr>
        <a:xfrm flipV="1">
          <a:off x="16317595" y="15542608"/>
          <a:ext cx="1269" cy="122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137360</xdr:rowOff>
    </xdr:from>
    <xdr:ext cx="534377" cy="259045"/>
    <xdr:sp macro="" textlink="">
      <xdr:nvSpPr>
        <xdr:cNvPr id="674" name="公債費最小値テキスト"/>
        <xdr:cNvSpPr txBox="1"/>
      </xdr:nvSpPr>
      <xdr:spPr>
        <a:xfrm>
          <a:off x="16370300" y="16768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11,079</a:t>
          </a:r>
          <a:endParaRPr kumimoji="1" lang="ja-JP" altLang="en-US" sz="1000" b="1">
            <a:latin typeface="ＭＳ Ｐゴシック"/>
          </a:endParaRPr>
        </a:p>
      </xdr:txBody>
    </xdr:sp>
    <xdr:clientData/>
  </xdr:oneCellAnchor>
  <xdr:twoCellAnchor>
    <xdr:from>
      <xdr:col>23</xdr:col>
      <xdr:colOff>428625</xdr:colOff>
      <xdr:row>97</xdr:row>
      <xdr:rowOff>133533</xdr:rowOff>
    </xdr:from>
    <xdr:to>
      <xdr:col>23</xdr:col>
      <xdr:colOff>606425</xdr:colOff>
      <xdr:row>97</xdr:row>
      <xdr:rowOff>133533</xdr:rowOff>
    </xdr:to>
    <xdr:cxnSp macro="">
      <xdr:nvCxnSpPr>
        <xdr:cNvPr id="675" name="直線コネクタ 674"/>
        <xdr:cNvCxnSpPr/>
      </xdr:nvCxnSpPr>
      <xdr:spPr>
        <a:xfrm>
          <a:off x="16230600" y="1676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58785</xdr:rowOff>
    </xdr:from>
    <xdr:ext cx="599010" cy="259045"/>
    <xdr:sp macro="" textlink="">
      <xdr:nvSpPr>
        <xdr:cNvPr id="676" name="公債費最大値テキスト"/>
        <xdr:cNvSpPr txBox="1"/>
      </xdr:nvSpPr>
      <xdr:spPr>
        <a:xfrm>
          <a:off x="16370300" y="1531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224,828</a:t>
          </a:r>
          <a:endParaRPr kumimoji="1" lang="ja-JP" altLang="en-US" sz="1000" b="1">
            <a:latin typeface="ＭＳ Ｐゴシック"/>
          </a:endParaRPr>
        </a:p>
      </xdr:txBody>
    </xdr:sp>
    <xdr:clientData/>
  </xdr:oneCellAnchor>
  <xdr:twoCellAnchor>
    <xdr:from>
      <xdr:col>23</xdr:col>
      <xdr:colOff>428625</xdr:colOff>
      <xdr:row>90</xdr:row>
      <xdr:rowOff>112108</xdr:rowOff>
    </xdr:from>
    <xdr:to>
      <xdr:col>23</xdr:col>
      <xdr:colOff>606425</xdr:colOff>
      <xdr:row>90</xdr:row>
      <xdr:rowOff>112108</xdr:rowOff>
    </xdr:to>
    <xdr:cxnSp macro="">
      <xdr:nvCxnSpPr>
        <xdr:cNvPr id="677" name="直線コネクタ 676"/>
        <xdr:cNvCxnSpPr/>
      </xdr:nvCxnSpPr>
      <xdr:spPr>
        <a:xfrm>
          <a:off x="16230600" y="15542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117760</xdr:rowOff>
    </xdr:from>
    <xdr:to>
      <xdr:col>23</xdr:col>
      <xdr:colOff>517525</xdr:colOff>
      <xdr:row>97</xdr:row>
      <xdr:rowOff>133533</xdr:rowOff>
    </xdr:to>
    <xdr:cxnSp macro="">
      <xdr:nvCxnSpPr>
        <xdr:cNvPr id="678" name="直線コネクタ 677"/>
        <xdr:cNvCxnSpPr/>
      </xdr:nvCxnSpPr>
      <xdr:spPr>
        <a:xfrm>
          <a:off x="15481300" y="16748410"/>
          <a:ext cx="838200" cy="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117332</xdr:rowOff>
    </xdr:from>
    <xdr:ext cx="534377" cy="259045"/>
    <xdr:sp macro="" textlink="">
      <xdr:nvSpPr>
        <xdr:cNvPr id="679" name="公債費平均値テキスト"/>
        <xdr:cNvSpPr txBox="1"/>
      </xdr:nvSpPr>
      <xdr:spPr>
        <a:xfrm>
          <a:off x="16370300" y="162336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69,028</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94455</xdr:rowOff>
    </xdr:from>
    <xdr:to>
      <xdr:col>23</xdr:col>
      <xdr:colOff>568325</xdr:colOff>
      <xdr:row>96</xdr:row>
      <xdr:rowOff>24605</xdr:rowOff>
    </xdr:to>
    <xdr:sp macro="" textlink="">
      <xdr:nvSpPr>
        <xdr:cNvPr id="680" name="フローチャート : 判断 679"/>
        <xdr:cNvSpPr/>
      </xdr:nvSpPr>
      <xdr:spPr>
        <a:xfrm>
          <a:off x="162687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60010</xdr:rowOff>
    </xdr:from>
    <xdr:to>
      <xdr:col>22</xdr:col>
      <xdr:colOff>365125</xdr:colOff>
      <xdr:row>97</xdr:row>
      <xdr:rowOff>117760</xdr:rowOff>
    </xdr:to>
    <xdr:cxnSp macro="">
      <xdr:nvCxnSpPr>
        <xdr:cNvPr id="681" name="直線コネクタ 680"/>
        <xdr:cNvCxnSpPr/>
      </xdr:nvCxnSpPr>
      <xdr:spPr>
        <a:xfrm>
          <a:off x="14592300" y="16690660"/>
          <a:ext cx="889000" cy="5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102719</xdr:rowOff>
    </xdr:from>
    <xdr:to>
      <xdr:col>22</xdr:col>
      <xdr:colOff>415925</xdr:colOff>
      <xdr:row>96</xdr:row>
      <xdr:rowOff>32869</xdr:rowOff>
    </xdr:to>
    <xdr:sp macro="" textlink="">
      <xdr:nvSpPr>
        <xdr:cNvPr id="682" name="フローチャート : 判断 681"/>
        <xdr:cNvSpPr/>
      </xdr:nvSpPr>
      <xdr:spPr>
        <a:xfrm>
          <a:off x="15430500" y="1639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49396</xdr:rowOff>
    </xdr:from>
    <xdr:ext cx="534377" cy="259045"/>
    <xdr:sp macro="" textlink="">
      <xdr:nvSpPr>
        <xdr:cNvPr id="683" name="テキスト ボックス 682"/>
        <xdr:cNvSpPr txBox="1"/>
      </xdr:nvSpPr>
      <xdr:spPr>
        <a:xfrm>
          <a:off x="15214111" y="1616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67,582</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43991</xdr:rowOff>
    </xdr:from>
    <xdr:to>
      <xdr:col>21</xdr:col>
      <xdr:colOff>161925</xdr:colOff>
      <xdr:row>97</xdr:row>
      <xdr:rowOff>60010</xdr:rowOff>
    </xdr:to>
    <xdr:cxnSp macro="">
      <xdr:nvCxnSpPr>
        <xdr:cNvPr id="684" name="直線コネクタ 683"/>
        <xdr:cNvCxnSpPr/>
      </xdr:nvCxnSpPr>
      <xdr:spPr>
        <a:xfrm>
          <a:off x="13703300" y="16674641"/>
          <a:ext cx="889000" cy="1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141227</xdr:rowOff>
    </xdr:from>
    <xdr:to>
      <xdr:col>21</xdr:col>
      <xdr:colOff>212725</xdr:colOff>
      <xdr:row>96</xdr:row>
      <xdr:rowOff>71377</xdr:rowOff>
    </xdr:to>
    <xdr:sp macro="" textlink="">
      <xdr:nvSpPr>
        <xdr:cNvPr id="685" name="フローチャート : 判断 684"/>
        <xdr:cNvSpPr/>
      </xdr:nvSpPr>
      <xdr:spPr>
        <a:xfrm>
          <a:off x="14541500" y="16428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87904</xdr:rowOff>
    </xdr:from>
    <xdr:ext cx="534377" cy="259045"/>
    <xdr:sp macro="" textlink="">
      <xdr:nvSpPr>
        <xdr:cNvPr id="686" name="テキスト ボックス 685"/>
        <xdr:cNvSpPr txBox="1"/>
      </xdr:nvSpPr>
      <xdr:spPr>
        <a:xfrm>
          <a:off x="14325111" y="16204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60,844</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146324</xdr:rowOff>
    </xdr:from>
    <xdr:to>
      <xdr:col>19</xdr:col>
      <xdr:colOff>644525</xdr:colOff>
      <xdr:row>97</xdr:row>
      <xdr:rowOff>43991</xdr:rowOff>
    </xdr:to>
    <xdr:cxnSp macro="">
      <xdr:nvCxnSpPr>
        <xdr:cNvPr id="687" name="直線コネクタ 686"/>
        <xdr:cNvCxnSpPr/>
      </xdr:nvCxnSpPr>
      <xdr:spPr>
        <a:xfrm>
          <a:off x="12814300" y="16605524"/>
          <a:ext cx="889000" cy="69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139106</xdr:rowOff>
    </xdr:from>
    <xdr:to>
      <xdr:col>20</xdr:col>
      <xdr:colOff>9525</xdr:colOff>
      <xdr:row>96</xdr:row>
      <xdr:rowOff>69256</xdr:rowOff>
    </xdr:to>
    <xdr:sp macro="" textlink="">
      <xdr:nvSpPr>
        <xdr:cNvPr id="688" name="フローチャート : 判断 687"/>
        <xdr:cNvSpPr/>
      </xdr:nvSpPr>
      <xdr:spPr>
        <a:xfrm>
          <a:off x="13652500" y="164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85783</xdr:rowOff>
    </xdr:from>
    <xdr:ext cx="534377" cy="259045"/>
    <xdr:sp macro="" textlink="">
      <xdr:nvSpPr>
        <xdr:cNvPr id="689" name="テキスト ボックス 688"/>
        <xdr:cNvSpPr txBox="1"/>
      </xdr:nvSpPr>
      <xdr:spPr>
        <a:xfrm>
          <a:off x="13436111" y="162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61,215</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139621</xdr:rowOff>
    </xdr:from>
    <xdr:to>
      <xdr:col>18</xdr:col>
      <xdr:colOff>492125</xdr:colOff>
      <xdr:row>96</xdr:row>
      <xdr:rowOff>69771</xdr:rowOff>
    </xdr:to>
    <xdr:sp macro="" textlink="">
      <xdr:nvSpPr>
        <xdr:cNvPr id="690" name="フローチャート : 判断 689"/>
        <xdr:cNvSpPr/>
      </xdr:nvSpPr>
      <xdr:spPr>
        <a:xfrm>
          <a:off x="12763500" y="1642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86298</xdr:rowOff>
    </xdr:from>
    <xdr:ext cx="534377" cy="259045"/>
    <xdr:sp macro="" textlink="">
      <xdr:nvSpPr>
        <xdr:cNvPr id="691" name="テキスト ボックス 690"/>
        <xdr:cNvSpPr txBox="1"/>
      </xdr:nvSpPr>
      <xdr:spPr>
        <a:xfrm>
          <a:off x="12547111" y="1620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61,125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82733</xdr:rowOff>
    </xdr:from>
    <xdr:to>
      <xdr:col>23</xdr:col>
      <xdr:colOff>568325</xdr:colOff>
      <xdr:row>98</xdr:row>
      <xdr:rowOff>12883</xdr:rowOff>
    </xdr:to>
    <xdr:sp macro="" textlink="">
      <xdr:nvSpPr>
        <xdr:cNvPr id="697" name="円/楕円 696"/>
        <xdr:cNvSpPr/>
      </xdr:nvSpPr>
      <xdr:spPr>
        <a:xfrm>
          <a:off x="16268700" y="1671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169110</xdr:rowOff>
    </xdr:from>
    <xdr:ext cx="534377" cy="259045"/>
    <xdr:sp macro="" textlink="">
      <xdr:nvSpPr>
        <xdr:cNvPr id="698" name="公債費該当値テキスト"/>
        <xdr:cNvSpPr txBox="1"/>
      </xdr:nvSpPr>
      <xdr:spPr>
        <a:xfrm>
          <a:off x="16370300" y="1662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11,079</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66960</xdr:rowOff>
    </xdr:from>
    <xdr:to>
      <xdr:col>22</xdr:col>
      <xdr:colOff>415925</xdr:colOff>
      <xdr:row>97</xdr:row>
      <xdr:rowOff>168560</xdr:rowOff>
    </xdr:to>
    <xdr:sp macro="" textlink="">
      <xdr:nvSpPr>
        <xdr:cNvPr id="699" name="円/楕円 698"/>
        <xdr:cNvSpPr/>
      </xdr:nvSpPr>
      <xdr:spPr>
        <a:xfrm>
          <a:off x="15430500" y="1669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159687</xdr:rowOff>
    </xdr:from>
    <xdr:ext cx="534377" cy="259045"/>
    <xdr:sp macro="" textlink="">
      <xdr:nvSpPr>
        <xdr:cNvPr id="700" name="テキスト ボックス 699"/>
        <xdr:cNvSpPr txBox="1"/>
      </xdr:nvSpPr>
      <xdr:spPr>
        <a:xfrm>
          <a:off x="15214111" y="1679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13,839</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9210</xdr:rowOff>
    </xdr:from>
    <xdr:to>
      <xdr:col>21</xdr:col>
      <xdr:colOff>212725</xdr:colOff>
      <xdr:row>97</xdr:row>
      <xdr:rowOff>110810</xdr:rowOff>
    </xdr:to>
    <xdr:sp macro="" textlink="">
      <xdr:nvSpPr>
        <xdr:cNvPr id="701" name="円/楕円 700"/>
        <xdr:cNvSpPr/>
      </xdr:nvSpPr>
      <xdr:spPr>
        <a:xfrm>
          <a:off x="14541500" y="1663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101937</xdr:rowOff>
    </xdr:from>
    <xdr:ext cx="534377" cy="259045"/>
    <xdr:sp macro="" textlink="">
      <xdr:nvSpPr>
        <xdr:cNvPr id="702" name="テキスト ボックス 701"/>
        <xdr:cNvSpPr txBox="1"/>
      </xdr:nvSpPr>
      <xdr:spPr>
        <a:xfrm>
          <a:off x="14325111" y="16732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23,944</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164641</xdr:rowOff>
    </xdr:from>
    <xdr:to>
      <xdr:col>20</xdr:col>
      <xdr:colOff>9525</xdr:colOff>
      <xdr:row>97</xdr:row>
      <xdr:rowOff>94791</xdr:rowOff>
    </xdr:to>
    <xdr:sp macro="" textlink="">
      <xdr:nvSpPr>
        <xdr:cNvPr id="703" name="円/楕円 702"/>
        <xdr:cNvSpPr/>
      </xdr:nvSpPr>
      <xdr:spPr>
        <a:xfrm>
          <a:off x="13652500" y="1662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85918</xdr:rowOff>
    </xdr:from>
    <xdr:ext cx="534377" cy="259045"/>
    <xdr:sp macro="" textlink="">
      <xdr:nvSpPr>
        <xdr:cNvPr id="704" name="テキスト ボックス 703"/>
        <xdr:cNvSpPr txBox="1"/>
      </xdr:nvSpPr>
      <xdr:spPr>
        <a:xfrm>
          <a:off x="13436111" y="1671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26,747</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95524</xdr:rowOff>
    </xdr:from>
    <xdr:to>
      <xdr:col>18</xdr:col>
      <xdr:colOff>492125</xdr:colOff>
      <xdr:row>97</xdr:row>
      <xdr:rowOff>25674</xdr:rowOff>
    </xdr:to>
    <xdr:sp macro="" textlink="">
      <xdr:nvSpPr>
        <xdr:cNvPr id="705" name="円/楕円 704"/>
        <xdr:cNvSpPr/>
      </xdr:nvSpPr>
      <xdr:spPr>
        <a:xfrm>
          <a:off x="12763500" y="16554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16801</xdr:rowOff>
    </xdr:from>
    <xdr:ext cx="534377" cy="259045"/>
    <xdr:sp macro="" textlink="">
      <xdr:nvSpPr>
        <xdr:cNvPr id="706" name="テキスト ボックス 705"/>
        <xdr:cNvSpPr txBox="1"/>
      </xdr:nvSpPr>
      <xdr:spPr>
        <a:xfrm>
          <a:off x="12547111" y="1664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38,841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10/79</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7" name="直線コネクタ 71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8" name="テキスト ボックス 71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9" name="直線コネクタ 71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20" name="テキスト ボックス 719"/>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1" name="直線コネクタ 72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22" name="テキスト ボックス 721"/>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3" name="直線コネクタ 72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24" name="テキスト ボックス 723"/>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5" name="直線コネクタ 72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26" name="テキスト ボックス 725"/>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28" name="テキスト ボックス 727"/>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140843</xdr:rowOff>
    </xdr:from>
    <xdr:to>
      <xdr:col>32</xdr:col>
      <xdr:colOff>186689</xdr:colOff>
      <xdr:row>39</xdr:row>
      <xdr:rowOff>44450</xdr:rowOff>
    </xdr:to>
    <xdr:cxnSp macro="">
      <xdr:nvCxnSpPr>
        <xdr:cNvPr id="730" name="直線コネクタ 729"/>
        <xdr:cNvCxnSpPr/>
      </xdr:nvCxnSpPr>
      <xdr:spPr>
        <a:xfrm flipV="1">
          <a:off x="22159595" y="5455793"/>
          <a:ext cx="1269"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48277</xdr:rowOff>
    </xdr:from>
    <xdr:ext cx="249299" cy="259045"/>
    <xdr:sp macro="" textlink="">
      <xdr:nvSpPr>
        <xdr:cNvPr id="731"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2" name="直線コネクタ 73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87520</xdr:rowOff>
    </xdr:from>
    <xdr:ext cx="469744" cy="259045"/>
    <xdr:sp macro="" textlink="">
      <xdr:nvSpPr>
        <xdr:cNvPr id="733" name="諸支出金最大値テキスト"/>
        <xdr:cNvSpPr txBox="1"/>
      </xdr:nvSpPr>
      <xdr:spPr>
        <a:xfrm>
          <a:off x="22212300" y="523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3,347</a:t>
          </a:r>
          <a:endParaRPr kumimoji="1" lang="ja-JP" altLang="en-US" sz="1000" b="1">
            <a:latin typeface="ＭＳ Ｐゴシック"/>
          </a:endParaRPr>
        </a:p>
      </xdr:txBody>
    </xdr:sp>
    <xdr:clientData/>
  </xdr:oneCellAnchor>
  <xdr:twoCellAnchor>
    <xdr:from>
      <xdr:col>32</xdr:col>
      <xdr:colOff>98425</xdr:colOff>
      <xdr:row>31</xdr:row>
      <xdr:rowOff>140843</xdr:rowOff>
    </xdr:from>
    <xdr:to>
      <xdr:col>32</xdr:col>
      <xdr:colOff>276225</xdr:colOff>
      <xdr:row>31</xdr:row>
      <xdr:rowOff>140843</xdr:rowOff>
    </xdr:to>
    <xdr:cxnSp macro="">
      <xdr:nvCxnSpPr>
        <xdr:cNvPr id="734" name="直線コネクタ 733"/>
        <xdr:cNvCxnSpPr/>
      </xdr:nvCxnSpPr>
      <xdr:spPr>
        <a:xfrm>
          <a:off x="22072600" y="5455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5" name="直線コネクタ 73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127017</xdr:rowOff>
    </xdr:from>
    <xdr:ext cx="378565" cy="259045"/>
    <xdr:sp macro="" textlink="">
      <xdr:nvSpPr>
        <xdr:cNvPr id="736" name="諸支出金平均値テキスト"/>
        <xdr:cNvSpPr txBox="1"/>
      </xdr:nvSpPr>
      <xdr:spPr>
        <a:xfrm>
          <a:off x="22212300" y="647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104140</xdr:rowOff>
    </xdr:from>
    <xdr:to>
      <xdr:col>32</xdr:col>
      <xdr:colOff>238125</xdr:colOff>
      <xdr:row>39</xdr:row>
      <xdr:rowOff>34290</xdr:rowOff>
    </xdr:to>
    <xdr:sp macro="" textlink="">
      <xdr:nvSpPr>
        <xdr:cNvPr id="737" name="フローチャート : 判断 736"/>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8" name="直線コネクタ 73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127</xdr:rowOff>
    </xdr:from>
    <xdr:to>
      <xdr:col>31</xdr:col>
      <xdr:colOff>85725</xdr:colOff>
      <xdr:row>37</xdr:row>
      <xdr:rowOff>101727</xdr:rowOff>
    </xdr:to>
    <xdr:sp macro="" textlink="">
      <xdr:nvSpPr>
        <xdr:cNvPr id="739" name="フローチャート : 判断 738"/>
        <xdr:cNvSpPr/>
      </xdr:nvSpPr>
      <xdr:spPr>
        <a:xfrm>
          <a:off x="21272500" y="6343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35</xdr:row>
      <xdr:rowOff>118254</xdr:rowOff>
    </xdr:from>
    <xdr:ext cx="378565" cy="259045"/>
    <xdr:sp macro="" textlink="">
      <xdr:nvSpPr>
        <xdr:cNvPr id="740" name="テキスト ボックス 739"/>
        <xdr:cNvSpPr txBox="1"/>
      </xdr:nvSpPr>
      <xdr:spPr>
        <a:xfrm>
          <a:off x="21134017" y="6119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1" name="直線コネクタ 74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93091</xdr:rowOff>
    </xdr:from>
    <xdr:to>
      <xdr:col>29</xdr:col>
      <xdr:colOff>568325</xdr:colOff>
      <xdr:row>39</xdr:row>
      <xdr:rowOff>23241</xdr:rowOff>
    </xdr:to>
    <xdr:sp macro="" textlink="">
      <xdr:nvSpPr>
        <xdr:cNvPr id="742" name="フローチャート : 判断 741"/>
        <xdr:cNvSpPr/>
      </xdr:nvSpPr>
      <xdr:spPr>
        <a:xfrm>
          <a:off x="20383500" y="66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39768</xdr:rowOff>
    </xdr:from>
    <xdr:ext cx="378565" cy="259045"/>
    <xdr:sp macro="" textlink="">
      <xdr:nvSpPr>
        <xdr:cNvPr id="743" name="テキスト ボックス 742"/>
        <xdr:cNvSpPr txBox="1"/>
      </xdr:nvSpPr>
      <xdr:spPr>
        <a:xfrm>
          <a:off x="20245017" y="638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4" name="直線コネクタ 74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11938</xdr:rowOff>
    </xdr:from>
    <xdr:to>
      <xdr:col>28</xdr:col>
      <xdr:colOff>365125</xdr:colOff>
      <xdr:row>36</xdr:row>
      <xdr:rowOff>113538</xdr:rowOff>
    </xdr:to>
    <xdr:sp macro="" textlink="">
      <xdr:nvSpPr>
        <xdr:cNvPr id="745" name="フローチャート : 判断 744"/>
        <xdr:cNvSpPr/>
      </xdr:nvSpPr>
      <xdr:spPr>
        <a:xfrm>
          <a:off x="19494500" y="6184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34</xdr:row>
      <xdr:rowOff>130065</xdr:rowOff>
    </xdr:from>
    <xdr:ext cx="469744" cy="259045"/>
    <xdr:sp macro="" textlink="">
      <xdr:nvSpPr>
        <xdr:cNvPr id="746" name="テキスト ボックス 745"/>
        <xdr:cNvSpPr txBox="1"/>
      </xdr:nvSpPr>
      <xdr:spPr>
        <a:xfrm>
          <a:off x="19310427" y="5959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1,302</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6223</xdr:rowOff>
    </xdr:from>
    <xdr:to>
      <xdr:col>27</xdr:col>
      <xdr:colOff>161925</xdr:colOff>
      <xdr:row>36</xdr:row>
      <xdr:rowOff>107823</xdr:rowOff>
    </xdr:to>
    <xdr:sp macro="" textlink="">
      <xdr:nvSpPr>
        <xdr:cNvPr id="747" name="フローチャート : 判断 746"/>
        <xdr:cNvSpPr/>
      </xdr:nvSpPr>
      <xdr:spPr>
        <a:xfrm>
          <a:off x="18605500" y="617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34</xdr:row>
      <xdr:rowOff>124350</xdr:rowOff>
    </xdr:from>
    <xdr:ext cx="469744" cy="259045"/>
    <xdr:sp macro="" textlink="">
      <xdr:nvSpPr>
        <xdr:cNvPr id="748" name="テキスト ボックス 747"/>
        <xdr:cNvSpPr txBox="1"/>
      </xdr:nvSpPr>
      <xdr:spPr>
        <a:xfrm>
          <a:off x="18421427" y="595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4" name="円/楕円 75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82567</xdr:rowOff>
    </xdr:from>
    <xdr:ext cx="249299" cy="259045"/>
    <xdr:sp macro="" textlink="">
      <xdr:nvSpPr>
        <xdr:cNvPr id="755" name="諸支出金該当値テキスト"/>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6" name="円/楕円 75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7" name="テキスト ボックス 75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8" name="円/楕円 75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9" name="テキスト ボックス 75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0" name="円/楕円 75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1" name="テキスト ボックス 76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2" name="円/楕円 76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3" name="テキスト ボックス 76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1/79</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74" name="直線コネクタ 773"/>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75" name="テキスト ボックス 774"/>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76" name="直線コネクタ 775"/>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35577</xdr:rowOff>
    </xdr:from>
    <xdr:ext cx="312906" cy="259045"/>
    <xdr:sp macro="" textlink="">
      <xdr:nvSpPr>
        <xdr:cNvPr id="777" name="テキスト ボックス 776"/>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78" name="直線コネクタ 77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168927</xdr:rowOff>
    </xdr:from>
    <xdr:ext cx="312906" cy="259045"/>
    <xdr:sp macro="" textlink="">
      <xdr:nvSpPr>
        <xdr:cNvPr id="779" name="テキスト ボックス 778"/>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0" name="直線コネクタ 779"/>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130827</xdr:rowOff>
    </xdr:from>
    <xdr:ext cx="312906" cy="259045"/>
    <xdr:sp macro="" textlink="">
      <xdr:nvSpPr>
        <xdr:cNvPr id="781" name="テキスト ボックス 780"/>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82" name="直線コネクタ 781"/>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92727</xdr:rowOff>
    </xdr:from>
    <xdr:ext cx="312906" cy="259045"/>
    <xdr:sp macro="" textlink="">
      <xdr:nvSpPr>
        <xdr:cNvPr id="783" name="テキスト ボックス 782"/>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85" name="テキスト ボックス 784"/>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44450</xdr:rowOff>
    </xdr:from>
    <xdr:to>
      <xdr:col>32</xdr:col>
      <xdr:colOff>186689</xdr:colOff>
      <xdr:row>59</xdr:row>
      <xdr:rowOff>44450</xdr:rowOff>
    </xdr:to>
    <xdr:cxnSp macro="">
      <xdr:nvCxnSpPr>
        <xdr:cNvPr id="787" name="直線コネクタ 786"/>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86377</xdr:rowOff>
    </xdr:from>
    <xdr:ext cx="249299" cy="259045"/>
    <xdr:sp macro="" textlink="">
      <xdr:nvSpPr>
        <xdr:cNvPr id="788"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89" name="直線コネクタ 788"/>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86377</xdr:rowOff>
    </xdr:from>
    <xdr:ext cx="249299" cy="259045"/>
    <xdr:sp macro="" textlink="">
      <xdr:nvSpPr>
        <xdr:cNvPr id="790"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1" name="直線コネクタ 79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92" name="直線コネクタ 791"/>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793"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94" name="フローチャート : 判断 793"/>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95" name="直線コネクタ 794"/>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796" name="フローチャート : 判断 795"/>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97" name="テキスト ボックス 796"/>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98" name="直線コネクタ 797"/>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50</xdr:row>
      <xdr:rowOff>50800</xdr:rowOff>
    </xdr:from>
    <xdr:to>
      <xdr:col>29</xdr:col>
      <xdr:colOff>568325</xdr:colOff>
      <xdr:row>50</xdr:row>
      <xdr:rowOff>152400</xdr:rowOff>
    </xdr:to>
    <xdr:sp macro="" textlink="">
      <xdr:nvSpPr>
        <xdr:cNvPr id="799" name="フローチャート : 判断 798"/>
        <xdr:cNvSpPr/>
      </xdr:nvSpPr>
      <xdr:spPr>
        <a:xfrm>
          <a:off x="20383500" y="862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48</xdr:row>
      <xdr:rowOff>168927</xdr:rowOff>
    </xdr:from>
    <xdr:ext cx="313932" cy="259045"/>
    <xdr:sp macro="" textlink="">
      <xdr:nvSpPr>
        <xdr:cNvPr id="800" name="テキスト ボックス 799"/>
        <xdr:cNvSpPr txBox="1"/>
      </xdr:nvSpPr>
      <xdr:spPr>
        <a:xfrm>
          <a:off x="20277333" y="8398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01" name="直線コネクタ 800"/>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02" name="フローチャート : 判断 801"/>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03" name="テキスト ボックス 802"/>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04" name="フローチャート : 判断 803"/>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05" name="テキスト ボックス 804"/>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11" name="円/楕円 810"/>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29227</xdr:rowOff>
    </xdr:from>
    <xdr:ext cx="249299" cy="259045"/>
    <xdr:sp macro="" textlink="">
      <xdr:nvSpPr>
        <xdr:cNvPr id="812"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13" name="円/楕円 812"/>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14" name="テキスト ボックス 813"/>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15" name="円/楕円 814"/>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16" name="テキスト ボックス 815"/>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17" name="円/楕円 816"/>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18" name="テキスト ボックス 817"/>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19" name="円/楕円 818"/>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20" name="テキスト ボックス 819"/>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200">
              <a:solidFill>
                <a:schemeClr val="dk1"/>
              </a:solidFill>
              <a:effectLst/>
              <a:latin typeface="+mn-lt"/>
              <a:ea typeface="+mn-ea"/>
              <a:cs typeface="+mn-cs"/>
            </a:rPr>
            <a:t>決算における目的別の構成比率では、民生費が最も高くなっているものの、神奈川県平均と比較して低い数値となっている。公債費については、起債の償還が順調に進んでいるため、神奈川県平均と比較しても低い比率となっている。なお、その他の比率については、県西地域の小規模自治体であり人口を基礎とすると全ての比率が高くなることは</a:t>
          </a:r>
          <a:r>
            <a:rPr kumimoji="1" lang="ja-JP" altLang="en-US" sz="1200">
              <a:solidFill>
                <a:schemeClr val="dk1"/>
              </a:solidFill>
              <a:effectLst/>
              <a:latin typeface="+mn-lt"/>
              <a:ea typeface="+mn-ea"/>
              <a:cs typeface="+mn-cs"/>
            </a:rPr>
            <a:t>やむを得な</a:t>
          </a:r>
          <a:r>
            <a:rPr kumimoji="1" lang="ja-JP" altLang="ja-JP" sz="1200">
              <a:solidFill>
                <a:schemeClr val="dk1"/>
              </a:solidFill>
              <a:effectLst/>
              <a:latin typeface="+mn-lt"/>
              <a:ea typeface="+mn-ea"/>
              <a:cs typeface="+mn-cs"/>
            </a:rPr>
            <a:t>いところであり、それぞれの自治体の財政状況にもよることから分析自体が難しいところではある。</a:t>
          </a:r>
          <a:endParaRPr lang="ja-JP" altLang="ja-JP" sz="16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a:solidFill>
                <a:schemeClr val="dk1"/>
              </a:solidFill>
              <a:effectLst/>
              <a:latin typeface="+mn-lt"/>
              <a:ea typeface="+mn-ea"/>
              <a:cs typeface="+mn-cs"/>
            </a:rPr>
            <a:t>H25</a:t>
          </a:r>
          <a:r>
            <a:rPr kumimoji="1" lang="ja-JP" altLang="en-US" sz="1400">
              <a:solidFill>
                <a:schemeClr val="dk1"/>
              </a:solidFill>
              <a:effectLst/>
              <a:latin typeface="+mn-lt"/>
              <a:ea typeface="+mn-ea"/>
              <a:cs typeface="+mn-cs"/>
            </a:rPr>
            <a:t>及び</a:t>
          </a:r>
          <a:r>
            <a:rPr kumimoji="1" lang="en-US" altLang="ja-JP" sz="1400">
              <a:solidFill>
                <a:schemeClr val="dk1"/>
              </a:solidFill>
              <a:effectLst/>
              <a:latin typeface="+mn-lt"/>
              <a:ea typeface="+mn-ea"/>
              <a:cs typeface="+mn-cs"/>
            </a:rPr>
            <a:t>H28</a:t>
          </a:r>
          <a:r>
            <a:rPr kumimoji="1" lang="ja-JP" altLang="ja-JP" sz="1400">
              <a:solidFill>
                <a:schemeClr val="dk1"/>
              </a:solidFill>
              <a:effectLst/>
              <a:latin typeface="+mn-lt"/>
              <a:ea typeface="+mn-ea"/>
              <a:cs typeface="+mn-cs"/>
            </a:rPr>
            <a:t>は法人町民税の減収により悪化した。法人町民税の増減による影響が出やすい財政構造であるため、今後も引き続き、堅実な財政運営を行っていく。法人町民税の</a:t>
          </a:r>
          <a:r>
            <a:rPr kumimoji="1" lang="ja-JP" altLang="en-US" sz="1400">
              <a:solidFill>
                <a:schemeClr val="dk1"/>
              </a:solidFill>
              <a:effectLst/>
              <a:latin typeface="+mn-lt"/>
              <a:ea typeface="+mn-ea"/>
              <a:cs typeface="+mn-cs"/>
            </a:rPr>
            <a:t>一部国税化により、さらなる歳入減が</a:t>
          </a:r>
          <a:r>
            <a:rPr lang="ja-JP" altLang="en-US" sz="1400">
              <a:effectLst/>
            </a:rPr>
            <a:t>見込まれる。</a:t>
          </a:r>
          <a:endParaRPr lang="en-US"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400">
              <a:solidFill>
                <a:schemeClr val="dk1"/>
              </a:solidFill>
              <a:effectLst/>
              <a:latin typeface="+mn-lt"/>
              <a:ea typeface="+mn-ea"/>
              <a:cs typeface="+mn-cs"/>
            </a:rPr>
            <a:t>全ての会計において資金不足は生じていないが、少子高齢化に伴う国保・介護・後期高齢等への繰出が増加傾向にあることから、引き続き慎重な財政運営に努める。</a:t>
          </a:r>
          <a:endParaRPr lang="ja-JP" altLang="ja-JP" sz="18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65</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66</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67</v>
      </c>
      <c r="C3" s="391"/>
      <c r="D3" s="391"/>
      <c r="E3" s="392"/>
      <c r="F3" s="392"/>
      <c r="G3" s="392"/>
      <c r="H3" s="392"/>
      <c r="I3" s="392"/>
      <c r="J3" s="392"/>
      <c r="K3" s="392"/>
      <c r="L3" s="392" t="s">
        <v>68</v>
      </c>
      <c r="M3" s="392"/>
      <c r="N3" s="392"/>
      <c r="O3" s="392"/>
      <c r="P3" s="392"/>
      <c r="Q3" s="392"/>
      <c r="R3" s="399"/>
      <c r="S3" s="399"/>
      <c r="T3" s="399"/>
      <c r="U3" s="399"/>
      <c r="V3" s="400"/>
      <c r="W3" s="374" t="s">
        <v>69</v>
      </c>
      <c r="X3" s="375"/>
      <c r="Y3" s="375"/>
      <c r="Z3" s="375"/>
      <c r="AA3" s="375"/>
      <c r="AB3" s="391"/>
      <c r="AC3" s="399" t="s">
        <v>70</v>
      </c>
      <c r="AD3" s="375"/>
      <c r="AE3" s="375"/>
      <c r="AF3" s="375"/>
      <c r="AG3" s="375"/>
      <c r="AH3" s="375"/>
      <c r="AI3" s="375"/>
      <c r="AJ3" s="375"/>
      <c r="AK3" s="375"/>
      <c r="AL3" s="376"/>
      <c r="AM3" s="374" t="s">
        <v>71</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72</v>
      </c>
      <c r="BO3" s="375"/>
      <c r="BP3" s="375"/>
      <c r="BQ3" s="375"/>
      <c r="BR3" s="375"/>
      <c r="BS3" s="375"/>
      <c r="BT3" s="375"/>
      <c r="BU3" s="376"/>
      <c r="BV3" s="374" t="s">
        <v>73</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74</v>
      </c>
      <c r="CU3" s="375"/>
      <c r="CV3" s="375"/>
      <c r="CW3" s="375"/>
      <c r="CX3" s="375"/>
      <c r="CY3" s="375"/>
      <c r="CZ3" s="375"/>
      <c r="DA3" s="376"/>
      <c r="DB3" s="374" t="s">
        <v>75</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76</v>
      </c>
      <c r="AZ4" s="378"/>
      <c r="BA4" s="378"/>
      <c r="BB4" s="378"/>
      <c r="BC4" s="378"/>
      <c r="BD4" s="378"/>
      <c r="BE4" s="378"/>
      <c r="BF4" s="378"/>
      <c r="BG4" s="378"/>
      <c r="BH4" s="378"/>
      <c r="BI4" s="378"/>
      <c r="BJ4" s="378"/>
      <c r="BK4" s="378"/>
      <c r="BL4" s="378"/>
      <c r="BM4" s="379"/>
      <c r="BN4" s="380">
        <v>3892884</v>
      </c>
      <c r="BO4" s="381"/>
      <c r="BP4" s="381"/>
      <c r="BQ4" s="381"/>
      <c r="BR4" s="381"/>
      <c r="BS4" s="381"/>
      <c r="BT4" s="381"/>
      <c r="BU4" s="382"/>
      <c r="BV4" s="380">
        <v>4128989</v>
      </c>
      <c r="BW4" s="381"/>
      <c r="BX4" s="381"/>
      <c r="BY4" s="381"/>
      <c r="BZ4" s="381"/>
      <c r="CA4" s="381"/>
      <c r="CB4" s="381"/>
      <c r="CC4" s="382"/>
      <c r="CD4" s="383" t="s">
        <v>77</v>
      </c>
      <c r="CE4" s="384"/>
      <c r="CF4" s="384"/>
      <c r="CG4" s="384"/>
      <c r="CH4" s="384"/>
      <c r="CI4" s="384"/>
      <c r="CJ4" s="384"/>
      <c r="CK4" s="384"/>
      <c r="CL4" s="384"/>
      <c r="CM4" s="384"/>
      <c r="CN4" s="384"/>
      <c r="CO4" s="384"/>
      <c r="CP4" s="384"/>
      <c r="CQ4" s="384"/>
      <c r="CR4" s="384"/>
      <c r="CS4" s="385"/>
      <c r="CT4" s="386">
        <v>7.7</v>
      </c>
      <c r="CU4" s="387"/>
      <c r="CV4" s="387"/>
      <c r="CW4" s="387"/>
      <c r="CX4" s="387"/>
      <c r="CY4" s="387"/>
      <c r="CZ4" s="387"/>
      <c r="DA4" s="388"/>
      <c r="DB4" s="386">
        <v>14.4</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78</v>
      </c>
      <c r="AN5" s="447"/>
      <c r="AO5" s="447"/>
      <c r="AP5" s="447"/>
      <c r="AQ5" s="447"/>
      <c r="AR5" s="447"/>
      <c r="AS5" s="447"/>
      <c r="AT5" s="448"/>
      <c r="AU5" s="449" t="s">
        <v>79</v>
      </c>
      <c r="AV5" s="450"/>
      <c r="AW5" s="450"/>
      <c r="AX5" s="450"/>
      <c r="AY5" s="451" t="s">
        <v>80</v>
      </c>
      <c r="AZ5" s="452"/>
      <c r="BA5" s="452"/>
      <c r="BB5" s="452"/>
      <c r="BC5" s="452"/>
      <c r="BD5" s="452"/>
      <c r="BE5" s="452"/>
      <c r="BF5" s="452"/>
      <c r="BG5" s="452"/>
      <c r="BH5" s="452"/>
      <c r="BI5" s="452"/>
      <c r="BJ5" s="452"/>
      <c r="BK5" s="452"/>
      <c r="BL5" s="452"/>
      <c r="BM5" s="453"/>
      <c r="BN5" s="417">
        <v>3647059</v>
      </c>
      <c r="BO5" s="418"/>
      <c r="BP5" s="418"/>
      <c r="BQ5" s="418"/>
      <c r="BR5" s="418"/>
      <c r="BS5" s="418"/>
      <c r="BT5" s="418"/>
      <c r="BU5" s="419"/>
      <c r="BV5" s="417">
        <v>3679017</v>
      </c>
      <c r="BW5" s="418"/>
      <c r="BX5" s="418"/>
      <c r="BY5" s="418"/>
      <c r="BZ5" s="418"/>
      <c r="CA5" s="418"/>
      <c r="CB5" s="418"/>
      <c r="CC5" s="419"/>
      <c r="CD5" s="420" t="s">
        <v>81</v>
      </c>
      <c r="CE5" s="421"/>
      <c r="CF5" s="421"/>
      <c r="CG5" s="421"/>
      <c r="CH5" s="421"/>
      <c r="CI5" s="421"/>
      <c r="CJ5" s="421"/>
      <c r="CK5" s="421"/>
      <c r="CL5" s="421"/>
      <c r="CM5" s="421"/>
      <c r="CN5" s="421"/>
      <c r="CO5" s="421"/>
      <c r="CP5" s="421"/>
      <c r="CQ5" s="421"/>
      <c r="CR5" s="421"/>
      <c r="CS5" s="422"/>
      <c r="CT5" s="414">
        <v>92.2</v>
      </c>
      <c r="CU5" s="415"/>
      <c r="CV5" s="415"/>
      <c r="CW5" s="415"/>
      <c r="CX5" s="415"/>
      <c r="CY5" s="415"/>
      <c r="CZ5" s="415"/>
      <c r="DA5" s="416"/>
      <c r="DB5" s="414">
        <v>82.5</v>
      </c>
      <c r="DC5" s="415"/>
      <c r="DD5" s="415"/>
      <c r="DE5" s="415"/>
      <c r="DF5" s="415"/>
      <c r="DG5" s="415"/>
      <c r="DH5" s="415"/>
      <c r="DI5" s="416"/>
      <c r="DJ5" s="139"/>
      <c r="DK5" s="139"/>
      <c r="DL5" s="139"/>
      <c r="DM5" s="139"/>
      <c r="DN5" s="139"/>
      <c r="DO5" s="139"/>
    </row>
    <row r="6" spans="1:119" ht="18.75" customHeight="1" x14ac:dyDescent="0.15">
      <c r="A6" s="140"/>
      <c r="B6" s="423" t="s">
        <v>82</v>
      </c>
      <c r="C6" s="424"/>
      <c r="D6" s="424"/>
      <c r="E6" s="425"/>
      <c r="F6" s="425"/>
      <c r="G6" s="425"/>
      <c r="H6" s="425"/>
      <c r="I6" s="425"/>
      <c r="J6" s="425"/>
      <c r="K6" s="425"/>
      <c r="L6" s="425" t="s">
        <v>83</v>
      </c>
      <c r="M6" s="425"/>
      <c r="N6" s="425"/>
      <c r="O6" s="425"/>
      <c r="P6" s="425"/>
      <c r="Q6" s="425"/>
      <c r="R6" s="429"/>
      <c r="S6" s="429"/>
      <c r="T6" s="429"/>
      <c r="U6" s="429"/>
      <c r="V6" s="430"/>
      <c r="W6" s="433" t="s">
        <v>84</v>
      </c>
      <c r="X6" s="434"/>
      <c r="Y6" s="434"/>
      <c r="Z6" s="434"/>
      <c r="AA6" s="434"/>
      <c r="AB6" s="424"/>
      <c r="AC6" s="437" t="s">
        <v>85</v>
      </c>
      <c r="AD6" s="438"/>
      <c r="AE6" s="438"/>
      <c r="AF6" s="438"/>
      <c r="AG6" s="438"/>
      <c r="AH6" s="438"/>
      <c r="AI6" s="438"/>
      <c r="AJ6" s="438"/>
      <c r="AK6" s="438"/>
      <c r="AL6" s="439"/>
      <c r="AM6" s="446" t="s">
        <v>86</v>
      </c>
      <c r="AN6" s="447"/>
      <c r="AO6" s="447"/>
      <c r="AP6" s="447"/>
      <c r="AQ6" s="447"/>
      <c r="AR6" s="447"/>
      <c r="AS6" s="447"/>
      <c r="AT6" s="448"/>
      <c r="AU6" s="449" t="s">
        <v>87</v>
      </c>
      <c r="AV6" s="450"/>
      <c r="AW6" s="450"/>
      <c r="AX6" s="450"/>
      <c r="AY6" s="451" t="s">
        <v>88</v>
      </c>
      <c r="AZ6" s="452"/>
      <c r="BA6" s="452"/>
      <c r="BB6" s="452"/>
      <c r="BC6" s="452"/>
      <c r="BD6" s="452"/>
      <c r="BE6" s="452"/>
      <c r="BF6" s="452"/>
      <c r="BG6" s="452"/>
      <c r="BH6" s="452"/>
      <c r="BI6" s="452"/>
      <c r="BJ6" s="452"/>
      <c r="BK6" s="452"/>
      <c r="BL6" s="452"/>
      <c r="BM6" s="453"/>
      <c r="BN6" s="417">
        <v>245825</v>
      </c>
      <c r="BO6" s="418"/>
      <c r="BP6" s="418"/>
      <c r="BQ6" s="418"/>
      <c r="BR6" s="418"/>
      <c r="BS6" s="418"/>
      <c r="BT6" s="418"/>
      <c r="BU6" s="419"/>
      <c r="BV6" s="417">
        <v>449972</v>
      </c>
      <c r="BW6" s="418"/>
      <c r="BX6" s="418"/>
      <c r="BY6" s="418"/>
      <c r="BZ6" s="418"/>
      <c r="CA6" s="418"/>
      <c r="CB6" s="418"/>
      <c r="CC6" s="419"/>
      <c r="CD6" s="420" t="s">
        <v>89</v>
      </c>
      <c r="CE6" s="421"/>
      <c r="CF6" s="421"/>
      <c r="CG6" s="421"/>
      <c r="CH6" s="421"/>
      <c r="CI6" s="421"/>
      <c r="CJ6" s="421"/>
      <c r="CK6" s="421"/>
      <c r="CL6" s="421"/>
      <c r="CM6" s="421"/>
      <c r="CN6" s="421"/>
      <c r="CO6" s="421"/>
      <c r="CP6" s="421"/>
      <c r="CQ6" s="421"/>
      <c r="CR6" s="421"/>
      <c r="CS6" s="422"/>
      <c r="CT6" s="454">
        <v>92.2</v>
      </c>
      <c r="CU6" s="455"/>
      <c r="CV6" s="455"/>
      <c r="CW6" s="455"/>
      <c r="CX6" s="455"/>
      <c r="CY6" s="455"/>
      <c r="CZ6" s="455"/>
      <c r="DA6" s="456"/>
      <c r="DB6" s="454">
        <v>82.5</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90</v>
      </c>
      <c r="AN7" s="447"/>
      <c r="AO7" s="447"/>
      <c r="AP7" s="447"/>
      <c r="AQ7" s="447"/>
      <c r="AR7" s="447"/>
      <c r="AS7" s="447"/>
      <c r="AT7" s="448"/>
      <c r="AU7" s="449" t="s">
        <v>91</v>
      </c>
      <c r="AV7" s="450"/>
      <c r="AW7" s="450"/>
      <c r="AX7" s="450"/>
      <c r="AY7" s="451" t="s">
        <v>92</v>
      </c>
      <c r="AZ7" s="452"/>
      <c r="BA7" s="452"/>
      <c r="BB7" s="452"/>
      <c r="BC7" s="452"/>
      <c r="BD7" s="452"/>
      <c r="BE7" s="452"/>
      <c r="BF7" s="452"/>
      <c r="BG7" s="452"/>
      <c r="BH7" s="452"/>
      <c r="BI7" s="452"/>
      <c r="BJ7" s="452"/>
      <c r="BK7" s="452"/>
      <c r="BL7" s="452"/>
      <c r="BM7" s="453"/>
      <c r="BN7" s="417">
        <v>20600</v>
      </c>
      <c r="BO7" s="418"/>
      <c r="BP7" s="418"/>
      <c r="BQ7" s="418"/>
      <c r="BR7" s="418"/>
      <c r="BS7" s="418"/>
      <c r="BT7" s="418"/>
      <c r="BU7" s="419"/>
      <c r="BV7" s="417">
        <v>29266</v>
      </c>
      <c r="BW7" s="418"/>
      <c r="BX7" s="418"/>
      <c r="BY7" s="418"/>
      <c r="BZ7" s="418"/>
      <c r="CA7" s="418"/>
      <c r="CB7" s="418"/>
      <c r="CC7" s="419"/>
      <c r="CD7" s="420" t="s">
        <v>93</v>
      </c>
      <c r="CE7" s="421"/>
      <c r="CF7" s="421"/>
      <c r="CG7" s="421"/>
      <c r="CH7" s="421"/>
      <c r="CI7" s="421"/>
      <c r="CJ7" s="421"/>
      <c r="CK7" s="421"/>
      <c r="CL7" s="421"/>
      <c r="CM7" s="421"/>
      <c r="CN7" s="421"/>
      <c r="CO7" s="421"/>
      <c r="CP7" s="421"/>
      <c r="CQ7" s="421"/>
      <c r="CR7" s="421"/>
      <c r="CS7" s="422"/>
      <c r="CT7" s="417">
        <v>2936136</v>
      </c>
      <c r="CU7" s="418"/>
      <c r="CV7" s="418"/>
      <c r="CW7" s="418"/>
      <c r="CX7" s="418"/>
      <c r="CY7" s="418"/>
      <c r="CZ7" s="418"/>
      <c r="DA7" s="419"/>
      <c r="DB7" s="417">
        <v>2926906</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94</v>
      </c>
      <c r="AN8" s="447"/>
      <c r="AO8" s="447"/>
      <c r="AP8" s="447"/>
      <c r="AQ8" s="447"/>
      <c r="AR8" s="447"/>
      <c r="AS8" s="447"/>
      <c r="AT8" s="448"/>
      <c r="AU8" s="449" t="s">
        <v>79</v>
      </c>
      <c r="AV8" s="450"/>
      <c r="AW8" s="450"/>
      <c r="AX8" s="450"/>
      <c r="AY8" s="451" t="s">
        <v>95</v>
      </c>
      <c r="AZ8" s="452"/>
      <c r="BA8" s="452"/>
      <c r="BB8" s="452"/>
      <c r="BC8" s="452"/>
      <c r="BD8" s="452"/>
      <c r="BE8" s="452"/>
      <c r="BF8" s="452"/>
      <c r="BG8" s="452"/>
      <c r="BH8" s="452"/>
      <c r="BI8" s="452"/>
      <c r="BJ8" s="452"/>
      <c r="BK8" s="452"/>
      <c r="BL8" s="452"/>
      <c r="BM8" s="453"/>
      <c r="BN8" s="417">
        <v>225225</v>
      </c>
      <c r="BO8" s="418"/>
      <c r="BP8" s="418"/>
      <c r="BQ8" s="418"/>
      <c r="BR8" s="418"/>
      <c r="BS8" s="418"/>
      <c r="BT8" s="418"/>
      <c r="BU8" s="419"/>
      <c r="BV8" s="417">
        <v>420706</v>
      </c>
      <c r="BW8" s="418"/>
      <c r="BX8" s="418"/>
      <c r="BY8" s="418"/>
      <c r="BZ8" s="418"/>
      <c r="CA8" s="418"/>
      <c r="CB8" s="418"/>
      <c r="CC8" s="419"/>
      <c r="CD8" s="420" t="s">
        <v>96</v>
      </c>
      <c r="CE8" s="421"/>
      <c r="CF8" s="421"/>
      <c r="CG8" s="421"/>
      <c r="CH8" s="421"/>
      <c r="CI8" s="421"/>
      <c r="CJ8" s="421"/>
      <c r="CK8" s="421"/>
      <c r="CL8" s="421"/>
      <c r="CM8" s="421"/>
      <c r="CN8" s="421"/>
      <c r="CO8" s="421"/>
      <c r="CP8" s="421"/>
      <c r="CQ8" s="421"/>
      <c r="CR8" s="421"/>
      <c r="CS8" s="422"/>
      <c r="CT8" s="457">
        <v>0.99</v>
      </c>
      <c r="CU8" s="458"/>
      <c r="CV8" s="458"/>
      <c r="CW8" s="458"/>
      <c r="CX8" s="458"/>
      <c r="CY8" s="458"/>
      <c r="CZ8" s="458"/>
      <c r="DA8" s="459"/>
      <c r="DB8" s="457">
        <v>0.99</v>
      </c>
      <c r="DC8" s="458"/>
      <c r="DD8" s="458"/>
      <c r="DE8" s="458"/>
      <c r="DF8" s="458"/>
      <c r="DG8" s="458"/>
      <c r="DH8" s="458"/>
      <c r="DI8" s="459"/>
      <c r="DJ8" s="139"/>
      <c r="DK8" s="139"/>
      <c r="DL8" s="139"/>
      <c r="DM8" s="139"/>
      <c r="DN8" s="139"/>
      <c r="DO8" s="139"/>
    </row>
    <row r="9" spans="1:119" ht="18.75" customHeight="1" thickBot="1" x14ac:dyDescent="0.2">
      <c r="A9" s="140"/>
      <c r="B9" s="411" t="s">
        <v>97</v>
      </c>
      <c r="C9" s="412"/>
      <c r="D9" s="412"/>
      <c r="E9" s="412"/>
      <c r="F9" s="412"/>
      <c r="G9" s="412"/>
      <c r="H9" s="412"/>
      <c r="I9" s="412"/>
      <c r="J9" s="412"/>
      <c r="K9" s="460"/>
      <c r="L9" s="461" t="s">
        <v>98</v>
      </c>
      <c r="M9" s="462"/>
      <c r="N9" s="462"/>
      <c r="O9" s="462"/>
      <c r="P9" s="462"/>
      <c r="Q9" s="463"/>
      <c r="R9" s="464">
        <v>9679</v>
      </c>
      <c r="S9" s="465"/>
      <c r="T9" s="465"/>
      <c r="U9" s="465"/>
      <c r="V9" s="466"/>
      <c r="W9" s="374" t="s">
        <v>99</v>
      </c>
      <c r="X9" s="375"/>
      <c r="Y9" s="375"/>
      <c r="Z9" s="375"/>
      <c r="AA9" s="375"/>
      <c r="AB9" s="375"/>
      <c r="AC9" s="375"/>
      <c r="AD9" s="375"/>
      <c r="AE9" s="375"/>
      <c r="AF9" s="375"/>
      <c r="AG9" s="375"/>
      <c r="AH9" s="375"/>
      <c r="AI9" s="375"/>
      <c r="AJ9" s="375"/>
      <c r="AK9" s="375"/>
      <c r="AL9" s="376"/>
      <c r="AM9" s="446" t="s">
        <v>100</v>
      </c>
      <c r="AN9" s="447"/>
      <c r="AO9" s="447"/>
      <c r="AP9" s="447"/>
      <c r="AQ9" s="447"/>
      <c r="AR9" s="447"/>
      <c r="AS9" s="447"/>
      <c r="AT9" s="448"/>
      <c r="AU9" s="449" t="s">
        <v>79</v>
      </c>
      <c r="AV9" s="450"/>
      <c r="AW9" s="450"/>
      <c r="AX9" s="450"/>
      <c r="AY9" s="451" t="s">
        <v>101</v>
      </c>
      <c r="AZ9" s="452"/>
      <c r="BA9" s="452"/>
      <c r="BB9" s="452"/>
      <c r="BC9" s="452"/>
      <c r="BD9" s="452"/>
      <c r="BE9" s="452"/>
      <c r="BF9" s="452"/>
      <c r="BG9" s="452"/>
      <c r="BH9" s="452"/>
      <c r="BI9" s="452"/>
      <c r="BJ9" s="452"/>
      <c r="BK9" s="452"/>
      <c r="BL9" s="452"/>
      <c r="BM9" s="453"/>
      <c r="BN9" s="417">
        <v>-195481</v>
      </c>
      <c r="BO9" s="418"/>
      <c r="BP9" s="418"/>
      <c r="BQ9" s="418"/>
      <c r="BR9" s="418"/>
      <c r="BS9" s="418"/>
      <c r="BT9" s="418"/>
      <c r="BU9" s="419"/>
      <c r="BV9" s="417">
        <v>71586</v>
      </c>
      <c r="BW9" s="418"/>
      <c r="BX9" s="418"/>
      <c r="BY9" s="418"/>
      <c r="BZ9" s="418"/>
      <c r="CA9" s="418"/>
      <c r="CB9" s="418"/>
      <c r="CC9" s="419"/>
      <c r="CD9" s="420" t="s">
        <v>102</v>
      </c>
      <c r="CE9" s="421"/>
      <c r="CF9" s="421"/>
      <c r="CG9" s="421"/>
      <c r="CH9" s="421"/>
      <c r="CI9" s="421"/>
      <c r="CJ9" s="421"/>
      <c r="CK9" s="421"/>
      <c r="CL9" s="421"/>
      <c r="CM9" s="421"/>
      <c r="CN9" s="421"/>
      <c r="CO9" s="421"/>
      <c r="CP9" s="421"/>
      <c r="CQ9" s="421"/>
      <c r="CR9" s="421"/>
      <c r="CS9" s="422"/>
      <c r="CT9" s="414">
        <v>3.2</v>
      </c>
      <c r="CU9" s="415"/>
      <c r="CV9" s="415"/>
      <c r="CW9" s="415"/>
      <c r="CX9" s="415"/>
      <c r="CY9" s="415"/>
      <c r="CZ9" s="415"/>
      <c r="DA9" s="416"/>
      <c r="DB9" s="414">
        <v>3.8</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103</v>
      </c>
      <c r="M10" s="447"/>
      <c r="N10" s="447"/>
      <c r="O10" s="447"/>
      <c r="P10" s="447"/>
      <c r="Q10" s="448"/>
      <c r="R10" s="468">
        <v>10010</v>
      </c>
      <c r="S10" s="469"/>
      <c r="T10" s="469"/>
      <c r="U10" s="469"/>
      <c r="V10" s="470"/>
      <c r="W10" s="405"/>
      <c r="X10" s="406"/>
      <c r="Y10" s="406"/>
      <c r="Z10" s="406"/>
      <c r="AA10" s="406"/>
      <c r="AB10" s="406"/>
      <c r="AC10" s="406"/>
      <c r="AD10" s="406"/>
      <c r="AE10" s="406"/>
      <c r="AF10" s="406"/>
      <c r="AG10" s="406"/>
      <c r="AH10" s="406"/>
      <c r="AI10" s="406"/>
      <c r="AJ10" s="406"/>
      <c r="AK10" s="406"/>
      <c r="AL10" s="409"/>
      <c r="AM10" s="446" t="s">
        <v>104</v>
      </c>
      <c r="AN10" s="447"/>
      <c r="AO10" s="447"/>
      <c r="AP10" s="447"/>
      <c r="AQ10" s="447"/>
      <c r="AR10" s="447"/>
      <c r="AS10" s="447"/>
      <c r="AT10" s="448"/>
      <c r="AU10" s="449" t="s">
        <v>105</v>
      </c>
      <c r="AV10" s="450"/>
      <c r="AW10" s="450"/>
      <c r="AX10" s="450"/>
      <c r="AY10" s="451" t="s">
        <v>106</v>
      </c>
      <c r="AZ10" s="452"/>
      <c r="BA10" s="452"/>
      <c r="BB10" s="452"/>
      <c r="BC10" s="452"/>
      <c r="BD10" s="452"/>
      <c r="BE10" s="452"/>
      <c r="BF10" s="452"/>
      <c r="BG10" s="452"/>
      <c r="BH10" s="452"/>
      <c r="BI10" s="452"/>
      <c r="BJ10" s="452"/>
      <c r="BK10" s="452"/>
      <c r="BL10" s="452"/>
      <c r="BM10" s="453"/>
      <c r="BN10" s="417">
        <v>74590</v>
      </c>
      <c r="BO10" s="418"/>
      <c r="BP10" s="418"/>
      <c r="BQ10" s="418"/>
      <c r="BR10" s="418"/>
      <c r="BS10" s="418"/>
      <c r="BT10" s="418"/>
      <c r="BU10" s="419"/>
      <c r="BV10" s="417">
        <v>100223</v>
      </c>
      <c r="BW10" s="418"/>
      <c r="BX10" s="418"/>
      <c r="BY10" s="418"/>
      <c r="BZ10" s="418"/>
      <c r="CA10" s="418"/>
      <c r="CB10" s="418"/>
      <c r="CC10" s="419"/>
      <c r="CD10" s="144" t="s">
        <v>107</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108</v>
      </c>
      <c r="M11" s="472"/>
      <c r="N11" s="472"/>
      <c r="O11" s="472"/>
      <c r="P11" s="472"/>
      <c r="Q11" s="473"/>
      <c r="R11" s="474" t="s">
        <v>109</v>
      </c>
      <c r="S11" s="475"/>
      <c r="T11" s="475"/>
      <c r="U11" s="475"/>
      <c r="V11" s="476"/>
      <c r="W11" s="405"/>
      <c r="X11" s="406"/>
      <c r="Y11" s="406"/>
      <c r="Z11" s="406"/>
      <c r="AA11" s="406"/>
      <c r="AB11" s="406"/>
      <c r="AC11" s="406"/>
      <c r="AD11" s="406"/>
      <c r="AE11" s="406"/>
      <c r="AF11" s="406"/>
      <c r="AG11" s="406"/>
      <c r="AH11" s="406"/>
      <c r="AI11" s="406"/>
      <c r="AJ11" s="406"/>
      <c r="AK11" s="406"/>
      <c r="AL11" s="409"/>
      <c r="AM11" s="446" t="s">
        <v>110</v>
      </c>
      <c r="AN11" s="447"/>
      <c r="AO11" s="447"/>
      <c r="AP11" s="447"/>
      <c r="AQ11" s="447"/>
      <c r="AR11" s="447"/>
      <c r="AS11" s="447"/>
      <c r="AT11" s="448"/>
      <c r="AU11" s="449" t="s">
        <v>111</v>
      </c>
      <c r="AV11" s="450"/>
      <c r="AW11" s="450"/>
      <c r="AX11" s="450"/>
      <c r="AY11" s="451" t="s">
        <v>112</v>
      </c>
      <c r="AZ11" s="452"/>
      <c r="BA11" s="452"/>
      <c r="BB11" s="452"/>
      <c r="BC11" s="452"/>
      <c r="BD11" s="452"/>
      <c r="BE11" s="452"/>
      <c r="BF11" s="452"/>
      <c r="BG11" s="452"/>
      <c r="BH11" s="452"/>
      <c r="BI11" s="452"/>
      <c r="BJ11" s="452"/>
      <c r="BK11" s="452"/>
      <c r="BL11" s="452"/>
      <c r="BM11" s="453"/>
      <c r="BN11" s="417" t="s">
        <v>113</v>
      </c>
      <c r="BO11" s="418"/>
      <c r="BP11" s="418"/>
      <c r="BQ11" s="418"/>
      <c r="BR11" s="418"/>
      <c r="BS11" s="418"/>
      <c r="BT11" s="418"/>
      <c r="BU11" s="419"/>
      <c r="BV11" s="417" t="s">
        <v>113</v>
      </c>
      <c r="BW11" s="418"/>
      <c r="BX11" s="418"/>
      <c r="BY11" s="418"/>
      <c r="BZ11" s="418"/>
      <c r="CA11" s="418"/>
      <c r="CB11" s="418"/>
      <c r="CC11" s="419"/>
      <c r="CD11" s="420" t="s">
        <v>114</v>
      </c>
      <c r="CE11" s="421"/>
      <c r="CF11" s="421"/>
      <c r="CG11" s="421"/>
      <c r="CH11" s="421"/>
      <c r="CI11" s="421"/>
      <c r="CJ11" s="421"/>
      <c r="CK11" s="421"/>
      <c r="CL11" s="421"/>
      <c r="CM11" s="421"/>
      <c r="CN11" s="421"/>
      <c r="CO11" s="421"/>
      <c r="CP11" s="421"/>
      <c r="CQ11" s="421"/>
      <c r="CR11" s="421"/>
      <c r="CS11" s="422"/>
      <c r="CT11" s="457" t="s">
        <v>113</v>
      </c>
      <c r="CU11" s="458"/>
      <c r="CV11" s="458"/>
      <c r="CW11" s="458"/>
      <c r="CX11" s="458"/>
      <c r="CY11" s="458"/>
      <c r="CZ11" s="458"/>
      <c r="DA11" s="459"/>
      <c r="DB11" s="457" t="s">
        <v>113</v>
      </c>
      <c r="DC11" s="458"/>
      <c r="DD11" s="458"/>
      <c r="DE11" s="458"/>
      <c r="DF11" s="458"/>
      <c r="DG11" s="458"/>
      <c r="DH11" s="458"/>
      <c r="DI11" s="459"/>
      <c r="DJ11" s="139"/>
      <c r="DK11" s="139"/>
      <c r="DL11" s="139"/>
      <c r="DM11" s="139"/>
      <c r="DN11" s="139"/>
      <c r="DO11" s="139"/>
    </row>
    <row r="12" spans="1:119" ht="18.75" customHeight="1" x14ac:dyDescent="0.15">
      <c r="A12" s="140"/>
      <c r="B12" s="477" t="s">
        <v>115</v>
      </c>
      <c r="C12" s="478"/>
      <c r="D12" s="478"/>
      <c r="E12" s="478"/>
      <c r="F12" s="478"/>
      <c r="G12" s="478"/>
      <c r="H12" s="478"/>
      <c r="I12" s="478"/>
      <c r="J12" s="478"/>
      <c r="K12" s="479"/>
      <c r="L12" s="486" t="s">
        <v>116</v>
      </c>
      <c r="M12" s="487"/>
      <c r="N12" s="487"/>
      <c r="O12" s="487"/>
      <c r="P12" s="487"/>
      <c r="Q12" s="488"/>
      <c r="R12" s="489">
        <v>9630</v>
      </c>
      <c r="S12" s="490"/>
      <c r="T12" s="490"/>
      <c r="U12" s="490"/>
      <c r="V12" s="491"/>
      <c r="W12" s="492" t="s">
        <v>1</v>
      </c>
      <c r="X12" s="450"/>
      <c r="Y12" s="450"/>
      <c r="Z12" s="450"/>
      <c r="AA12" s="450"/>
      <c r="AB12" s="493"/>
      <c r="AC12" s="449" t="s">
        <v>117</v>
      </c>
      <c r="AD12" s="450"/>
      <c r="AE12" s="450"/>
      <c r="AF12" s="450"/>
      <c r="AG12" s="493"/>
      <c r="AH12" s="449" t="s">
        <v>118</v>
      </c>
      <c r="AI12" s="450"/>
      <c r="AJ12" s="450"/>
      <c r="AK12" s="450"/>
      <c r="AL12" s="494"/>
      <c r="AM12" s="446" t="s">
        <v>119</v>
      </c>
      <c r="AN12" s="447"/>
      <c r="AO12" s="447"/>
      <c r="AP12" s="447"/>
      <c r="AQ12" s="447"/>
      <c r="AR12" s="447"/>
      <c r="AS12" s="447"/>
      <c r="AT12" s="448"/>
      <c r="AU12" s="449" t="s">
        <v>120</v>
      </c>
      <c r="AV12" s="450"/>
      <c r="AW12" s="450"/>
      <c r="AX12" s="450"/>
      <c r="AY12" s="451" t="s">
        <v>121</v>
      </c>
      <c r="AZ12" s="452"/>
      <c r="BA12" s="452"/>
      <c r="BB12" s="452"/>
      <c r="BC12" s="452"/>
      <c r="BD12" s="452"/>
      <c r="BE12" s="452"/>
      <c r="BF12" s="452"/>
      <c r="BG12" s="452"/>
      <c r="BH12" s="452"/>
      <c r="BI12" s="452"/>
      <c r="BJ12" s="452"/>
      <c r="BK12" s="452"/>
      <c r="BL12" s="452"/>
      <c r="BM12" s="453"/>
      <c r="BN12" s="417" t="s">
        <v>122</v>
      </c>
      <c r="BO12" s="418"/>
      <c r="BP12" s="418"/>
      <c r="BQ12" s="418"/>
      <c r="BR12" s="418"/>
      <c r="BS12" s="418"/>
      <c r="BT12" s="418"/>
      <c r="BU12" s="419"/>
      <c r="BV12" s="417" t="s">
        <v>122</v>
      </c>
      <c r="BW12" s="418"/>
      <c r="BX12" s="418"/>
      <c r="BY12" s="418"/>
      <c r="BZ12" s="418"/>
      <c r="CA12" s="418"/>
      <c r="CB12" s="418"/>
      <c r="CC12" s="419"/>
      <c r="CD12" s="420" t="s">
        <v>123</v>
      </c>
      <c r="CE12" s="421"/>
      <c r="CF12" s="421"/>
      <c r="CG12" s="421"/>
      <c r="CH12" s="421"/>
      <c r="CI12" s="421"/>
      <c r="CJ12" s="421"/>
      <c r="CK12" s="421"/>
      <c r="CL12" s="421"/>
      <c r="CM12" s="421"/>
      <c r="CN12" s="421"/>
      <c r="CO12" s="421"/>
      <c r="CP12" s="421"/>
      <c r="CQ12" s="421"/>
      <c r="CR12" s="421"/>
      <c r="CS12" s="422"/>
      <c r="CT12" s="457" t="s">
        <v>122</v>
      </c>
      <c r="CU12" s="458"/>
      <c r="CV12" s="458"/>
      <c r="CW12" s="458"/>
      <c r="CX12" s="458"/>
      <c r="CY12" s="458"/>
      <c r="CZ12" s="458"/>
      <c r="DA12" s="459"/>
      <c r="DB12" s="457" t="s">
        <v>122</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124</v>
      </c>
      <c r="N13" s="506"/>
      <c r="O13" s="506"/>
      <c r="P13" s="506"/>
      <c r="Q13" s="507"/>
      <c r="R13" s="498">
        <v>9348</v>
      </c>
      <c r="S13" s="499"/>
      <c r="T13" s="499"/>
      <c r="U13" s="499"/>
      <c r="V13" s="500"/>
      <c r="W13" s="433" t="s">
        <v>125</v>
      </c>
      <c r="X13" s="434"/>
      <c r="Y13" s="434"/>
      <c r="Z13" s="434"/>
      <c r="AA13" s="434"/>
      <c r="AB13" s="424"/>
      <c r="AC13" s="468">
        <v>439</v>
      </c>
      <c r="AD13" s="469"/>
      <c r="AE13" s="469"/>
      <c r="AF13" s="469"/>
      <c r="AG13" s="508"/>
      <c r="AH13" s="468">
        <v>432</v>
      </c>
      <c r="AI13" s="469"/>
      <c r="AJ13" s="469"/>
      <c r="AK13" s="469"/>
      <c r="AL13" s="470"/>
      <c r="AM13" s="446" t="s">
        <v>126</v>
      </c>
      <c r="AN13" s="447"/>
      <c r="AO13" s="447"/>
      <c r="AP13" s="447"/>
      <c r="AQ13" s="447"/>
      <c r="AR13" s="447"/>
      <c r="AS13" s="447"/>
      <c r="AT13" s="448"/>
      <c r="AU13" s="449" t="s">
        <v>127</v>
      </c>
      <c r="AV13" s="450"/>
      <c r="AW13" s="450"/>
      <c r="AX13" s="450"/>
      <c r="AY13" s="451" t="s">
        <v>128</v>
      </c>
      <c r="AZ13" s="452"/>
      <c r="BA13" s="452"/>
      <c r="BB13" s="452"/>
      <c r="BC13" s="452"/>
      <c r="BD13" s="452"/>
      <c r="BE13" s="452"/>
      <c r="BF13" s="452"/>
      <c r="BG13" s="452"/>
      <c r="BH13" s="452"/>
      <c r="BI13" s="452"/>
      <c r="BJ13" s="452"/>
      <c r="BK13" s="452"/>
      <c r="BL13" s="452"/>
      <c r="BM13" s="453"/>
      <c r="BN13" s="417">
        <v>-120891</v>
      </c>
      <c r="BO13" s="418"/>
      <c r="BP13" s="418"/>
      <c r="BQ13" s="418"/>
      <c r="BR13" s="418"/>
      <c r="BS13" s="418"/>
      <c r="BT13" s="418"/>
      <c r="BU13" s="419"/>
      <c r="BV13" s="417">
        <v>171809</v>
      </c>
      <c r="BW13" s="418"/>
      <c r="BX13" s="418"/>
      <c r="BY13" s="418"/>
      <c r="BZ13" s="418"/>
      <c r="CA13" s="418"/>
      <c r="CB13" s="418"/>
      <c r="CC13" s="419"/>
      <c r="CD13" s="420" t="s">
        <v>129</v>
      </c>
      <c r="CE13" s="421"/>
      <c r="CF13" s="421"/>
      <c r="CG13" s="421"/>
      <c r="CH13" s="421"/>
      <c r="CI13" s="421"/>
      <c r="CJ13" s="421"/>
      <c r="CK13" s="421"/>
      <c r="CL13" s="421"/>
      <c r="CM13" s="421"/>
      <c r="CN13" s="421"/>
      <c r="CO13" s="421"/>
      <c r="CP13" s="421"/>
      <c r="CQ13" s="421"/>
      <c r="CR13" s="421"/>
      <c r="CS13" s="422"/>
      <c r="CT13" s="414">
        <v>5.3</v>
      </c>
      <c r="CU13" s="415"/>
      <c r="CV13" s="415"/>
      <c r="CW13" s="415"/>
      <c r="CX13" s="415"/>
      <c r="CY13" s="415"/>
      <c r="CZ13" s="415"/>
      <c r="DA13" s="416"/>
      <c r="DB13" s="414">
        <v>6.3</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130</v>
      </c>
      <c r="M14" s="496"/>
      <c r="N14" s="496"/>
      <c r="O14" s="496"/>
      <c r="P14" s="496"/>
      <c r="Q14" s="497"/>
      <c r="R14" s="498">
        <v>9669</v>
      </c>
      <c r="S14" s="499"/>
      <c r="T14" s="499"/>
      <c r="U14" s="499"/>
      <c r="V14" s="500"/>
      <c r="W14" s="407"/>
      <c r="X14" s="408"/>
      <c r="Y14" s="408"/>
      <c r="Z14" s="408"/>
      <c r="AA14" s="408"/>
      <c r="AB14" s="397"/>
      <c r="AC14" s="501">
        <v>9.3000000000000007</v>
      </c>
      <c r="AD14" s="502"/>
      <c r="AE14" s="502"/>
      <c r="AF14" s="502"/>
      <c r="AG14" s="503"/>
      <c r="AH14" s="501">
        <v>8.6999999999999993</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131</v>
      </c>
      <c r="CE14" s="510"/>
      <c r="CF14" s="510"/>
      <c r="CG14" s="510"/>
      <c r="CH14" s="510"/>
      <c r="CI14" s="510"/>
      <c r="CJ14" s="510"/>
      <c r="CK14" s="510"/>
      <c r="CL14" s="510"/>
      <c r="CM14" s="510"/>
      <c r="CN14" s="510"/>
      <c r="CO14" s="510"/>
      <c r="CP14" s="510"/>
      <c r="CQ14" s="510"/>
      <c r="CR14" s="510"/>
      <c r="CS14" s="511"/>
      <c r="CT14" s="512" t="s">
        <v>122</v>
      </c>
      <c r="CU14" s="513"/>
      <c r="CV14" s="513"/>
      <c r="CW14" s="513"/>
      <c r="CX14" s="513"/>
      <c r="CY14" s="513"/>
      <c r="CZ14" s="513"/>
      <c r="DA14" s="514"/>
      <c r="DB14" s="512" t="s">
        <v>122</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124</v>
      </c>
      <c r="N15" s="506"/>
      <c r="O15" s="506"/>
      <c r="P15" s="506"/>
      <c r="Q15" s="507"/>
      <c r="R15" s="498">
        <v>9435</v>
      </c>
      <c r="S15" s="499"/>
      <c r="T15" s="499"/>
      <c r="U15" s="499"/>
      <c r="V15" s="500"/>
      <c r="W15" s="433" t="s">
        <v>132</v>
      </c>
      <c r="X15" s="434"/>
      <c r="Y15" s="434"/>
      <c r="Z15" s="434"/>
      <c r="AA15" s="434"/>
      <c r="AB15" s="424"/>
      <c r="AC15" s="468">
        <v>1413</v>
      </c>
      <c r="AD15" s="469"/>
      <c r="AE15" s="469"/>
      <c r="AF15" s="469"/>
      <c r="AG15" s="508"/>
      <c r="AH15" s="468">
        <v>1464</v>
      </c>
      <c r="AI15" s="469"/>
      <c r="AJ15" s="469"/>
      <c r="AK15" s="469"/>
      <c r="AL15" s="470"/>
      <c r="AM15" s="446"/>
      <c r="AN15" s="447"/>
      <c r="AO15" s="447"/>
      <c r="AP15" s="447"/>
      <c r="AQ15" s="447"/>
      <c r="AR15" s="447"/>
      <c r="AS15" s="447"/>
      <c r="AT15" s="448"/>
      <c r="AU15" s="449"/>
      <c r="AV15" s="450"/>
      <c r="AW15" s="450"/>
      <c r="AX15" s="450"/>
      <c r="AY15" s="377" t="s">
        <v>133</v>
      </c>
      <c r="AZ15" s="378"/>
      <c r="BA15" s="378"/>
      <c r="BB15" s="378"/>
      <c r="BC15" s="378"/>
      <c r="BD15" s="378"/>
      <c r="BE15" s="378"/>
      <c r="BF15" s="378"/>
      <c r="BG15" s="378"/>
      <c r="BH15" s="378"/>
      <c r="BI15" s="378"/>
      <c r="BJ15" s="378"/>
      <c r="BK15" s="378"/>
      <c r="BL15" s="378"/>
      <c r="BM15" s="379"/>
      <c r="BN15" s="380">
        <v>2259234</v>
      </c>
      <c r="BO15" s="381"/>
      <c r="BP15" s="381"/>
      <c r="BQ15" s="381"/>
      <c r="BR15" s="381"/>
      <c r="BS15" s="381"/>
      <c r="BT15" s="381"/>
      <c r="BU15" s="382"/>
      <c r="BV15" s="380">
        <v>2166269</v>
      </c>
      <c r="BW15" s="381"/>
      <c r="BX15" s="381"/>
      <c r="BY15" s="381"/>
      <c r="BZ15" s="381"/>
      <c r="CA15" s="381"/>
      <c r="CB15" s="381"/>
      <c r="CC15" s="382"/>
      <c r="CD15" s="515" t="s">
        <v>134</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135</v>
      </c>
      <c r="M16" s="526"/>
      <c r="N16" s="526"/>
      <c r="O16" s="526"/>
      <c r="P16" s="526"/>
      <c r="Q16" s="527"/>
      <c r="R16" s="518" t="s">
        <v>136</v>
      </c>
      <c r="S16" s="519"/>
      <c r="T16" s="519"/>
      <c r="U16" s="519"/>
      <c r="V16" s="520"/>
      <c r="W16" s="407"/>
      <c r="X16" s="408"/>
      <c r="Y16" s="408"/>
      <c r="Z16" s="408"/>
      <c r="AA16" s="408"/>
      <c r="AB16" s="397"/>
      <c r="AC16" s="501">
        <v>29.9</v>
      </c>
      <c r="AD16" s="502"/>
      <c r="AE16" s="502"/>
      <c r="AF16" s="502"/>
      <c r="AG16" s="503"/>
      <c r="AH16" s="501">
        <v>29.5</v>
      </c>
      <c r="AI16" s="502"/>
      <c r="AJ16" s="502"/>
      <c r="AK16" s="502"/>
      <c r="AL16" s="504"/>
      <c r="AM16" s="446"/>
      <c r="AN16" s="447"/>
      <c r="AO16" s="447"/>
      <c r="AP16" s="447"/>
      <c r="AQ16" s="447"/>
      <c r="AR16" s="447"/>
      <c r="AS16" s="447"/>
      <c r="AT16" s="448"/>
      <c r="AU16" s="449"/>
      <c r="AV16" s="450"/>
      <c r="AW16" s="450"/>
      <c r="AX16" s="450"/>
      <c r="AY16" s="451" t="s">
        <v>137</v>
      </c>
      <c r="AZ16" s="452"/>
      <c r="BA16" s="452"/>
      <c r="BB16" s="452"/>
      <c r="BC16" s="452"/>
      <c r="BD16" s="452"/>
      <c r="BE16" s="452"/>
      <c r="BF16" s="452"/>
      <c r="BG16" s="452"/>
      <c r="BH16" s="452"/>
      <c r="BI16" s="452"/>
      <c r="BJ16" s="452"/>
      <c r="BK16" s="452"/>
      <c r="BL16" s="452"/>
      <c r="BM16" s="453"/>
      <c r="BN16" s="417">
        <v>2237728</v>
      </c>
      <c r="BO16" s="418"/>
      <c r="BP16" s="418"/>
      <c r="BQ16" s="418"/>
      <c r="BR16" s="418"/>
      <c r="BS16" s="418"/>
      <c r="BT16" s="418"/>
      <c r="BU16" s="419"/>
      <c r="BV16" s="417">
        <v>2194354</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138</v>
      </c>
      <c r="N17" s="522"/>
      <c r="O17" s="522"/>
      <c r="P17" s="522"/>
      <c r="Q17" s="523"/>
      <c r="R17" s="518" t="s">
        <v>139</v>
      </c>
      <c r="S17" s="519"/>
      <c r="T17" s="519"/>
      <c r="U17" s="519"/>
      <c r="V17" s="520"/>
      <c r="W17" s="433" t="s">
        <v>140</v>
      </c>
      <c r="X17" s="434"/>
      <c r="Y17" s="434"/>
      <c r="Z17" s="434"/>
      <c r="AA17" s="434"/>
      <c r="AB17" s="424"/>
      <c r="AC17" s="468">
        <v>2867</v>
      </c>
      <c r="AD17" s="469"/>
      <c r="AE17" s="469"/>
      <c r="AF17" s="469"/>
      <c r="AG17" s="508"/>
      <c r="AH17" s="468">
        <v>3063</v>
      </c>
      <c r="AI17" s="469"/>
      <c r="AJ17" s="469"/>
      <c r="AK17" s="469"/>
      <c r="AL17" s="470"/>
      <c r="AM17" s="446"/>
      <c r="AN17" s="447"/>
      <c r="AO17" s="447"/>
      <c r="AP17" s="447"/>
      <c r="AQ17" s="447"/>
      <c r="AR17" s="447"/>
      <c r="AS17" s="447"/>
      <c r="AT17" s="448"/>
      <c r="AU17" s="449"/>
      <c r="AV17" s="450"/>
      <c r="AW17" s="450"/>
      <c r="AX17" s="450"/>
      <c r="AY17" s="451" t="s">
        <v>141</v>
      </c>
      <c r="AZ17" s="452"/>
      <c r="BA17" s="452"/>
      <c r="BB17" s="452"/>
      <c r="BC17" s="452"/>
      <c r="BD17" s="452"/>
      <c r="BE17" s="452"/>
      <c r="BF17" s="452"/>
      <c r="BG17" s="452"/>
      <c r="BH17" s="452"/>
      <c r="BI17" s="452"/>
      <c r="BJ17" s="452"/>
      <c r="BK17" s="452"/>
      <c r="BL17" s="452"/>
      <c r="BM17" s="453"/>
      <c r="BN17" s="417">
        <v>2936136</v>
      </c>
      <c r="BO17" s="418"/>
      <c r="BP17" s="418"/>
      <c r="BQ17" s="418"/>
      <c r="BR17" s="418"/>
      <c r="BS17" s="418"/>
      <c r="BT17" s="418"/>
      <c r="BU17" s="419"/>
      <c r="BV17" s="417">
        <v>2809840</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142</v>
      </c>
      <c r="C18" s="460"/>
      <c r="D18" s="460"/>
      <c r="E18" s="529"/>
      <c r="F18" s="529"/>
      <c r="G18" s="529"/>
      <c r="H18" s="529"/>
      <c r="I18" s="529"/>
      <c r="J18" s="529"/>
      <c r="K18" s="529"/>
      <c r="L18" s="530">
        <v>19.989999999999998</v>
      </c>
      <c r="M18" s="530"/>
      <c r="N18" s="530"/>
      <c r="O18" s="530"/>
      <c r="P18" s="530"/>
      <c r="Q18" s="530"/>
      <c r="R18" s="531"/>
      <c r="S18" s="531"/>
      <c r="T18" s="531"/>
      <c r="U18" s="531"/>
      <c r="V18" s="532"/>
      <c r="W18" s="435"/>
      <c r="X18" s="436"/>
      <c r="Y18" s="436"/>
      <c r="Z18" s="436"/>
      <c r="AA18" s="436"/>
      <c r="AB18" s="427"/>
      <c r="AC18" s="533">
        <v>60.8</v>
      </c>
      <c r="AD18" s="534"/>
      <c r="AE18" s="534"/>
      <c r="AF18" s="534"/>
      <c r="AG18" s="535"/>
      <c r="AH18" s="533">
        <v>61.8</v>
      </c>
      <c r="AI18" s="534"/>
      <c r="AJ18" s="534"/>
      <c r="AK18" s="534"/>
      <c r="AL18" s="536"/>
      <c r="AM18" s="446"/>
      <c r="AN18" s="447"/>
      <c r="AO18" s="447"/>
      <c r="AP18" s="447"/>
      <c r="AQ18" s="447"/>
      <c r="AR18" s="447"/>
      <c r="AS18" s="447"/>
      <c r="AT18" s="448"/>
      <c r="AU18" s="449"/>
      <c r="AV18" s="450"/>
      <c r="AW18" s="450"/>
      <c r="AX18" s="450"/>
      <c r="AY18" s="451" t="s">
        <v>143</v>
      </c>
      <c r="AZ18" s="452"/>
      <c r="BA18" s="452"/>
      <c r="BB18" s="452"/>
      <c r="BC18" s="452"/>
      <c r="BD18" s="452"/>
      <c r="BE18" s="452"/>
      <c r="BF18" s="452"/>
      <c r="BG18" s="452"/>
      <c r="BH18" s="452"/>
      <c r="BI18" s="452"/>
      <c r="BJ18" s="452"/>
      <c r="BK18" s="452"/>
      <c r="BL18" s="452"/>
      <c r="BM18" s="453"/>
      <c r="BN18" s="417">
        <v>2569600</v>
      </c>
      <c r="BO18" s="418"/>
      <c r="BP18" s="418"/>
      <c r="BQ18" s="418"/>
      <c r="BR18" s="418"/>
      <c r="BS18" s="418"/>
      <c r="BT18" s="418"/>
      <c r="BU18" s="419"/>
      <c r="BV18" s="417">
        <v>2583517</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144</v>
      </c>
      <c r="C19" s="460"/>
      <c r="D19" s="460"/>
      <c r="E19" s="529"/>
      <c r="F19" s="529"/>
      <c r="G19" s="529"/>
      <c r="H19" s="529"/>
      <c r="I19" s="529"/>
      <c r="J19" s="529"/>
      <c r="K19" s="529"/>
      <c r="L19" s="537">
        <v>484</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145</v>
      </c>
      <c r="AZ19" s="452"/>
      <c r="BA19" s="452"/>
      <c r="BB19" s="452"/>
      <c r="BC19" s="452"/>
      <c r="BD19" s="452"/>
      <c r="BE19" s="452"/>
      <c r="BF19" s="452"/>
      <c r="BG19" s="452"/>
      <c r="BH19" s="452"/>
      <c r="BI19" s="452"/>
      <c r="BJ19" s="452"/>
      <c r="BK19" s="452"/>
      <c r="BL19" s="452"/>
      <c r="BM19" s="453"/>
      <c r="BN19" s="417">
        <v>3285288</v>
      </c>
      <c r="BO19" s="418"/>
      <c r="BP19" s="418"/>
      <c r="BQ19" s="418"/>
      <c r="BR19" s="418"/>
      <c r="BS19" s="418"/>
      <c r="BT19" s="418"/>
      <c r="BU19" s="419"/>
      <c r="BV19" s="417">
        <v>3559542</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146</v>
      </c>
      <c r="C20" s="460"/>
      <c r="D20" s="460"/>
      <c r="E20" s="529"/>
      <c r="F20" s="529"/>
      <c r="G20" s="529"/>
      <c r="H20" s="529"/>
      <c r="I20" s="529"/>
      <c r="J20" s="529"/>
      <c r="K20" s="529"/>
      <c r="L20" s="537">
        <v>3359</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147</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148</v>
      </c>
      <c r="C22" s="548"/>
      <c r="D22" s="549"/>
      <c r="E22" s="429" t="s">
        <v>1</v>
      </c>
      <c r="F22" s="434"/>
      <c r="G22" s="434"/>
      <c r="H22" s="434"/>
      <c r="I22" s="434"/>
      <c r="J22" s="434"/>
      <c r="K22" s="424"/>
      <c r="L22" s="429" t="s">
        <v>149</v>
      </c>
      <c r="M22" s="434"/>
      <c r="N22" s="434"/>
      <c r="O22" s="434"/>
      <c r="P22" s="424"/>
      <c r="Q22" s="556" t="s">
        <v>150</v>
      </c>
      <c r="R22" s="557"/>
      <c r="S22" s="557"/>
      <c r="T22" s="557"/>
      <c r="U22" s="557"/>
      <c r="V22" s="558"/>
      <c r="W22" s="562" t="s">
        <v>151</v>
      </c>
      <c r="X22" s="548"/>
      <c r="Y22" s="549"/>
      <c r="Z22" s="429" t="s">
        <v>1</v>
      </c>
      <c r="AA22" s="434"/>
      <c r="AB22" s="434"/>
      <c r="AC22" s="434"/>
      <c r="AD22" s="434"/>
      <c r="AE22" s="434"/>
      <c r="AF22" s="434"/>
      <c r="AG22" s="424"/>
      <c r="AH22" s="575" t="s">
        <v>152</v>
      </c>
      <c r="AI22" s="434"/>
      <c r="AJ22" s="434"/>
      <c r="AK22" s="434"/>
      <c r="AL22" s="424"/>
      <c r="AM22" s="575" t="s">
        <v>153</v>
      </c>
      <c r="AN22" s="576"/>
      <c r="AO22" s="576"/>
      <c r="AP22" s="576"/>
      <c r="AQ22" s="576"/>
      <c r="AR22" s="577"/>
      <c r="AS22" s="556" t="s">
        <v>150</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154</v>
      </c>
      <c r="AZ23" s="378"/>
      <c r="BA23" s="378"/>
      <c r="BB23" s="378"/>
      <c r="BC23" s="378"/>
      <c r="BD23" s="378"/>
      <c r="BE23" s="378"/>
      <c r="BF23" s="378"/>
      <c r="BG23" s="378"/>
      <c r="BH23" s="378"/>
      <c r="BI23" s="378"/>
      <c r="BJ23" s="378"/>
      <c r="BK23" s="378"/>
      <c r="BL23" s="378"/>
      <c r="BM23" s="379"/>
      <c r="BN23" s="417">
        <v>313388</v>
      </c>
      <c r="BO23" s="418"/>
      <c r="BP23" s="418"/>
      <c r="BQ23" s="418"/>
      <c r="BR23" s="418"/>
      <c r="BS23" s="418"/>
      <c r="BT23" s="418"/>
      <c r="BU23" s="419"/>
      <c r="BV23" s="417">
        <v>412960</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155</v>
      </c>
      <c r="F24" s="447"/>
      <c r="G24" s="447"/>
      <c r="H24" s="447"/>
      <c r="I24" s="447"/>
      <c r="J24" s="447"/>
      <c r="K24" s="448"/>
      <c r="L24" s="468">
        <v>1</v>
      </c>
      <c r="M24" s="469"/>
      <c r="N24" s="469"/>
      <c r="O24" s="469"/>
      <c r="P24" s="508"/>
      <c r="Q24" s="468">
        <v>7960</v>
      </c>
      <c r="R24" s="469"/>
      <c r="S24" s="469"/>
      <c r="T24" s="469"/>
      <c r="U24" s="469"/>
      <c r="V24" s="508"/>
      <c r="W24" s="563"/>
      <c r="X24" s="551"/>
      <c r="Y24" s="552"/>
      <c r="Z24" s="467" t="s">
        <v>156</v>
      </c>
      <c r="AA24" s="447"/>
      <c r="AB24" s="447"/>
      <c r="AC24" s="447"/>
      <c r="AD24" s="447"/>
      <c r="AE24" s="447"/>
      <c r="AF24" s="447"/>
      <c r="AG24" s="448"/>
      <c r="AH24" s="468">
        <v>79</v>
      </c>
      <c r="AI24" s="469"/>
      <c r="AJ24" s="469"/>
      <c r="AK24" s="469"/>
      <c r="AL24" s="508"/>
      <c r="AM24" s="468">
        <v>248376</v>
      </c>
      <c r="AN24" s="469"/>
      <c r="AO24" s="469"/>
      <c r="AP24" s="469"/>
      <c r="AQ24" s="469"/>
      <c r="AR24" s="508"/>
      <c r="AS24" s="468">
        <v>3144</v>
      </c>
      <c r="AT24" s="469"/>
      <c r="AU24" s="469"/>
      <c r="AV24" s="469"/>
      <c r="AW24" s="469"/>
      <c r="AX24" s="470"/>
      <c r="AY24" s="583" t="s">
        <v>157</v>
      </c>
      <c r="AZ24" s="584"/>
      <c r="BA24" s="584"/>
      <c r="BB24" s="584"/>
      <c r="BC24" s="584"/>
      <c r="BD24" s="584"/>
      <c r="BE24" s="584"/>
      <c r="BF24" s="584"/>
      <c r="BG24" s="584"/>
      <c r="BH24" s="584"/>
      <c r="BI24" s="584"/>
      <c r="BJ24" s="584"/>
      <c r="BK24" s="584"/>
      <c r="BL24" s="584"/>
      <c r="BM24" s="585"/>
      <c r="BN24" s="417">
        <v>255227</v>
      </c>
      <c r="BO24" s="418"/>
      <c r="BP24" s="418"/>
      <c r="BQ24" s="418"/>
      <c r="BR24" s="418"/>
      <c r="BS24" s="418"/>
      <c r="BT24" s="418"/>
      <c r="BU24" s="419"/>
      <c r="BV24" s="417">
        <v>346546</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158</v>
      </c>
      <c r="F25" s="447"/>
      <c r="G25" s="447"/>
      <c r="H25" s="447"/>
      <c r="I25" s="447"/>
      <c r="J25" s="447"/>
      <c r="K25" s="448"/>
      <c r="L25" s="468">
        <v>1</v>
      </c>
      <c r="M25" s="469"/>
      <c r="N25" s="469"/>
      <c r="O25" s="469"/>
      <c r="P25" s="508"/>
      <c r="Q25" s="468">
        <v>6380</v>
      </c>
      <c r="R25" s="469"/>
      <c r="S25" s="469"/>
      <c r="T25" s="469"/>
      <c r="U25" s="469"/>
      <c r="V25" s="508"/>
      <c r="W25" s="563"/>
      <c r="X25" s="551"/>
      <c r="Y25" s="552"/>
      <c r="Z25" s="467" t="s">
        <v>159</v>
      </c>
      <c r="AA25" s="447"/>
      <c r="AB25" s="447"/>
      <c r="AC25" s="447"/>
      <c r="AD25" s="447"/>
      <c r="AE25" s="447"/>
      <c r="AF25" s="447"/>
      <c r="AG25" s="448"/>
      <c r="AH25" s="468" t="s">
        <v>122</v>
      </c>
      <c r="AI25" s="469"/>
      <c r="AJ25" s="469"/>
      <c r="AK25" s="469"/>
      <c r="AL25" s="508"/>
      <c r="AM25" s="468" t="s">
        <v>122</v>
      </c>
      <c r="AN25" s="469"/>
      <c r="AO25" s="469"/>
      <c r="AP25" s="469"/>
      <c r="AQ25" s="469"/>
      <c r="AR25" s="508"/>
      <c r="AS25" s="468" t="s">
        <v>122</v>
      </c>
      <c r="AT25" s="469"/>
      <c r="AU25" s="469"/>
      <c r="AV25" s="469"/>
      <c r="AW25" s="469"/>
      <c r="AX25" s="470"/>
      <c r="AY25" s="377" t="s">
        <v>160</v>
      </c>
      <c r="AZ25" s="378"/>
      <c r="BA25" s="378"/>
      <c r="BB25" s="378"/>
      <c r="BC25" s="378"/>
      <c r="BD25" s="378"/>
      <c r="BE25" s="378"/>
      <c r="BF25" s="378"/>
      <c r="BG25" s="378"/>
      <c r="BH25" s="378"/>
      <c r="BI25" s="378"/>
      <c r="BJ25" s="378"/>
      <c r="BK25" s="378"/>
      <c r="BL25" s="378"/>
      <c r="BM25" s="379"/>
      <c r="BN25" s="380">
        <v>99600</v>
      </c>
      <c r="BO25" s="381"/>
      <c r="BP25" s="381"/>
      <c r="BQ25" s="381"/>
      <c r="BR25" s="381"/>
      <c r="BS25" s="381"/>
      <c r="BT25" s="381"/>
      <c r="BU25" s="382"/>
      <c r="BV25" s="380">
        <v>124500</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161</v>
      </c>
      <c r="F26" s="447"/>
      <c r="G26" s="447"/>
      <c r="H26" s="447"/>
      <c r="I26" s="447"/>
      <c r="J26" s="447"/>
      <c r="K26" s="448"/>
      <c r="L26" s="468">
        <v>1</v>
      </c>
      <c r="M26" s="469"/>
      <c r="N26" s="469"/>
      <c r="O26" s="469"/>
      <c r="P26" s="508"/>
      <c r="Q26" s="468">
        <v>5800</v>
      </c>
      <c r="R26" s="469"/>
      <c r="S26" s="469"/>
      <c r="T26" s="469"/>
      <c r="U26" s="469"/>
      <c r="V26" s="508"/>
      <c r="W26" s="563"/>
      <c r="X26" s="551"/>
      <c r="Y26" s="552"/>
      <c r="Z26" s="467" t="s">
        <v>162</v>
      </c>
      <c r="AA26" s="573"/>
      <c r="AB26" s="573"/>
      <c r="AC26" s="573"/>
      <c r="AD26" s="573"/>
      <c r="AE26" s="573"/>
      <c r="AF26" s="573"/>
      <c r="AG26" s="574"/>
      <c r="AH26" s="468">
        <v>1</v>
      </c>
      <c r="AI26" s="469"/>
      <c r="AJ26" s="469"/>
      <c r="AK26" s="469"/>
      <c r="AL26" s="508"/>
      <c r="AM26" s="468" t="s">
        <v>163</v>
      </c>
      <c r="AN26" s="469"/>
      <c r="AO26" s="469"/>
      <c r="AP26" s="469"/>
      <c r="AQ26" s="469"/>
      <c r="AR26" s="508"/>
      <c r="AS26" s="468" t="s">
        <v>163</v>
      </c>
      <c r="AT26" s="469"/>
      <c r="AU26" s="469"/>
      <c r="AV26" s="469"/>
      <c r="AW26" s="469"/>
      <c r="AX26" s="470"/>
      <c r="AY26" s="420" t="s">
        <v>164</v>
      </c>
      <c r="AZ26" s="421"/>
      <c r="BA26" s="421"/>
      <c r="BB26" s="421"/>
      <c r="BC26" s="421"/>
      <c r="BD26" s="421"/>
      <c r="BE26" s="421"/>
      <c r="BF26" s="421"/>
      <c r="BG26" s="421"/>
      <c r="BH26" s="421"/>
      <c r="BI26" s="421"/>
      <c r="BJ26" s="421"/>
      <c r="BK26" s="421"/>
      <c r="BL26" s="421"/>
      <c r="BM26" s="422"/>
      <c r="BN26" s="417" t="s">
        <v>122</v>
      </c>
      <c r="BO26" s="418"/>
      <c r="BP26" s="418"/>
      <c r="BQ26" s="418"/>
      <c r="BR26" s="418"/>
      <c r="BS26" s="418"/>
      <c r="BT26" s="418"/>
      <c r="BU26" s="419"/>
      <c r="BV26" s="417" t="s">
        <v>122</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165</v>
      </c>
      <c r="F27" s="447"/>
      <c r="G27" s="447"/>
      <c r="H27" s="447"/>
      <c r="I27" s="447"/>
      <c r="J27" s="447"/>
      <c r="K27" s="448"/>
      <c r="L27" s="468">
        <v>1</v>
      </c>
      <c r="M27" s="469"/>
      <c r="N27" s="469"/>
      <c r="O27" s="469"/>
      <c r="P27" s="508"/>
      <c r="Q27" s="468">
        <v>3550</v>
      </c>
      <c r="R27" s="469"/>
      <c r="S27" s="469"/>
      <c r="T27" s="469"/>
      <c r="U27" s="469"/>
      <c r="V27" s="508"/>
      <c r="W27" s="563"/>
      <c r="X27" s="551"/>
      <c r="Y27" s="552"/>
      <c r="Z27" s="467" t="s">
        <v>166</v>
      </c>
      <c r="AA27" s="447"/>
      <c r="AB27" s="447"/>
      <c r="AC27" s="447"/>
      <c r="AD27" s="447"/>
      <c r="AE27" s="447"/>
      <c r="AF27" s="447"/>
      <c r="AG27" s="448"/>
      <c r="AH27" s="468">
        <v>13</v>
      </c>
      <c r="AI27" s="469"/>
      <c r="AJ27" s="469"/>
      <c r="AK27" s="469"/>
      <c r="AL27" s="508"/>
      <c r="AM27" s="468">
        <v>43030</v>
      </c>
      <c r="AN27" s="469"/>
      <c r="AO27" s="469"/>
      <c r="AP27" s="469"/>
      <c r="AQ27" s="469"/>
      <c r="AR27" s="508"/>
      <c r="AS27" s="468">
        <v>3310</v>
      </c>
      <c r="AT27" s="469"/>
      <c r="AU27" s="469"/>
      <c r="AV27" s="469"/>
      <c r="AW27" s="469"/>
      <c r="AX27" s="470"/>
      <c r="AY27" s="509" t="s">
        <v>167</v>
      </c>
      <c r="AZ27" s="510"/>
      <c r="BA27" s="510"/>
      <c r="BB27" s="510"/>
      <c r="BC27" s="510"/>
      <c r="BD27" s="510"/>
      <c r="BE27" s="510"/>
      <c r="BF27" s="510"/>
      <c r="BG27" s="510"/>
      <c r="BH27" s="510"/>
      <c r="BI27" s="510"/>
      <c r="BJ27" s="510"/>
      <c r="BK27" s="510"/>
      <c r="BL27" s="510"/>
      <c r="BM27" s="511"/>
      <c r="BN27" s="586">
        <v>173825</v>
      </c>
      <c r="BO27" s="587"/>
      <c r="BP27" s="587"/>
      <c r="BQ27" s="587"/>
      <c r="BR27" s="587"/>
      <c r="BS27" s="587"/>
      <c r="BT27" s="587"/>
      <c r="BU27" s="588"/>
      <c r="BV27" s="586">
        <v>173819</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168</v>
      </c>
      <c r="F28" s="447"/>
      <c r="G28" s="447"/>
      <c r="H28" s="447"/>
      <c r="I28" s="447"/>
      <c r="J28" s="447"/>
      <c r="K28" s="448"/>
      <c r="L28" s="468">
        <v>1</v>
      </c>
      <c r="M28" s="469"/>
      <c r="N28" s="469"/>
      <c r="O28" s="469"/>
      <c r="P28" s="508"/>
      <c r="Q28" s="468">
        <v>2780</v>
      </c>
      <c r="R28" s="469"/>
      <c r="S28" s="469"/>
      <c r="T28" s="469"/>
      <c r="U28" s="469"/>
      <c r="V28" s="508"/>
      <c r="W28" s="563"/>
      <c r="X28" s="551"/>
      <c r="Y28" s="552"/>
      <c r="Z28" s="467" t="s">
        <v>169</v>
      </c>
      <c r="AA28" s="447"/>
      <c r="AB28" s="447"/>
      <c r="AC28" s="447"/>
      <c r="AD28" s="447"/>
      <c r="AE28" s="447"/>
      <c r="AF28" s="447"/>
      <c r="AG28" s="448"/>
      <c r="AH28" s="468" t="s">
        <v>122</v>
      </c>
      <c r="AI28" s="469"/>
      <c r="AJ28" s="469"/>
      <c r="AK28" s="469"/>
      <c r="AL28" s="508"/>
      <c r="AM28" s="468" t="s">
        <v>122</v>
      </c>
      <c r="AN28" s="469"/>
      <c r="AO28" s="469"/>
      <c r="AP28" s="469"/>
      <c r="AQ28" s="469"/>
      <c r="AR28" s="508"/>
      <c r="AS28" s="468" t="s">
        <v>122</v>
      </c>
      <c r="AT28" s="469"/>
      <c r="AU28" s="469"/>
      <c r="AV28" s="469"/>
      <c r="AW28" s="469"/>
      <c r="AX28" s="470"/>
      <c r="AY28" s="589" t="s">
        <v>170</v>
      </c>
      <c r="AZ28" s="590"/>
      <c r="BA28" s="590"/>
      <c r="BB28" s="591"/>
      <c r="BC28" s="377" t="s">
        <v>171</v>
      </c>
      <c r="BD28" s="378"/>
      <c r="BE28" s="378"/>
      <c r="BF28" s="378"/>
      <c r="BG28" s="378"/>
      <c r="BH28" s="378"/>
      <c r="BI28" s="378"/>
      <c r="BJ28" s="378"/>
      <c r="BK28" s="378"/>
      <c r="BL28" s="378"/>
      <c r="BM28" s="379"/>
      <c r="BN28" s="380">
        <v>905169</v>
      </c>
      <c r="BO28" s="381"/>
      <c r="BP28" s="381"/>
      <c r="BQ28" s="381"/>
      <c r="BR28" s="381"/>
      <c r="BS28" s="381"/>
      <c r="BT28" s="381"/>
      <c r="BU28" s="382"/>
      <c r="BV28" s="380">
        <v>730579</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172</v>
      </c>
      <c r="F29" s="447"/>
      <c r="G29" s="447"/>
      <c r="H29" s="447"/>
      <c r="I29" s="447"/>
      <c r="J29" s="447"/>
      <c r="K29" s="448"/>
      <c r="L29" s="468">
        <v>10</v>
      </c>
      <c r="M29" s="469"/>
      <c r="N29" s="469"/>
      <c r="O29" s="469"/>
      <c r="P29" s="508"/>
      <c r="Q29" s="468">
        <v>2540</v>
      </c>
      <c r="R29" s="469"/>
      <c r="S29" s="469"/>
      <c r="T29" s="469"/>
      <c r="U29" s="469"/>
      <c r="V29" s="508"/>
      <c r="W29" s="564"/>
      <c r="X29" s="565"/>
      <c r="Y29" s="566"/>
      <c r="Z29" s="467" t="s">
        <v>173</v>
      </c>
      <c r="AA29" s="447"/>
      <c r="AB29" s="447"/>
      <c r="AC29" s="447"/>
      <c r="AD29" s="447"/>
      <c r="AE29" s="447"/>
      <c r="AF29" s="447"/>
      <c r="AG29" s="448"/>
      <c r="AH29" s="468">
        <v>92</v>
      </c>
      <c r="AI29" s="469"/>
      <c r="AJ29" s="469"/>
      <c r="AK29" s="469"/>
      <c r="AL29" s="508"/>
      <c r="AM29" s="468">
        <v>291406</v>
      </c>
      <c r="AN29" s="469"/>
      <c r="AO29" s="469"/>
      <c r="AP29" s="469"/>
      <c r="AQ29" s="469"/>
      <c r="AR29" s="508"/>
      <c r="AS29" s="468">
        <v>3167</v>
      </c>
      <c r="AT29" s="469"/>
      <c r="AU29" s="469"/>
      <c r="AV29" s="469"/>
      <c r="AW29" s="469"/>
      <c r="AX29" s="470"/>
      <c r="AY29" s="592"/>
      <c r="AZ29" s="593"/>
      <c r="BA29" s="593"/>
      <c r="BB29" s="594"/>
      <c r="BC29" s="451" t="s">
        <v>174</v>
      </c>
      <c r="BD29" s="452"/>
      <c r="BE29" s="452"/>
      <c r="BF29" s="452"/>
      <c r="BG29" s="452"/>
      <c r="BH29" s="452"/>
      <c r="BI29" s="452"/>
      <c r="BJ29" s="452"/>
      <c r="BK29" s="452"/>
      <c r="BL29" s="452"/>
      <c r="BM29" s="453"/>
      <c r="BN29" s="417">
        <v>5867</v>
      </c>
      <c r="BO29" s="418"/>
      <c r="BP29" s="418"/>
      <c r="BQ29" s="418"/>
      <c r="BR29" s="418"/>
      <c r="BS29" s="418"/>
      <c r="BT29" s="418"/>
      <c r="BU29" s="419"/>
      <c r="BV29" s="417">
        <v>5866</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175</v>
      </c>
      <c r="X30" s="571"/>
      <c r="Y30" s="571"/>
      <c r="Z30" s="571"/>
      <c r="AA30" s="571"/>
      <c r="AB30" s="571"/>
      <c r="AC30" s="571"/>
      <c r="AD30" s="571"/>
      <c r="AE30" s="571"/>
      <c r="AF30" s="571"/>
      <c r="AG30" s="572"/>
      <c r="AH30" s="533">
        <v>98</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176</v>
      </c>
      <c r="BD30" s="584"/>
      <c r="BE30" s="584"/>
      <c r="BF30" s="584"/>
      <c r="BG30" s="584"/>
      <c r="BH30" s="584"/>
      <c r="BI30" s="584"/>
      <c r="BJ30" s="584"/>
      <c r="BK30" s="584"/>
      <c r="BL30" s="584"/>
      <c r="BM30" s="585"/>
      <c r="BN30" s="586">
        <v>436943</v>
      </c>
      <c r="BO30" s="587"/>
      <c r="BP30" s="587"/>
      <c r="BQ30" s="587"/>
      <c r="BR30" s="587"/>
      <c r="BS30" s="587"/>
      <c r="BT30" s="587"/>
      <c r="BU30" s="588"/>
      <c r="BV30" s="586">
        <v>436723</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177</v>
      </c>
      <c r="D32" s="167"/>
      <c r="E32" s="167"/>
      <c r="F32" s="164"/>
      <c r="G32" s="164"/>
      <c r="H32" s="164"/>
      <c r="I32" s="164"/>
      <c r="J32" s="164"/>
      <c r="K32" s="164"/>
      <c r="L32" s="164"/>
      <c r="M32" s="164"/>
      <c r="N32" s="164"/>
      <c r="O32" s="164"/>
      <c r="P32" s="164"/>
      <c r="Q32" s="164"/>
      <c r="R32" s="164"/>
      <c r="S32" s="164"/>
      <c r="T32" s="164"/>
      <c r="U32" s="164" t="s">
        <v>178</v>
      </c>
      <c r="V32" s="164"/>
      <c r="W32" s="164"/>
      <c r="X32" s="164"/>
      <c r="Y32" s="164"/>
      <c r="Z32" s="164"/>
      <c r="AA32" s="164"/>
      <c r="AB32" s="164"/>
      <c r="AC32" s="164"/>
      <c r="AD32" s="164"/>
      <c r="AE32" s="164"/>
      <c r="AF32" s="164"/>
      <c r="AG32" s="164"/>
      <c r="AH32" s="164"/>
      <c r="AI32" s="164"/>
      <c r="AJ32" s="164"/>
      <c r="AK32" s="164"/>
      <c r="AL32" s="164"/>
      <c r="AM32" s="168" t="s">
        <v>179</v>
      </c>
      <c r="AN32" s="164"/>
      <c r="AO32" s="164"/>
      <c r="AP32" s="164"/>
      <c r="AQ32" s="164"/>
      <c r="AR32" s="164"/>
      <c r="AS32" s="168"/>
      <c r="AT32" s="168"/>
      <c r="AU32" s="168"/>
      <c r="AV32" s="168"/>
      <c r="AW32" s="168"/>
      <c r="AX32" s="168"/>
      <c r="AY32" s="168"/>
      <c r="AZ32" s="168"/>
      <c r="BA32" s="168"/>
      <c r="BB32" s="164"/>
      <c r="BC32" s="168"/>
      <c r="BD32" s="164"/>
      <c r="BE32" s="168" t="s">
        <v>180</v>
      </c>
      <c r="BF32" s="164"/>
      <c r="BG32" s="164"/>
      <c r="BH32" s="164"/>
      <c r="BI32" s="164"/>
      <c r="BJ32" s="168"/>
      <c r="BK32" s="168"/>
      <c r="BL32" s="168"/>
      <c r="BM32" s="168"/>
      <c r="BN32" s="168"/>
      <c r="BO32" s="168"/>
      <c r="BP32" s="168"/>
      <c r="BQ32" s="168"/>
      <c r="BR32" s="164"/>
      <c r="BS32" s="164"/>
      <c r="BT32" s="164"/>
      <c r="BU32" s="164"/>
      <c r="BV32" s="164"/>
      <c r="BW32" s="164" t="s">
        <v>181</v>
      </c>
      <c r="BX32" s="164"/>
      <c r="BY32" s="164"/>
      <c r="BZ32" s="164"/>
      <c r="CA32" s="164"/>
      <c r="CB32" s="168"/>
      <c r="CC32" s="168"/>
      <c r="CD32" s="168"/>
      <c r="CE32" s="168"/>
      <c r="CF32" s="168"/>
      <c r="CG32" s="168"/>
      <c r="CH32" s="168"/>
      <c r="CI32" s="168"/>
      <c r="CJ32" s="168"/>
      <c r="CK32" s="168"/>
      <c r="CL32" s="168"/>
      <c r="CM32" s="168"/>
      <c r="CN32" s="168"/>
      <c r="CO32" s="168" t="s">
        <v>182</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183</v>
      </c>
      <c r="D33" s="441"/>
      <c r="E33" s="406" t="s">
        <v>184</v>
      </c>
      <c r="F33" s="406"/>
      <c r="G33" s="406"/>
      <c r="H33" s="406"/>
      <c r="I33" s="406"/>
      <c r="J33" s="406"/>
      <c r="K33" s="406"/>
      <c r="L33" s="406"/>
      <c r="M33" s="406"/>
      <c r="N33" s="406"/>
      <c r="O33" s="406"/>
      <c r="P33" s="406"/>
      <c r="Q33" s="406"/>
      <c r="R33" s="406"/>
      <c r="S33" s="406"/>
      <c r="T33" s="169"/>
      <c r="U33" s="441" t="s">
        <v>183</v>
      </c>
      <c r="V33" s="441"/>
      <c r="W33" s="406" t="s">
        <v>184</v>
      </c>
      <c r="X33" s="406"/>
      <c r="Y33" s="406"/>
      <c r="Z33" s="406"/>
      <c r="AA33" s="406"/>
      <c r="AB33" s="406"/>
      <c r="AC33" s="406"/>
      <c r="AD33" s="406"/>
      <c r="AE33" s="406"/>
      <c r="AF33" s="406"/>
      <c r="AG33" s="406"/>
      <c r="AH33" s="406"/>
      <c r="AI33" s="406"/>
      <c r="AJ33" s="406"/>
      <c r="AK33" s="406"/>
      <c r="AL33" s="169"/>
      <c r="AM33" s="441" t="s">
        <v>183</v>
      </c>
      <c r="AN33" s="441"/>
      <c r="AO33" s="406" t="s">
        <v>184</v>
      </c>
      <c r="AP33" s="406"/>
      <c r="AQ33" s="406"/>
      <c r="AR33" s="406"/>
      <c r="AS33" s="406"/>
      <c r="AT33" s="406"/>
      <c r="AU33" s="406"/>
      <c r="AV33" s="406"/>
      <c r="AW33" s="406"/>
      <c r="AX33" s="406"/>
      <c r="AY33" s="406"/>
      <c r="AZ33" s="406"/>
      <c r="BA33" s="406"/>
      <c r="BB33" s="406"/>
      <c r="BC33" s="406"/>
      <c r="BD33" s="170"/>
      <c r="BE33" s="406" t="s">
        <v>185</v>
      </c>
      <c r="BF33" s="406"/>
      <c r="BG33" s="406" t="s">
        <v>186</v>
      </c>
      <c r="BH33" s="406"/>
      <c r="BI33" s="406"/>
      <c r="BJ33" s="406"/>
      <c r="BK33" s="406"/>
      <c r="BL33" s="406"/>
      <c r="BM33" s="406"/>
      <c r="BN33" s="406"/>
      <c r="BO33" s="406"/>
      <c r="BP33" s="406"/>
      <c r="BQ33" s="406"/>
      <c r="BR33" s="406"/>
      <c r="BS33" s="406"/>
      <c r="BT33" s="406"/>
      <c r="BU33" s="406"/>
      <c r="BV33" s="170"/>
      <c r="BW33" s="441" t="s">
        <v>185</v>
      </c>
      <c r="BX33" s="441"/>
      <c r="BY33" s="406" t="s">
        <v>187</v>
      </c>
      <c r="BZ33" s="406"/>
      <c r="CA33" s="406"/>
      <c r="CB33" s="406"/>
      <c r="CC33" s="406"/>
      <c r="CD33" s="406"/>
      <c r="CE33" s="406"/>
      <c r="CF33" s="406"/>
      <c r="CG33" s="406"/>
      <c r="CH33" s="406"/>
      <c r="CI33" s="406"/>
      <c r="CJ33" s="406"/>
      <c r="CK33" s="406"/>
      <c r="CL33" s="406"/>
      <c r="CM33" s="406"/>
      <c r="CN33" s="169"/>
      <c r="CO33" s="441" t="s">
        <v>183</v>
      </c>
      <c r="CP33" s="441"/>
      <c r="CQ33" s="406" t="s">
        <v>188</v>
      </c>
      <c r="CR33" s="406"/>
      <c r="CS33" s="406"/>
      <c r="CT33" s="406"/>
      <c r="CU33" s="406"/>
      <c r="CV33" s="406"/>
      <c r="CW33" s="406"/>
      <c r="CX33" s="406"/>
      <c r="CY33" s="406"/>
      <c r="CZ33" s="406"/>
      <c r="DA33" s="406"/>
      <c r="DB33" s="406"/>
      <c r="DC33" s="406"/>
      <c r="DD33" s="406"/>
      <c r="DE33" s="406"/>
      <c r="DF33" s="169"/>
      <c r="DG33" s="406" t="s">
        <v>189</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2</v>
      </c>
      <c r="V34" s="598"/>
      <c r="W34" s="599" t="str">
        <f>IF('各会計、関係団体の財政状況及び健全化判断比率'!B28="","",'各会計、関係団体の財政状況及び健全化判断比率'!B28)</f>
        <v>国民健康保険特別会計</v>
      </c>
      <c r="X34" s="599"/>
      <c r="Y34" s="599"/>
      <c r="Z34" s="599"/>
      <c r="AA34" s="599"/>
      <c r="AB34" s="599"/>
      <c r="AC34" s="599"/>
      <c r="AD34" s="599"/>
      <c r="AE34" s="599"/>
      <c r="AF34" s="599"/>
      <c r="AG34" s="599"/>
      <c r="AH34" s="599"/>
      <c r="AI34" s="599"/>
      <c r="AJ34" s="599"/>
      <c r="AK34" s="599"/>
      <c r="AL34" s="167"/>
      <c r="AM34" s="598">
        <f>IF(AO34="","",MAX(C34:D43,U34:V43)+1)</f>
        <v>5</v>
      </c>
      <c r="AN34" s="598"/>
      <c r="AO34" s="599" t="str">
        <f>IF('各会計、関係団体の財政状況及び健全化判断比率'!B31="","",'各会計、関係団体の財政状況及び健全化判断比率'!B31)</f>
        <v>水道事業会計</v>
      </c>
      <c r="AP34" s="599"/>
      <c r="AQ34" s="599"/>
      <c r="AR34" s="599"/>
      <c r="AS34" s="599"/>
      <c r="AT34" s="599"/>
      <c r="AU34" s="599"/>
      <c r="AV34" s="599"/>
      <c r="AW34" s="599"/>
      <c r="AX34" s="599"/>
      <c r="AY34" s="599"/>
      <c r="AZ34" s="599"/>
      <c r="BA34" s="599"/>
      <c r="BB34" s="599"/>
      <c r="BC34" s="599"/>
      <c r="BD34" s="167"/>
      <c r="BE34" s="598">
        <f>IF(BG34="","",MAX(C34:D43,U34:V43,AM34:AN43)+1)</f>
        <v>6</v>
      </c>
      <c r="BF34" s="598"/>
      <c r="BG34" s="599" t="str">
        <f>IF('各会計、関係団体の財政状況及び健全化判断比率'!B32="","",'各会計、関係団体の財政状況及び健全化判断比率'!B32)</f>
        <v>下水道事業特別会計</v>
      </c>
      <c r="BH34" s="599"/>
      <c r="BI34" s="599"/>
      <c r="BJ34" s="599"/>
      <c r="BK34" s="599"/>
      <c r="BL34" s="599"/>
      <c r="BM34" s="599"/>
      <c r="BN34" s="599"/>
      <c r="BO34" s="599"/>
      <c r="BP34" s="599"/>
      <c r="BQ34" s="599"/>
      <c r="BR34" s="599"/>
      <c r="BS34" s="599"/>
      <c r="BT34" s="599"/>
      <c r="BU34" s="599"/>
      <c r="BV34" s="167"/>
      <c r="BW34" s="598">
        <f>IF(BY34="","",MAX(C34:D43,U34:V43,AM34:AN43,BE34:BF43)+1)</f>
        <v>7</v>
      </c>
      <c r="BX34" s="598"/>
      <c r="BY34" s="599" t="str">
        <f>IF('各会計、関係団体の財政状況及び健全化判断比率'!B68="","",'各会計、関係団体の財政状況及び健全化判断比率'!B68)</f>
        <v>足柄東部清掃組合</v>
      </c>
      <c r="BZ34" s="599"/>
      <c r="CA34" s="599"/>
      <c r="CB34" s="599"/>
      <c r="CC34" s="599"/>
      <c r="CD34" s="599"/>
      <c r="CE34" s="599"/>
      <c r="CF34" s="599"/>
      <c r="CG34" s="599"/>
      <c r="CH34" s="599"/>
      <c r="CI34" s="599"/>
      <c r="CJ34" s="599"/>
      <c r="CK34" s="599"/>
      <c r="CL34" s="599"/>
      <c r="CM34" s="599"/>
      <c r="CN34" s="167"/>
      <c r="CO34" s="598" t="str">
        <f>IF(CQ34="","",MAX(C34:D43,U34:V43,AM34:AN43,BE34:BF43,BW34:BX43)+1)</f>
        <v/>
      </c>
      <c r="CP34" s="598"/>
      <c r="CQ34" s="599" t="str">
        <f>IF('各会計、関係団体の財政状況及び健全化判断比率'!BS7="","",'各会計、関係団体の財政状況及び健全化判断比率'!BS7)</f>
        <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x14ac:dyDescent="0.15">
      <c r="A35" s="140"/>
      <c r="B35" s="166"/>
      <c r="C35" s="598" t="str">
        <f>IF(E35="","",C34+1)</f>
        <v/>
      </c>
      <c r="D35" s="598"/>
      <c r="E35" s="599" t="str">
        <f>IF('各会計、関係団体の財政状況及び健全化判断比率'!B8="","",'各会計、関係団体の財政状況及び健全化判断比率'!B8)</f>
        <v/>
      </c>
      <c r="F35" s="599"/>
      <c r="G35" s="599"/>
      <c r="H35" s="599"/>
      <c r="I35" s="599"/>
      <c r="J35" s="599"/>
      <c r="K35" s="599"/>
      <c r="L35" s="599"/>
      <c r="M35" s="599"/>
      <c r="N35" s="599"/>
      <c r="O35" s="599"/>
      <c r="P35" s="599"/>
      <c r="Q35" s="599"/>
      <c r="R35" s="599"/>
      <c r="S35" s="599"/>
      <c r="T35" s="167"/>
      <c r="U35" s="598">
        <f>IF(W35="","",U34+1)</f>
        <v>3</v>
      </c>
      <c r="V35" s="598"/>
      <c r="W35" s="599" t="str">
        <f>IF('各会計、関係団体の財政状況及び健全化判断比率'!B29="","",'各会計、関係団体の財政状況及び健全化判断比率'!B29)</f>
        <v>介護保険特別会計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8</v>
      </c>
      <c r="BX35" s="598"/>
      <c r="BY35" s="599" t="str">
        <f>IF('各会計、関係団体の財政状況及び健全化判断比率'!B69="","",'各会計、関係団体の財政状況及び健全化判断比率'!B69)</f>
        <v>足柄上衛生組合</v>
      </c>
      <c r="BZ35" s="599"/>
      <c r="CA35" s="599"/>
      <c r="CB35" s="599"/>
      <c r="CC35" s="599"/>
      <c r="CD35" s="599"/>
      <c r="CE35" s="599"/>
      <c r="CF35" s="599"/>
      <c r="CG35" s="599"/>
      <c r="CH35" s="599"/>
      <c r="CI35" s="599"/>
      <c r="CJ35" s="599"/>
      <c r="CK35" s="599"/>
      <c r="CL35" s="599"/>
      <c r="CM35" s="599"/>
      <c r="CN35" s="167"/>
      <c r="CO35" s="598" t="str">
        <f t="shared" ref="CO35:CO43" si="3">IF(CQ35="","",CO34+1)</f>
        <v/>
      </c>
      <c r="CP35" s="598"/>
      <c r="CQ35" s="599" t="str">
        <f>IF('各会計、関係団体の財政状況及び健全化判断比率'!BS8="","",'各会計、関係団体の財政状況及び健全化判断比率'!BS8)</f>
        <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4</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9</v>
      </c>
      <c r="BX36" s="598"/>
      <c r="BY36" s="599" t="str">
        <f>IF('各会計、関係団体の財政状況及び健全化判断比率'!B70="","",'各会計、関係団体の財政状況及び健全化判断比率'!B70)</f>
        <v>神奈川県市町村退職手当組合</v>
      </c>
      <c r="BZ36" s="599"/>
      <c r="CA36" s="599"/>
      <c r="CB36" s="599"/>
      <c r="CC36" s="599"/>
      <c r="CD36" s="599"/>
      <c r="CE36" s="599"/>
      <c r="CF36" s="599"/>
      <c r="CG36" s="599"/>
      <c r="CH36" s="599"/>
      <c r="CI36" s="599"/>
      <c r="CJ36" s="599"/>
      <c r="CK36" s="599"/>
      <c r="CL36" s="599"/>
      <c r="CM36" s="599"/>
      <c r="CN36" s="167"/>
      <c r="CO36" s="598" t="str">
        <f t="shared" si="3"/>
        <v/>
      </c>
      <c r="CP36" s="598"/>
      <c r="CQ36" s="599" t="str">
        <f>IF('各会計、関係団体の財政状況及び健全化判断比率'!BS9="","",'各会計、関係団体の財政状況及び健全化判断比率'!BS9)</f>
        <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10</v>
      </c>
      <c r="BX37" s="598"/>
      <c r="BY37" s="599" t="str">
        <f>IF('各会計、関係団体の財政状況及び健全化判断比率'!B71="","",'各会計、関係団体の財政状況及び健全化判断比率'!B71)</f>
        <v>神奈川県後期高齢者医療広域連合(一般会計)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11</v>
      </c>
      <c r="BX38" s="598"/>
      <c r="BY38" s="599" t="str">
        <f>IF('各会計、関係団体の財政状況及び健全化判断比率'!B72="","",'各会計、関係団体の財政状況及び健全化判断比率'!B72)</f>
        <v>神奈川県後期高齢者医療広域連合後期高齢者医療事業(特別会計)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f t="shared" si="2"/>
        <v>12</v>
      </c>
      <c r="BX39" s="598"/>
      <c r="BY39" s="599" t="str">
        <f>IF('各会計、関係団体の財政状況及び健全化判断比率'!B73="","",'各会計、関係団体の財政状況及び健全化判断比率'!B73)</f>
        <v>神奈川県町村情報システム共同事業組合</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190</v>
      </c>
      <c r="C46" s="139"/>
      <c r="D46" s="139"/>
      <c r="E46" s="139" t="s">
        <v>191</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192</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193</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194</v>
      </c>
    </row>
    <row r="50" spans="5:5" x14ac:dyDescent="0.15">
      <c r="E50" s="141" t="s">
        <v>195</v>
      </c>
    </row>
    <row r="51" spans="5:5" x14ac:dyDescent="0.15">
      <c r="E51" s="141" t="s">
        <v>196</v>
      </c>
    </row>
    <row r="52" spans="5:5" x14ac:dyDescent="0.15">
      <c r="E52" s="141" t="s">
        <v>197</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scale="57"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520</v>
      </c>
      <c r="G33" s="29" t="s">
        <v>521</v>
      </c>
      <c r="H33" s="29" t="s">
        <v>522</v>
      </c>
      <c r="I33" s="29" t="s">
        <v>523</v>
      </c>
      <c r="J33" s="30" t="s">
        <v>524</v>
      </c>
      <c r="K33" s="22"/>
      <c r="L33" s="22"/>
      <c r="M33" s="22"/>
      <c r="N33" s="22"/>
      <c r="O33" s="22"/>
      <c r="P33" s="22"/>
    </row>
    <row r="34" spans="1:16" ht="39" customHeight="1" x14ac:dyDescent="0.15">
      <c r="A34" s="22"/>
      <c r="B34" s="31"/>
      <c r="C34" s="1184" t="s">
        <v>527</v>
      </c>
      <c r="D34" s="1184"/>
      <c r="E34" s="1185"/>
      <c r="F34" s="32">
        <v>8.3800000000000008</v>
      </c>
      <c r="G34" s="33">
        <v>9.82</v>
      </c>
      <c r="H34" s="33">
        <v>11.45</v>
      </c>
      <c r="I34" s="33">
        <v>12.92</v>
      </c>
      <c r="J34" s="34">
        <v>15.16</v>
      </c>
      <c r="K34" s="22"/>
      <c r="L34" s="22"/>
      <c r="M34" s="22"/>
      <c r="N34" s="22"/>
      <c r="O34" s="22"/>
      <c r="P34" s="22"/>
    </row>
    <row r="35" spans="1:16" ht="39" customHeight="1" x14ac:dyDescent="0.15">
      <c r="A35" s="22"/>
      <c r="B35" s="35"/>
      <c r="C35" s="1178" t="s">
        <v>528</v>
      </c>
      <c r="D35" s="1179"/>
      <c r="E35" s="1180"/>
      <c r="F35" s="36">
        <v>11.93</v>
      </c>
      <c r="G35" s="37">
        <v>7.86</v>
      </c>
      <c r="H35" s="37">
        <v>12.4</v>
      </c>
      <c r="I35" s="37">
        <v>14.37</v>
      </c>
      <c r="J35" s="38">
        <v>7.67</v>
      </c>
      <c r="K35" s="22"/>
      <c r="L35" s="22"/>
      <c r="M35" s="22"/>
      <c r="N35" s="22"/>
      <c r="O35" s="22"/>
      <c r="P35" s="22"/>
    </row>
    <row r="36" spans="1:16" ht="39" customHeight="1" x14ac:dyDescent="0.15">
      <c r="A36" s="22"/>
      <c r="B36" s="35"/>
      <c r="C36" s="1178" t="s">
        <v>529</v>
      </c>
      <c r="D36" s="1179"/>
      <c r="E36" s="1180"/>
      <c r="F36" s="36">
        <v>0.83</v>
      </c>
      <c r="G36" s="37">
        <v>0.36</v>
      </c>
      <c r="H36" s="37">
        <v>1.5</v>
      </c>
      <c r="I36" s="37">
        <v>1.1499999999999999</v>
      </c>
      <c r="J36" s="38">
        <v>2.0099999999999998</v>
      </c>
      <c r="K36" s="22"/>
      <c r="L36" s="22"/>
      <c r="M36" s="22"/>
      <c r="N36" s="22"/>
      <c r="O36" s="22"/>
      <c r="P36" s="22"/>
    </row>
    <row r="37" spans="1:16" ht="39" customHeight="1" x14ac:dyDescent="0.15">
      <c r="A37" s="22"/>
      <c r="B37" s="35"/>
      <c r="C37" s="1178" t="s">
        <v>530</v>
      </c>
      <c r="D37" s="1179"/>
      <c r="E37" s="1180"/>
      <c r="F37" s="36">
        <v>0.51</v>
      </c>
      <c r="G37" s="37">
        <v>0.75</v>
      </c>
      <c r="H37" s="37">
        <v>1.78</v>
      </c>
      <c r="I37" s="37">
        <v>0.64</v>
      </c>
      <c r="J37" s="38">
        <v>0.59</v>
      </c>
      <c r="K37" s="22"/>
      <c r="L37" s="22"/>
      <c r="M37" s="22"/>
      <c r="N37" s="22"/>
      <c r="O37" s="22"/>
      <c r="P37" s="22"/>
    </row>
    <row r="38" spans="1:16" ht="39" customHeight="1" x14ac:dyDescent="0.15">
      <c r="A38" s="22"/>
      <c r="B38" s="35"/>
      <c r="C38" s="1178" t="s">
        <v>531</v>
      </c>
      <c r="D38" s="1179"/>
      <c r="E38" s="1180"/>
      <c r="F38" s="36">
        <v>0.31</v>
      </c>
      <c r="G38" s="37">
        <v>0.26</v>
      </c>
      <c r="H38" s="37">
        <v>0.08</v>
      </c>
      <c r="I38" s="37">
        <v>0.42</v>
      </c>
      <c r="J38" s="38">
        <v>0.47</v>
      </c>
      <c r="K38" s="22"/>
      <c r="L38" s="22"/>
      <c r="M38" s="22"/>
      <c r="N38" s="22"/>
      <c r="O38" s="22"/>
      <c r="P38" s="22"/>
    </row>
    <row r="39" spans="1:16" ht="39" customHeight="1" x14ac:dyDescent="0.15">
      <c r="A39" s="22"/>
      <c r="B39" s="35"/>
      <c r="C39" s="1178" t="s">
        <v>532</v>
      </c>
      <c r="D39" s="1179"/>
      <c r="E39" s="1180"/>
      <c r="F39" s="36">
        <v>0.01</v>
      </c>
      <c r="G39" s="37">
        <v>0.02</v>
      </c>
      <c r="H39" s="37">
        <v>0.08</v>
      </c>
      <c r="I39" s="37">
        <v>0.1</v>
      </c>
      <c r="J39" s="38">
        <v>0.02</v>
      </c>
      <c r="K39" s="22"/>
      <c r="L39" s="22"/>
      <c r="M39" s="22"/>
      <c r="N39" s="22"/>
      <c r="O39" s="22"/>
      <c r="P39" s="22"/>
    </row>
    <row r="40" spans="1:16" ht="39" customHeight="1" x14ac:dyDescent="0.15">
      <c r="A40" s="22"/>
      <c r="B40" s="35"/>
      <c r="C40" s="1178"/>
      <c r="D40" s="1179"/>
      <c r="E40" s="1180"/>
      <c r="F40" s="36"/>
      <c r="G40" s="37"/>
      <c r="H40" s="37"/>
      <c r="I40" s="37"/>
      <c r="J40" s="38"/>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533</v>
      </c>
      <c r="D42" s="1179"/>
      <c r="E42" s="1180"/>
      <c r="F42" s="36" t="s">
        <v>480</v>
      </c>
      <c r="G42" s="37" t="s">
        <v>480</v>
      </c>
      <c r="H42" s="37" t="s">
        <v>480</v>
      </c>
      <c r="I42" s="37" t="s">
        <v>480</v>
      </c>
      <c r="J42" s="38" t="s">
        <v>480</v>
      </c>
      <c r="K42" s="22"/>
      <c r="L42" s="22"/>
      <c r="M42" s="22"/>
      <c r="N42" s="22"/>
      <c r="O42" s="22"/>
      <c r="P42" s="22"/>
    </row>
    <row r="43" spans="1:16" ht="39" customHeight="1" thickBot="1" x14ac:dyDescent="0.2">
      <c r="A43" s="22"/>
      <c r="B43" s="40"/>
      <c r="C43" s="1181" t="s">
        <v>534</v>
      </c>
      <c r="D43" s="1182"/>
      <c r="E43" s="1183"/>
      <c r="F43" s="41" t="s">
        <v>480</v>
      </c>
      <c r="G43" s="42" t="s">
        <v>480</v>
      </c>
      <c r="H43" s="42" t="s">
        <v>480</v>
      </c>
      <c r="I43" s="42" t="s">
        <v>480</v>
      </c>
      <c r="J43" s="43" t="s">
        <v>480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378</v>
      </c>
      <c r="L45" s="60">
        <v>262</v>
      </c>
      <c r="M45" s="60">
        <v>234</v>
      </c>
      <c r="N45" s="60">
        <v>134</v>
      </c>
      <c r="O45" s="61">
        <v>107</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480</v>
      </c>
      <c r="L46" s="64" t="s">
        <v>480</v>
      </c>
      <c r="M46" s="64" t="s">
        <v>480</v>
      </c>
      <c r="N46" s="64" t="s">
        <v>480</v>
      </c>
      <c r="O46" s="65" t="s">
        <v>480</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480</v>
      </c>
      <c r="L47" s="64" t="s">
        <v>480</v>
      </c>
      <c r="M47" s="64" t="s">
        <v>480</v>
      </c>
      <c r="N47" s="64" t="s">
        <v>480</v>
      </c>
      <c r="O47" s="65" t="s">
        <v>480</v>
      </c>
      <c r="P47" s="48"/>
      <c r="Q47" s="48"/>
      <c r="R47" s="48"/>
      <c r="S47" s="48"/>
      <c r="T47" s="48"/>
      <c r="U47" s="48"/>
    </row>
    <row r="48" spans="1:21" ht="30.75" customHeight="1" x14ac:dyDescent="0.15">
      <c r="A48" s="48"/>
      <c r="B48" s="1196"/>
      <c r="C48" s="1197"/>
      <c r="D48" s="62"/>
      <c r="E48" s="1188" t="s">
        <v>15</v>
      </c>
      <c r="F48" s="1188"/>
      <c r="G48" s="1188"/>
      <c r="H48" s="1188"/>
      <c r="I48" s="1188"/>
      <c r="J48" s="1189"/>
      <c r="K48" s="63">
        <v>341</v>
      </c>
      <c r="L48" s="64">
        <v>330</v>
      </c>
      <c r="M48" s="64">
        <v>323</v>
      </c>
      <c r="N48" s="64">
        <v>328</v>
      </c>
      <c r="O48" s="65">
        <v>327</v>
      </c>
      <c r="P48" s="48"/>
      <c r="Q48" s="48"/>
      <c r="R48" s="48"/>
      <c r="S48" s="48"/>
      <c r="T48" s="48"/>
      <c r="U48" s="48"/>
    </row>
    <row r="49" spans="1:21" ht="30.75" customHeight="1" x14ac:dyDescent="0.15">
      <c r="A49" s="48"/>
      <c r="B49" s="1196"/>
      <c r="C49" s="1197"/>
      <c r="D49" s="62"/>
      <c r="E49" s="1188" t="s">
        <v>16</v>
      </c>
      <c r="F49" s="1188"/>
      <c r="G49" s="1188"/>
      <c r="H49" s="1188"/>
      <c r="I49" s="1188"/>
      <c r="J49" s="1189"/>
      <c r="K49" s="63" t="s">
        <v>480</v>
      </c>
      <c r="L49" s="64" t="s">
        <v>480</v>
      </c>
      <c r="M49" s="64" t="s">
        <v>480</v>
      </c>
      <c r="N49" s="64" t="s">
        <v>480</v>
      </c>
      <c r="O49" s="65" t="s">
        <v>480</v>
      </c>
      <c r="P49" s="48"/>
      <c r="Q49" s="48"/>
      <c r="R49" s="48"/>
      <c r="S49" s="48"/>
      <c r="T49" s="48"/>
      <c r="U49" s="48"/>
    </row>
    <row r="50" spans="1:21" ht="30.75" customHeight="1" x14ac:dyDescent="0.15">
      <c r="A50" s="48"/>
      <c r="B50" s="1196"/>
      <c r="C50" s="1197"/>
      <c r="D50" s="62"/>
      <c r="E50" s="1188" t="s">
        <v>17</v>
      </c>
      <c r="F50" s="1188"/>
      <c r="G50" s="1188"/>
      <c r="H50" s="1188"/>
      <c r="I50" s="1188"/>
      <c r="J50" s="1189"/>
      <c r="K50" s="63" t="s">
        <v>480</v>
      </c>
      <c r="L50" s="64" t="s">
        <v>480</v>
      </c>
      <c r="M50" s="64" t="s">
        <v>480</v>
      </c>
      <c r="N50" s="64" t="s">
        <v>480</v>
      </c>
      <c r="O50" s="65" t="s">
        <v>480</v>
      </c>
      <c r="P50" s="48"/>
      <c r="Q50" s="48"/>
      <c r="R50" s="48"/>
      <c r="S50" s="48"/>
      <c r="T50" s="48"/>
      <c r="U50" s="48"/>
    </row>
    <row r="51" spans="1:21" ht="30.75" customHeight="1" x14ac:dyDescent="0.15">
      <c r="A51" s="48"/>
      <c r="B51" s="1198"/>
      <c r="C51" s="1199"/>
      <c r="D51" s="66"/>
      <c r="E51" s="1188" t="s">
        <v>18</v>
      </c>
      <c r="F51" s="1188"/>
      <c r="G51" s="1188"/>
      <c r="H51" s="1188"/>
      <c r="I51" s="1188"/>
      <c r="J51" s="1189"/>
      <c r="K51" s="63" t="s">
        <v>480</v>
      </c>
      <c r="L51" s="64" t="s">
        <v>480</v>
      </c>
      <c r="M51" s="64" t="s">
        <v>480</v>
      </c>
      <c r="N51" s="64" t="s">
        <v>480</v>
      </c>
      <c r="O51" s="65" t="s">
        <v>480</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411</v>
      </c>
      <c r="L52" s="64">
        <v>401</v>
      </c>
      <c r="M52" s="64">
        <v>392</v>
      </c>
      <c r="N52" s="64">
        <v>330</v>
      </c>
      <c r="O52" s="65">
        <v>326</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308</v>
      </c>
      <c r="L53" s="69">
        <v>191</v>
      </c>
      <c r="M53" s="69">
        <v>165</v>
      </c>
      <c r="N53" s="69">
        <v>132</v>
      </c>
      <c r="O53" s="70">
        <v>108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520</v>
      </c>
      <c r="J40" s="79" t="s">
        <v>521</v>
      </c>
      <c r="K40" s="79" t="s">
        <v>522</v>
      </c>
      <c r="L40" s="79" t="s">
        <v>523</v>
      </c>
      <c r="M40" s="80" t="s">
        <v>524</v>
      </c>
    </row>
    <row r="41" spans="2:13" ht="27.75" customHeight="1" x14ac:dyDescent="0.15">
      <c r="B41" s="1202" t="s">
        <v>24</v>
      </c>
      <c r="C41" s="1203"/>
      <c r="D41" s="81"/>
      <c r="E41" s="1208" t="s">
        <v>25</v>
      </c>
      <c r="F41" s="1208"/>
      <c r="G41" s="1208"/>
      <c r="H41" s="1209"/>
      <c r="I41" s="82">
        <v>993</v>
      </c>
      <c r="J41" s="83">
        <v>754</v>
      </c>
      <c r="K41" s="83">
        <v>537</v>
      </c>
      <c r="L41" s="83">
        <v>413</v>
      </c>
      <c r="M41" s="84">
        <v>313</v>
      </c>
    </row>
    <row r="42" spans="2:13" ht="27.75" customHeight="1" x14ac:dyDescent="0.15">
      <c r="B42" s="1204"/>
      <c r="C42" s="1205"/>
      <c r="D42" s="85"/>
      <c r="E42" s="1210" t="s">
        <v>26</v>
      </c>
      <c r="F42" s="1210"/>
      <c r="G42" s="1210"/>
      <c r="H42" s="1211"/>
      <c r="I42" s="86" t="s">
        <v>480</v>
      </c>
      <c r="J42" s="87" t="s">
        <v>480</v>
      </c>
      <c r="K42" s="87" t="s">
        <v>480</v>
      </c>
      <c r="L42" s="87" t="s">
        <v>480</v>
      </c>
      <c r="M42" s="88" t="s">
        <v>480</v>
      </c>
    </row>
    <row r="43" spans="2:13" ht="27.75" customHeight="1" x14ac:dyDescent="0.15">
      <c r="B43" s="1204"/>
      <c r="C43" s="1205"/>
      <c r="D43" s="85"/>
      <c r="E43" s="1210" t="s">
        <v>27</v>
      </c>
      <c r="F43" s="1210"/>
      <c r="G43" s="1210"/>
      <c r="H43" s="1211"/>
      <c r="I43" s="86">
        <v>3920</v>
      </c>
      <c r="J43" s="87">
        <v>3661</v>
      </c>
      <c r="K43" s="87">
        <v>3429</v>
      </c>
      <c r="L43" s="87">
        <v>3159</v>
      </c>
      <c r="M43" s="88">
        <v>3089</v>
      </c>
    </row>
    <row r="44" spans="2:13" ht="27.75" customHeight="1" x14ac:dyDescent="0.15">
      <c r="B44" s="1204"/>
      <c r="C44" s="1205"/>
      <c r="D44" s="85"/>
      <c r="E44" s="1210" t="s">
        <v>28</v>
      </c>
      <c r="F44" s="1210"/>
      <c r="G44" s="1210"/>
      <c r="H44" s="1211"/>
      <c r="I44" s="86" t="s">
        <v>480</v>
      </c>
      <c r="J44" s="87" t="s">
        <v>480</v>
      </c>
      <c r="K44" s="87" t="s">
        <v>480</v>
      </c>
      <c r="L44" s="87" t="s">
        <v>480</v>
      </c>
      <c r="M44" s="88" t="s">
        <v>480</v>
      </c>
    </row>
    <row r="45" spans="2:13" ht="27.75" customHeight="1" x14ac:dyDescent="0.15">
      <c r="B45" s="1204"/>
      <c r="C45" s="1205"/>
      <c r="D45" s="85"/>
      <c r="E45" s="1210" t="s">
        <v>29</v>
      </c>
      <c r="F45" s="1210"/>
      <c r="G45" s="1210"/>
      <c r="H45" s="1211"/>
      <c r="I45" s="86">
        <v>823</v>
      </c>
      <c r="J45" s="87">
        <v>802</v>
      </c>
      <c r="K45" s="87">
        <v>679</v>
      </c>
      <c r="L45" s="87">
        <v>583</v>
      </c>
      <c r="M45" s="88">
        <v>578</v>
      </c>
    </row>
    <row r="46" spans="2:13" ht="27.75" customHeight="1" x14ac:dyDescent="0.15">
      <c r="B46" s="1204"/>
      <c r="C46" s="1205"/>
      <c r="D46" s="89"/>
      <c r="E46" s="1210" t="s">
        <v>30</v>
      </c>
      <c r="F46" s="1210"/>
      <c r="G46" s="1210"/>
      <c r="H46" s="1211"/>
      <c r="I46" s="86" t="s">
        <v>480</v>
      </c>
      <c r="J46" s="87" t="s">
        <v>480</v>
      </c>
      <c r="K46" s="87" t="s">
        <v>480</v>
      </c>
      <c r="L46" s="87" t="s">
        <v>480</v>
      </c>
      <c r="M46" s="88" t="s">
        <v>480</v>
      </c>
    </row>
    <row r="47" spans="2:13" ht="27.75" customHeight="1" x14ac:dyDescent="0.15">
      <c r="B47" s="1204"/>
      <c r="C47" s="1205"/>
      <c r="D47" s="90"/>
      <c r="E47" s="1212" t="s">
        <v>31</v>
      </c>
      <c r="F47" s="1213"/>
      <c r="G47" s="1213"/>
      <c r="H47" s="1214"/>
      <c r="I47" s="86" t="s">
        <v>480</v>
      </c>
      <c r="J47" s="87" t="s">
        <v>480</v>
      </c>
      <c r="K47" s="87" t="s">
        <v>480</v>
      </c>
      <c r="L47" s="87" t="s">
        <v>480</v>
      </c>
      <c r="M47" s="88" t="s">
        <v>480</v>
      </c>
    </row>
    <row r="48" spans="2:13" ht="27.75" customHeight="1" x14ac:dyDescent="0.15">
      <c r="B48" s="1204"/>
      <c r="C48" s="1205"/>
      <c r="D48" s="85"/>
      <c r="E48" s="1210" t="s">
        <v>32</v>
      </c>
      <c r="F48" s="1210"/>
      <c r="G48" s="1210"/>
      <c r="H48" s="1211"/>
      <c r="I48" s="86" t="s">
        <v>480</v>
      </c>
      <c r="J48" s="87" t="s">
        <v>480</v>
      </c>
      <c r="K48" s="87" t="s">
        <v>480</v>
      </c>
      <c r="L48" s="87" t="s">
        <v>480</v>
      </c>
      <c r="M48" s="88" t="s">
        <v>480</v>
      </c>
    </row>
    <row r="49" spans="2:13" ht="27.75" customHeight="1" x14ac:dyDescent="0.15">
      <c r="B49" s="1206"/>
      <c r="C49" s="1207"/>
      <c r="D49" s="85"/>
      <c r="E49" s="1210" t="s">
        <v>33</v>
      </c>
      <c r="F49" s="1210"/>
      <c r="G49" s="1210"/>
      <c r="H49" s="1211"/>
      <c r="I49" s="86" t="s">
        <v>480</v>
      </c>
      <c r="J49" s="87" t="s">
        <v>480</v>
      </c>
      <c r="K49" s="87">
        <v>1</v>
      </c>
      <c r="L49" s="87" t="s">
        <v>480</v>
      </c>
      <c r="M49" s="88" t="s">
        <v>480</v>
      </c>
    </row>
    <row r="50" spans="2:13" ht="27.75" customHeight="1" x14ac:dyDescent="0.15">
      <c r="B50" s="1215" t="s">
        <v>34</v>
      </c>
      <c r="C50" s="1216"/>
      <c r="D50" s="91"/>
      <c r="E50" s="1210" t="s">
        <v>35</v>
      </c>
      <c r="F50" s="1210"/>
      <c r="G50" s="1210"/>
      <c r="H50" s="1211"/>
      <c r="I50" s="86">
        <v>1309</v>
      </c>
      <c r="J50" s="87">
        <v>970</v>
      </c>
      <c r="K50" s="87">
        <v>1058</v>
      </c>
      <c r="L50" s="87">
        <v>1251</v>
      </c>
      <c r="M50" s="88">
        <v>1432</v>
      </c>
    </row>
    <row r="51" spans="2:13" ht="27.75" customHeight="1" x14ac:dyDescent="0.15">
      <c r="B51" s="1204"/>
      <c r="C51" s="1205"/>
      <c r="D51" s="85"/>
      <c r="E51" s="1210" t="s">
        <v>36</v>
      </c>
      <c r="F51" s="1210"/>
      <c r="G51" s="1210"/>
      <c r="H51" s="1211"/>
      <c r="I51" s="86" t="s">
        <v>480</v>
      </c>
      <c r="J51" s="87" t="s">
        <v>480</v>
      </c>
      <c r="K51" s="87" t="s">
        <v>480</v>
      </c>
      <c r="L51" s="87" t="s">
        <v>480</v>
      </c>
      <c r="M51" s="88" t="s">
        <v>480</v>
      </c>
    </row>
    <row r="52" spans="2:13" ht="27.75" customHeight="1" x14ac:dyDescent="0.15">
      <c r="B52" s="1206"/>
      <c r="C52" s="1207"/>
      <c r="D52" s="85"/>
      <c r="E52" s="1210" t="s">
        <v>37</v>
      </c>
      <c r="F52" s="1210"/>
      <c r="G52" s="1210"/>
      <c r="H52" s="1211"/>
      <c r="I52" s="86">
        <v>4352</v>
      </c>
      <c r="J52" s="87">
        <v>3821</v>
      </c>
      <c r="K52" s="87">
        <v>3754</v>
      </c>
      <c r="L52" s="87">
        <v>3701</v>
      </c>
      <c r="M52" s="88">
        <v>3436</v>
      </c>
    </row>
    <row r="53" spans="2:13" ht="27.75" customHeight="1" thickBot="1" x14ac:dyDescent="0.2">
      <c r="B53" s="1217" t="s">
        <v>38</v>
      </c>
      <c r="C53" s="1218"/>
      <c r="D53" s="92"/>
      <c r="E53" s="1219" t="s">
        <v>39</v>
      </c>
      <c r="F53" s="1219"/>
      <c r="G53" s="1219"/>
      <c r="H53" s="1220"/>
      <c r="I53" s="93">
        <v>74</v>
      </c>
      <c r="J53" s="94">
        <v>426</v>
      </c>
      <c r="K53" s="94">
        <v>-167</v>
      </c>
      <c r="L53" s="94">
        <v>-797</v>
      </c>
      <c r="M53" s="95">
        <v>-888</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ht="13.5"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ht="13.5"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ht="13.5"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ht="13.5"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ht="13.5"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ht="13.5"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ht="13.5"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546</v>
      </c>
    </row>
    <row r="11" spans="1:51" s="347" customFormat="1" ht="13.5"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ht="13.5"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546</v>
      </c>
    </row>
    <row r="13" spans="1:51" s="347" customFormat="1" ht="13.5"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ht="13.5"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ht="13.5"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ht="13.5"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ht="13.5"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ht="13.5" x14ac:dyDescent="0.15">
      <c r="P19" s="246"/>
      <c r="Q19" s="246"/>
    </row>
    <row r="20" spans="1:259" ht="13.5"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ht="13.5" x14ac:dyDescent="0.15">
      <c r="B23" s="250"/>
    </row>
    <row r="24" spans="1:259" ht="13.5" x14ac:dyDescent="0.15">
      <c r="B24" s="250"/>
    </row>
    <row r="25" spans="1:259" ht="13.5" x14ac:dyDescent="0.15">
      <c r="B25" s="250"/>
    </row>
    <row r="26" spans="1:259" ht="13.5" x14ac:dyDescent="0.15">
      <c r="B26" s="250"/>
    </row>
    <row r="27" spans="1:259" ht="13.5" x14ac:dyDescent="0.15">
      <c r="B27" s="250"/>
    </row>
    <row r="28" spans="1:259" ht="13.5" x14ac:dyDescent="0.15">
      <c r="B28" s="250"/>
    </row>
    <row r="29" spans="1:259" ht="13.5" x14ac:dyDescent="0.15">
      <c r="B29" s="250"/>
    </row>
    <row r="30" spans="1:259" ht="13.5" x14ac:dyDescent="0.15">
      <c r="B30" s="250"/>
    </row>
    <row r="31" spans="1:259" ht="13.5" x14ac:dyDescent="0.15">
      <c r="B31" s="250"/>
    </row>
    <row r="32" spans="1:259" ht="13.5" x14ac:dyDescent="0.15">
      <c r="B32" s="250"/>
    </row>
    <row r="33" spans="2:17" ht="13.5" x14ac:dyDescent="0.15">
      <c r="B33" s="250"/>
    </row>
    <row r="34" spans="2:17" ht="13.5" x14ac:dyDescent="0.15">
      <c r="B34" s="250"/>
    </row>
    <row r="35" spans="2:17" ht="13.5" x14ac:dyDescent="0.15">
      <c r="B35" s="250"/>
    </row>
    <row r="36" spans="2:17" ht="13.5" x14ac:dyDescent="0.15">
      <c r="B36" s="250"/>
    </row>
    <row r="37" spans="2:17" ht="13.5" x14ac:dyDescent="0.15">
      <c r="B37" s="250"/>
    </row>
    <row r="38" spans="2:17" ht="13.5" x14ac:dyDescent="0.15">
      <c r="B38" s="250"/>
    </row>
    <row r="39" spans="2:17" ht="13.5" x14ac:dyDescent="0.15">
      <c r="B39" s="342"/>
      <c r="C39" s="308"/>
      <c r="D39" s="308"/>
      <c r="E39" s="308"/>
      <c r="F39" s="308"/>
      <c r="G39" s="308"/>
      <c r="H39" s="308"/>
      <c r="I39" s="308"/>
      <c r="J39" s="308"/>
      <c r="K39" s="308"/>
      <c r="L39" s="308"/>
      <c r="M39" s="308"/>
      <c r="N39" s="308"/>
      <c r="O39" s="308"/>
      <c r="P39" s="343"/>
    </row>
    <row r="40" spans="2:17" ht="13.5" x14ac:dyDescent="0.15">
      <c r="B40" s="352"/>
      <c r="C40" s="246"/>
      <c r="D40" s="246"/>
      <c r="E40" s="246"/>
      <c r="F40" s="246"/>
      <c r="G40" s="246"/>
      <c r="H40" s="246"/>
      <c r="I40" s="246"/>
      <c r="J40" s="246"/>
      <c r="K40" s="246"/>
      <c r="L40" s="246"/>
      <c r="M40" s="246"/>
      <c r="N40" s="246"/>
      <c r="O40" s="246"/>
      <c r="P40" s="352"/>
      <c r="Q40" s="246"/>
    </row>
    <row r="41" spans="2:17" ht="17.25" x14ac:dyDescent="0.15">
      <c r="B41" s="247" t="s">
        <v>547</v>
      </c>
      <c r="C41" s="248"/>
      <c r="D41" s="248"/>
      <c r="E41" s="248"/>
      <c r="F41" s="248"/>
      <c r="G41" s="248"/>
      <c r="H41" s="248"/>
      <c r="I41" s="248"/>
      <c r="J41" s="248"/>
      <c r="K41" s="248"/>
      <c r="L41" s="248"/>
      <c r="M41" s="248"/>
      <c r="N41" s="248"/>
      <c r="O41" s="248"/>
      <c r="P41" s="249"/>
    </row>
    <row r="42" spans="2:17" ht="13.5" x14ac:dyDescent="0.15">
      <c r="B42" s="250"/>
      <c r="C42" s="246"/>
      <c r="D42" s="246"/>
      <c r="E42" s="246"/>
      <c r="F42" s="246"/>
      <c r="G42" s="353" t="s">
        <v>548</v>
      </c>
      <c r="I42" s="354"/>
      <c r="J42" s="354"/>
      <c r="K42" s="354"/>
      <c r="L42" s="246"/>
      <c r="M42" s="246"/>
      <c r="N42" s="246"/>
      <c r="O42" s="246"/>
    </row>
    <row r="43" spans="2:17" ht="13.5" x14ac:dyDescent="0.15">
      <c r="B43" s="250"/>
      <c r="C43" s="246"/>
      <c r="D43" s="246"/>
      <c r="E43" s="246"/>
      <c r="F43" s="246"/>
      <c r="G43" s="1235"/>
      <c r="H43" s="1236"/>
      <c r="I43" s="1236"/>
      <c r="J43" s="1236"/>
      <c r="K43" s="1236"/>
      <c r="L43" s="1236"/>
      <c r="M43" s="1236"/>
      <c r="N43" s="1236"/>
      <c r="O43" s="1237"/>
    </row>
    <row r="44" spans="2:17" ht="13.5" x14ac:dyDescent="0.15">
      <c r="B44" s="250"/>
      <c r="C44" s="246"/>
      <c r="D44" s="246"/>
      <c r="E44" s="246"/>
      <c r="F44" s="246"/>
      <c r="G44" s="1238"/>
      <c r="H44" s="1239"/>
      <c r="I44" s="1239"/>
      <c r="J44" s="1239"/>
      <c r="K44" s="1239"/>
      <c r="L44" s="1239"/>
      <c r="M44" s="1239"/>
      <c r="N44" s="1239"/>
      <c r="O44" s="1240"/>
    </row>
    <row r="45" spans="2:17" ht="13.5" x14ac:dyDescent="0.15">
      <c r="B45" s="250"/>
      <c r="C45" s="246"/>
      <c r="D45" s="246"/>
      <c r="E45" s="246"/>
      <c r="F45" s="246"/>
      <c r="G45" s="1238"/>
      <c r="H45" s="1239"/>
      <c r="I45" s="1239"/>
      <c r="J45" s="1239"/>
      <c r="K45" s="1239"/>
      <c r="L45" s="1239"/>
      <c r="M45" s="1239"/>
      <c r="N45" s="1239"/>
      <c r="O45" s="1240"/>
    </row>
    <row r="46" spans="2:17" ht="13.5" x14ac:dyDescent="0.15">
      <c r="B46" s="250"/>
      <c r="C46" s="246"/>
      <c r="D46" s="246"/>
      <c r="E46" s="246"/>
      <c r="F46" s="246"/>
      <c r="G46" s="1238"/>
      <c r="H46" s="1239"/>
      <c r="I46" s="1239"/>
      <c r="J46" s="1239"/>
      <c r="K46" s="1239"/>
      <c r="L46" s="1239"/>
      <c r="M46" s="1239"/>
      <c r="N46" s="1239"/>
      <c r="O46" s="1240"/>
    </row>
    <row r="47" spans="2:17" ht="13.5" x14ac:dyDescent="0.15">
      <c r="B47" s="250"/>
      <c r="C47" s="246"/>
      <c r="D47" s="246"/>
      <c r="E47" s="246"/>
      <c r="F47" s="246"/>
      <c r="G47" s="1241"/>
      <c r="H47" s="1242"/>
      <c r="I47" s="1242"/>
      <c r="J47" s="1242"/>
      <c r="K47" s="1242"/>
      <c r="L47" s="1242"/>
      <c r="M47" s="1242"/>
      <c r="N47" s="1242"/>
      <c r="O47" s="1243"/>
    </row>
    <row r="48" spans="2:17" ht="13.5" x14ac:dyDescent="0.15">
      <c r="B48" s="250"/>
      <c r="C48" s="246"/>
      <c r="D48" s="246"/>
      <c r="E48" s="246"/>
      <c r="F48" s="246"/>
      <c r="G48" s="246"/>
      <c r="H48" s="355"/>
      <c r="I48" s="355"/>
      <c r="J48" s="355"/>
    </row>
    <row r="49" spans="1:17" ht="13.5" x14ac:dyDescent="0.15">
      <c r="B49" s="250"/>
      <c r="C49" s="246"/>
      <c r="D49" s="246"/>
      <c r="E49" s="246"/>
      <c r="F49" s="246"/>
      <c r="G49" s="245" t="s">
        <v>549</v>
      </c>
    </row>
    <row r="50" spans="1:17" ht="13.5" x14ac:dyDescent="0.15">
      <c r="B50" s="250"/>
      <c r="C50" s="246"/>
      <c r="D50" s="246"/>
      <c r="E50" s="246"/>
      <c r="F50" s="246"/>
      <c r="G50" s="1244"/>
      <c r="H50" s="1245"/>
      <c r="I50" s="1245"/>
      <c r="J50" s="1246"/>
      <c r="K50" s="356" t="s">
        <v>520</v>
      </c>
      <c r="L50" s="356" t="s">
        <v>521</v>
      </c>
      <c r="M50" s="356" t="s">
        <v>522</v>
      </c>
      <c r="N50" s="356" t="s">
        <v>523</v>
      </c>
      <c r="O50" s="356" t="s">
        <v>524</v>
      </c>
    </row>
    <row r="51" spans="1:17" ht="13.5" x14ac:dyDescent="0.15">
      <c r="B51" s="250"/>
      <c r="C51" s="246"/>
      <c r="D51" s="246"/>
      <c r="E51" s="246"/>
      <c r="F51" s="246"/>
      <c r="G51" s="1247" t="s">
        <v>550</v>
      </c>
      <c r="H51" s="1248"/>
      <c r="I51" s="1253" t="s">
        <v>551</v>
      </c>
      <c r="J51" s="1253"/>
      <c r="K51" s="1256"/>
      <c r="L51" s="1256"/>
      <c r="M51" s="1256"/>
      <c r="N51" s="1256"/>
      <c r="O51" s="1256"/>
    </row>
    <row r="52" spans="1:17" ht="13.5" x14ac:dyDescent="0.15">
      <c r="B52" s="250"/>
      <c r="C52" s="246"/>
      <c r="D52" s="246"/>
      <c r="E52" s="246"/>
      <c r="F52" s="246"/>
      <c r="G52" s="1249"/>
      <c r="H52" s="1250"/>
      <c r="I52" s="1254"/>
      <c r="J52" s="1254"/>
      <c r="K52" s="1223"/>
      <c r="L52" s="1223"/>
      <c r="M52" s="1223"/>
      <c r="N52" s="1223"/>
      <c r="O52" s="1223"/>
    </row>
    <row r="53" spans="1:17" ht="13.5" x14ac:dyDescent="0.15">
      <c r="A53" s="357"/>
      <c r="B53" s="250"/>
      <c r="C53" s="246"/>
      <c r="D53" s="246"/>
      <c r="E53" s="246"/>
      <c r="F53" s="246"/>
      <c r="G53" s="1249"/>
      <c r="H53" s="1250"/>
      <c r="I53" s="1233" t="s">
        <v>557</v>
      </c>
      <c r="J53" s="1233"/>
      <c r="K53" s="1255"/>
      <c r="L53" s="1255"/>
      <c r="M53" s="1255"/>
      <c r="N53" s="1255"/>
      <c r="O53" s="1255"/>
    </row>
    <row r="54" spans="1:17" ht="13.5" x14ac:dyDescent="0.15">
      <c r="A54" s="357"/>
      <c r="B54" s="250"/>
      <c r="C54" s="246"/>
      <c r="D54" s="246"/>
      <c r="E54" s="246"/>
      <c r="F54" s="246"/>
      <c r="G54" s="1251"/>
      <c r="H54" s="1252"/>
      <c r="I54" s="1233"/>
      <c r="J54" s="1233"/>
      <c r="K54" s="1222"/>
      <c r="L54" s="1222"/>
      <c r="M54" s="1222"/>
      <c r="N54" s="1222"/>
      <c r="O54" s="1222"/>
    </row>
    <row r="55" spans="1:17" ht="13.5" x14ac:dyDescent="0.15">
      <c r="A55" s="357"/>
      <c r="B55" s="250"/>
      <c r="C55" s="246"/>
      <c r="D55" s="246"/>
      <c r="E55" s="246"/>
      <c r="F55" s="246"/>
      <c r="G55" s="1227" t="s">
        <v>552</v>
      </c>
      <c r="H55" s="1228"/>
      <c r="I55" s="1233" t="s">
        <v>551</v>
      </c>
      <c r="J55" s="1233"/>
      <c r="K55" s="1256"/>
      <c r="L55" s="1256"/>
      <c r="M55" s="1256"/>
      <c r="N55" s="1256"/>
      <c r="O55" s="1256"/>
    </row>
    <row r="56" spans="1:17" ht="13.5" x14ac:dyDescent="0.15">
      <c r="A56" s="357"/>
      <c r="B56" s="250"/>
      <c r="C56" s="246"/>
      <c r="D56" s="246"/>
      <c r="E56" s="246"/>
      <c r="F56" s="246"/>
      <c r="G56" s="1229"/>
      <c r="H56" s="1230"/>
      <c r="I56" s="1233"/>
      <c r="J56" s="1233"/>
      <c r="K56" s="1223"/>
      <c r="L56" s="1223"/>
      <c r="M56" s="1223"/>
      <c r="N56" s="1223"/>
      <c r="O56" s="1223"/>
    </row>
    <row r="57" spans="1:17" s="357" customFormat="1" ht="13.5" x14ac:dyDescent="0.15">
      <c r="B57" s="358"/>
      <c r="C57" s="354"/>
      <c r="D57" s="354"/>
      <c r="E57" s="354"/>
      <c r="F57" s="354"/>
      <c r="G57" s="1229"/>
      <c r="H57" s="1230"/>
      <c r="I57" s="1225" t="s">
        <v>557</v>
      </c>
      <c r="J57" s="1225"/>
      <c r="K57" s="1255"/>
      <c r="L57" s="1255"/>
      <c r="M57" s="1255"/>
      <c r="N57" s="1255"/>
      <c r="O57" s="1255"/>
      <c r="P57" s="359"/>
      <c r="Q57" s="358"/>
    </row>
    <row r="58" spans="1:17" s="357" customFormat="1" ht="13.5" x14ac:dyDescent="0.15">
      <c r="A58" s="245"/>
      <c r="B58" s="358"/>
      <c r="C58" s="354"/>
      <c r="D58" s="354"/>
      <c r="E58" s="354"/>
      <c r="F58" s="354"/>
      <c r="G58" s="1231"/>
      <c r="H58" s="1232"/>
      <c r="I58" s="1225"/>
      <c r="J58" s="1225"/>
      <c r="K58" s="1222"/>
      <c r="L58" s="1222"/>
      <c r="M58" s="1222"/>
      <c r="N58" s="1222"/>
      <c r="O58" s="1222"/>
      <c r="P58" s="359"/>
      <c r="Q58" s="358"/>
    </row>
    <row r="59" spans="1:17" s="357" customFormat="1" ht="13.5" x14ac:dyDescent="0.15">
      <c r="A59" s="245"/>
      <c r="B59" s="358"/>
      <c r="C59" s="354"/>
      <c r="D59" s="354"/>
      <c r="E59" s="354"/>
      <c r="F59" s="354"/>
      <c r="G59" s="354"/>
      <c r="H59" s="354"/>
      <c r="I59" s="354"/>
      <c r="J59" s="354"/>
      <c r="K59" s="360"/>
      <c r="L59" s="360"/>
      <c r="M59" s="360"/>
      <c r="N59" s="360"/>
      <c r="O59" s="360"/>
      <c r="P59" s="359"/>
      <c r="Q59" s="358"/>
    </row>
    <row r="60" spans="1:17" s="357" customFormat="1" ht="13.5" x14ac:dyDescent="0.15">
      <c r="A60" s="245"/>
      <c r="B60" s="358"/>
      <c r="C60" s="354"/>
      <c r="D60" s="354"/>
      <c r="E60" s="354"/>
      <c r="F60" s="354"/>
      <c r="G60" s="354"/>
      <c r="H60" s="354"/>
      <c r="I60" s="354"/>
      <c r="J60" s="354"/>
      <c r="K60" s="360"/>
      <c r="L60" s="360"/>
      <c r="M60" s="360"/>
      <c r="N60" s="360"/>
      <c r="O60" s="360"/>
      <c r="P60" s="359"/>
      <c r="Q60" s="358"/>
    </row>
    <row r="61" spans="1:17" s="357" customFormat="1" ht="13.5" x14ac:dyDescent="0.15">
      <c r="A61" s="245"/>
      <c r="B61" s="361"/>
      <c r="C61" s="362"/>
      <c r="D61" s="362"/>
      <c r="E61" s="362"/>
      <c r="F61" s="362"/>
      <c r="G61" s="362"/>
      <c r="H61" s="362"/>
      <c r="I61" s="362"/>
      <c r="J61" s="362"/>
      <c r="K61" s="362"/>
      <c r="L61" s="362"/>
      <c r="M61" s="363"/>
      <c r="N61" s="363"/>
      <c r="O61" s="363"/>
      <c r="P61" s="364"/>
      <c r="Q61" s="358"/>
    </row>
    <row r="62" spans="1:17" ht="13.5" x14ac:dyDescent="0.15">
      <c r="B62" s="352"/>
      <c r="C62" s="352"/>
      <c r="D62" s="352"/>
      <c r="E62" s="352"/>
      <c r="F62" s="352"/>
      <c r="G62" s="352"/>
      <c r="H62" s="352"/>
      <c r="I62" s="352"/>
      <c r="J62" s="352"/>
      <c r="K62" s="352"/>
      <c r="L62" s="352"/>
      <c r="M62" s="352"/>
      <c r="N62" s="352"/>
      <c r="O62" s="352"/>
      <c r="P62" s="352"/>
      <c r="Q62" s="246"/>
    </row>
    <row r="63" spans="1:17" ht="17.25" x14ac:dyDescent="0.15">
      <c r="B63" s="309" t="s">
        <v>553</v>
      </c>
      <c r="C63" s="246"/>
      <c r="D63" s="246"/>
      <c r="E63" s="246"/>
      <c r="F63" s="246"/>
      <c r="G63" s="246"/>
      <c r="H63" s="246"/>
      <c r="I63" s="246"/>
      <c r="J63" s="246"/>
      <c r="K63" s="246"/>
      <c r="L63" s="246"/>
      <c r="M63" s="246"/>
      <c r="N63" s="246"/>
      <c r="O63" s="246"/>
    </row>
    <row r="64" spans="1:17" ht="13.5" x14ac:dyDescent="0.15">
      <c r="B64" s="250"/>
      <c r="C64" s="246"/>
      <c r="D64" s="246"/>
      <c r="E64" s="246"/>
      <c r="F64" s="246"/>
      <c r="G64" s="353" t="s">
        <v>548</v>
      </c>
      <c r="I64" s="354"/>
      <c r="J64" s="354"/>
      <c r="K64" s="354"/>
      <c r="L64" s="246"/>
      <c r="M64" s="246"/>
      <c r="N64" s="246"/>
      <c r="O64" s="246"/>
    </row>
    <row r="65" spans="2:30" ht="13.5" x14ac:dyDescent="0.15">
      <c r="B65" s="250"/>
      <c r="C65" s="246"/>
      <c r="D65" s="246"/>
      <c r="E65" s="246"/>
      <c r="F65" s="246"/>
      <c r="G65" s="1235" t="s">
        <v>554</v>
      </c>
      <c r="H65" s="1236"/>
      <c r="I65" s="1236"/>
      <c r="J65" s="1236"/>
      <c r="K65" s="1236"/>
      <c r="L65" s="1236"/>
      <c r="M65" s="1236"/>
      <c r="N65" s="1236"/>
      <c r="O65" s="1237"/>
    </row>
    <row r="66" spans="2:30" ht="13.5" x14ac:dyDescent="0.15">
      <c r="B66" s="250"/>
      <c r="C66" s="246"/>
      <c r="D66" s="246"/>
      <c r="E66" s="246"/>
      <c r="F66" s="246"/>
      <c r="G66" s="1238"/>
      <c r="H66" s="1239"/>
      <c r="I66" s="1239"/>
      <c r="J66" s="1239"/>
      <c r="K66" s="1239"/>
      <c r="L66" s="1239"/>
      <c r="M66" s="1239"/>
      <c r="N66" s="1239"/>
      <c r="O66" s="1240"/>
    </row>
    <row r="67" spans="2:30" ht="13.5" x14ac:dyDescent="0.15">
      <c r="B67" s="250"/>
      <c r="C67" s="246"/>
      <c r="D67" s="246"/>
      <c r="E67" s="246"/>
      <c r="F67" s="246"/>
      <c r="G67" s="1238"/>
      <c r="H67" s="1239"/>
      <c r="I67" s="1239"/>
      <c r="J67" s="1239"/>
      <c r="K67" s="1239"/>
      <c r="L67" s="1239"/>
      <c r="M67" s="1239"/>
      <c r="N67" s="1239"/>
      <c r="O67" s="1240"/>
    </row>
    <row r="68" spans="2:30" ht="13.5" x14ac:dyDescent="0.15">
      <c r="B68" s="250"/>
      <c r="C68" s="246"/>
      <c r="D68" s="246"/>
      <c r="E68" s="246"/>
      <c r="F68" s="246"/>
      <c r="G68" s="1238"/>
      <c r="H68" s="1239"/>
      <c r="I68" s="1239"/>
      <c r="J68" s="1239"/>
      <c r="K68" s="1239"/>
      <c r="L68" s="1239"/>
      <c r="M68" s="1239"/>
      <c r="N68" s="1239"/>
      <c r="O68" s="1240"/>
    </row>
    <row r="69" spans="2:30" ht="13.5" x14ac:dyDescent="0.15">
      <c r="B69" s="250"/>
      <c r="C69" s="246"/>
      <c r="D69" s="246"/>
      <c r="E69" s="246"/>
      <c r="F69" s="246"/>
      <c r="G69" s="1241"/>
      <c r="H69" s="1242"/>
      <c r="I69" s="1242"/>
      <c r="J69" s="1242"/>
      <c r="K69" s="1242"/>
      <c r="L69" s="1242"/>
      <c r="M69" s="1242"/>
      <c r="N69" s="1242"/>
      <c r="O69" s="1243"/>
    </row>
    <row r="70" spans="2:30" ht="13.5" x14ac:dyDescent="0.15">
      <c r="B70" s="250"/>
      <c r="C70" s="246"/>
      <c r="D70" s="246"/>
      <c r="E70" s="246"/>
      <c r="F70" s="246"/>
      <c r="G70" s="246"/>
      <c r="H70" s="365"/>
      <c r="I70" s="365"/>
      <c r="J70" s="366"/>
      <c r="K70" s="366"/>
      <c r="L70" s="367"/>
      <c r="M70" s="366"/>
      <c r="N70" s="367"/>
      <c r="O70" s="368"/>
    </row>
    <row r="71" spans="2:30" ht="13.5" x14ac:dyDescent="0.15">
      <c r="B71" s="250"/>
      <c r="C71" s="246"/>
      <c r="D71" s="246"/>
      <c r="E71" s="246"/>
      <c r="F71" s="246"/>
      <c r="G71" s="369" t="s">
        <v>555</v>
      </c>
      <c r="I71" s="370"/>
      <c r="J71" s="366"/>
      <c r="K71" s="366"/>
      <c r="L71" s="367"/>
      <c r="M71" s="366"/>
      <c r="N71" s="367"/>
      <c r="O71" s="368"/>
    </row>
    <row r="72" spans="2:30" ht="13.5" x14ac:dyDescent="0.15">
      <c r="B72" s="250"/>
      <c r="C72" s="246"/>
      <c r="D72" s="246"/>
      <c r="E72" s="246"/>
      <c r="F72" s="246"/>
      <c r="G72" s="1244"/>
      <c r="H72" s="1245"/>
      <c r="I72" s="1245"/>
      <c r="J72" s="1246"/>
      <c r="K72" s="356" t="s">
        <v>520</v>
      </c>
      <c r="L72" s="356" t="s">
        <v>521</v>
      </c>
      <c r="M72" s="356" t="s">
        <v>522</v>
      </c>
      <c r="N72" s="356" t="s">
        <v>523</v>
      </c>
      <c r="O72" s="356" t="s">
        <v>524</v>
      </c>
    </row>
    <row r="73" spans="2:30" ht="13.5" x14ac:dyDescent="0.15">
      <c r="B73" s="250"/>
      <c r="C73" s="246"/>
      <c r="D73" s="246"/>
      <c r="E73" s="246"/>
      <c r="F73" s="246"/>
      <c r="G73" s="1247" t="s">
        <v>550</v>
      </c>
      <c r="H73" s="1248"/>
      <c r="I73" s="1253" t="s">
        <v>551</v>
      </c>
      <c r="J73" s="1253"/>
      <c r="K73" s="1234">
        <v>2.9</v>
      </c>
      <c r="L73" s="1234">
        <v>16.2</v>
      </c>
      <c r="M73" s="1223"/>
      <c r="N73" s="1223"/>
      <c r="O73" s="1223"/>
      <c r="S73" s="245">
        <v>9.9</v>
      </c>
    </row>
    <row r="74" spans="2:30" ht="13.5" x14ac:dyDescent="0.15">
      <c r="B74" s="250"/>
      <c r="C74" s="246"/>
      <c r="D74" s="246"/>
      <c r="E74" s="246"/>
      <c r="F74" s="246"/>
      <c r="G74" s="1249"/>
      <c r="H74" s="1250"/>
      <c r="I74" s="1254"/>
      <c r="J74" s="1254"/>
      <c r="K74" s="1234"/>
      <c r="L74" s="1234"/>
      <c r="M74" s="1223"/>
      <c r="N74" s="1223"/>
      <c r="O74" s="1223"/>
    </row>
    <row r="75" spans="2:30" ht="13.5" x14ac:dyDescent="0.15">
      <c r="B75" s="250"/>
      <c r="C75" s="246"/>
      <c r="D75" s="246"/>
      <c r="E75" s="246"/>
      <c r="F75" s="246"/>
      <c r="G75" s="1249"/>
      <c r="H75" s="1250"/>
      <c r="I75" s="1233" t="s">
        <v>556</v>
      </c>
      <c r="J75" s="1233"/>
      <c r="K75" s="1221">
        <v>11.4</v>
      </c>
      <c r="L75" s="1221">
        <v>10.199999999999999</v>
      </c>
      <c r="M75" s="1221">
        <v>8.6999999999999993</v>
      </c>
      <c r="N75" s="1221">
        <v>6.3</v>
      </c>
      <c r="O75" s="1221">
        <v>5.3</v>
      </c>
      <c r="U75" s="245">
        <v>81.2</v>
      </c>
      <c r="W75" s="245">
        <v>87.2</v>
      </c>
      <c r="Y75" s="245">
        <v>99.8</v>
      </c>
      <c r="AA75" s="245">
        <v>109.5</v>
      </c>
      <c r="AC75" s="245">
        <v>115.2</v>
      </c>
    </row>
    <row r="76" spans="2:30" ht="13.5" x14ac:dyDescent="0.15">
      <c r="B76" s="250"/>
      <c r="C76" s="246"/>
      <c r="D76" s="246"/>
      <c r="E76" s="246"/>
      <c r="F76" s="246"/>
      <c r="G76" s="1251"/>
      <c r="H76" s="1252"/>
      <c r="I76" s="1233"/>
      <c r="J76" s="1233"/>
      <c r="K76" s="1222"/>
      <c r="L76" s="1222"/>
      <c r="M76" s="1222"/>
      <c r="N76" s="1222"/>
      <c r="O76" s="1222"/>
    </row>
    <row r="77" spans="2:30" ht="13.5" x14ac:dyDescent="0.15">
      <c r="B77" s="250"/>
      <c r="C77" s="246"/>
      <c r="D77" s="246"/>
      <c r="E77" s="246"/>
      <c r="F77" s="246"/>
      <c r="G77" s="1227" t="s">
        <v>552</v>
      </c>
      <c r="H77" s="1228"/>
      <c r="I77" s="1233" t="s">
        <v>551</v>
      </c>
      <c r="J77" s="1233"/>
      <c r="K77" s="1234">
        <v>29.4</v>
      </c>
      <c r="L77" s="1234">
        <v>18.899999999999999</v>
      </c>
      <c r="M77" s="1223">
        <v>10.199999999999999</v>
      </c>
      <c r="N77" s="1223">
        <v>27</v>
      </c>
      <c r="O77" s="1223">
        <v>0</v>
      </c>
      <c r="R77" s="245">
        <v>12.3</v>
      </c>
      <c r="T77" s="245">
        <v>11.1</v>
      </c>
    </row>
    <row r="78" spans="2:30" ht="13.5" x14ac:dyDescent="0.15">
      <c r="B78" s="250"/>
      <c r="C78" s="246"/>
      <c r="D78" s="246"/>
      <c r="E78" s="246"/>
      <c r="F78" s="246"/>
      <c r="G78" s="1229"/>
      <c r="H78" s="1230"/>
      <c r="I78" s="1233"/>
      <c r="J78" s="1233"/>
      <c r="K78" s="1234"/>
      <c r="L78" s="1234"/>
      <c r="M78" s="1223"/>
      <c r="N78" s="1223"/>
      <c r="O78" s="1223"/>
    </row>
    <row r="79" spans="2:30" ht="13.5" x14ac:dyDescent="0.15">
      <c r="B79" s="250"/>
      <c r="C79" s="246"/>
      <c r="D79" s="246"/>
      <c r="E79" s="246"/>
      <c r="F79" s="246"/>
      <c r="G79" s="1229"/>
      <c r="H79" s="1230"/>
      <c r="I79" s="1224" t="s">
        <v>556</v>
      </c>
      <c r="J79" s="1225"/>
      <c r="K79" s="1226">
        <v>10.9</v>
      </c>
      <c r="L79" s="1226">
        <v>10.1</v>
      </c>
      <c r="M79" s="1226">
        <v>9.1</v>
      </c>
      <c r="N79" s="1226">
        <v>8.6999999999999993</v>
      </c>
      <c r="O79" s="1226">
        <v>7.3</v>
      </c>
      <c r="V79" s="245">
        <v>53.5</v>
      </c>
      <c r="X79" s="245">
        <v>48.2</v>
      </c>
      <c r="Z79" s="245">
        <v>34.200000000000003</v>
      </c>
      <c r="AB79" s="245">
        <v>30.3</v>
      </c>
      <c r="AD79" s="245">
        <v>28.9</v>
      </c>
    </row>
    <row r="80" spans="2:30" ht="13.5" x14ac:dyDescent="0.15">
      <c r="B80" s="250"/>
      <c r="C80" s="246"/>
      <c r="D80" s="246"/>
      <c r="E80" s="246"/>
      <c r="F80" s="246"/>
      <c r="G80" s="1231"/>
      <c r="H80" s="1232"/>
      <c r="I80" s="1225"/>
      <c r="J80" s="1225"/>
      <c r="K80" s="1226"/>
      <c r="L80" s="1226"/>
      <c r="M80" s="1226"/>
      <c r="N80" s="1226"/>
      <c r="O80" s="1226"/>
    </row>
    <row r="81" spans="2:17" ht="13.5"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ht="13.5" x14ac:dyDescent="0.15">
      <c r="B83" s="342"/>
      <c r="C83" s="308"/>
      <c r="D83" s="308"/>
      <c r="E83" s="308"/>
      <c r="F83" s="308"/>
      <c r="G83" s="308"/>
      <c r="H83" s="308"/>
      <c r="I83" s="308"/>
      <c r="J83" s="308"/>
      <c r="K83" s="308"/>
      <c r="L83" s="308"/>
      <c r="M83" s="308"/>
      <c r="N83" s="308"/>
      <c r="O83" s="308"/>
      <c r="P83" s="343"/>
    </row>
    <row r="84" spans="2:17" ht="13.5" x14ac:dyDescent="0.15">
      <c r="H84" s="246"/>
      <c r="I84" s="246"/>
      <c r="J84" s="246"/>
      <c r="K84" s="246"/>
      <c r="L84" s="246"/>
      <c r="M84" s="246"/>
      <c r="N84" s="246"/>
      <c r="O84" s="246"/>
      <c r="P84" s="246"/>
      <c r="Q84" s="246"/>
    </row>
    <row r="85" spans="2:17" ht="13.5" x14ac:dyDescent="0.15">
      <c r="B85" s="246"/>
      <c r="C85" s="246"/>
      <c r="D85" s="246"/>
      <c r="E85" s="246"/>
      <c r="F85" s="246"/>
      <c r="G85" s="246"/>
      <c r="H85" s="246"/>
      <c r="I85" s="246"/>
      <c r="J85" s="246"/>
      <c r="K85" s="246"/>
      <c r="L85" s="246"/>
      <c r="M85" s="246"/>
      <c r="N85" s="246"/>
      <c r="O85" s="246"/>
      <c r="P85" s="246"/>
      <c r="Q85" s="246"/>
    </row>
    <row r="86" spans="2:17" ht="13.5" hidden="1" x14ac:dyDescent="0.15">
      <c r="B86" s="246"/>
      <c r="C86" s="246"/>
      <c r="D86" s="246"/>
      <c r="E86" s="246"/>
      <c r="F86" s="246"/>
      <c r="G86" s="246"/>
      <c r="H86" s="246"/>
      <c r="I86" s="246"/>
      <c r="J86" s="246"/>
      <c r="K86" s="246"/>
      <c r="L86" s="246"/>
      <c r="M86" s="246"/>
      <c r="N86" s="246"/>
      <c r="O86" s="246"/>
      <c r="P86" s="246"/>
      <c r="Q86" s="246"/>
    </row>
    <row r="87" spans="2:17" ht="13.5" hidden="1" x14ac:dyDescent="0.15">
      <c r="B87" s="246"/>
      <c r="C87" s="246"/>
      <c r="D87" s="246"/>
      <c r="E87" s="246"/>
      <c r="F87" s="246"/>
      <c r="G87" s="246"/>
      <c r="H87" s="246"/>
      <c r="I87" s="246"/>
      <c r="J87" s="246"/>
      <c r="K87" s="373"/>
      <c r="L87" s="246"/>
      <c r="M87" s="246"/>
      <c r="N87" s="246"/>
      <c r="O87" s="246"/>
      <c r="P87" s="246"/>
      <c r="Q87" s="246"/>
    </row>
    <row r="88" spans="2:17" ht="13.5" hidden="1" x14ac:dyDescent="0.15">
      <c r="B88" s="246"/>
      <c r="C88" s="246"/>
      <c r="D88" s="246"/>
      <c r="E88" s="246"/>
      <c r="F88" s="246"/>
      <c r="G88" s="246"/>
      <c r="H88" s="246"/>
      <c r="I88" s="246"/>
      <c r="J88" s="246"/>
      <c r="K88" s="246"/>
      <c r="L88" s="246"/>
      <c r="M88" s="246"/>
      <c r="N88" s="246"/>
      <c r="O88" s="246"/>
      <c r="P88" s="246"/>
      <c r="Q88" s="246"/>
    </row>
    <row r="89" spans="2:17" ht="13.5" hidden="1" x14ac:dyDescent="0.15">
      <c r="B89" s="246"/>
      <c r="C89" s="246"/>
      <c r="D89" s="246"/>
      <c r="E89" s="246"/>
      <c r="F89" s="246"/>
      <c r="G89" s="246"/>
      <c r="H89" s="246"/>
      <c r="I89" s="246"/>
      <c r="J89" s="246"/>
      <c r="K89" s="246"/>
      <c r="L89" s="246"/>
      <c r="M89" s="246"/>
      <c r="N89" s="246"/>
      <c r="O89" s="246"/>
      <c r="P89" s="246"/>
      <c r="Q89" s="246"/>
    </row>
    <row r="90" spans="2:17" ht="13.5" hidden="1" x14ac:dyDescent="0.15">
      <c r="B90" s="246"/>
      <c r="C90" s="246"/>
      <c r="D90" s="246"/>
      <c r="E90" s="246"/>
      <c r="F90" s="246"/>
      <c r="G90" s="246"/>
      <c r="H90" s="246"/>
      <c r="I90" s="246"/>
      <c r="J90" s="246"/>
      <c r="K90" s="246"/>
      <c r="L90" s="246"/>
      <c r="M90" s="246"/>
      <c r="N90" s="246"/>
      <c r="O90" s="246"/>
      <c r="P90" s="246"/>
      <c r="Q90" s="246"/>
    </row>
    <row r="91" spans="2:17" ht="13.5"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N53:N54"/>
    <mergeCell ref="O53:O54"/>
    <mergeCell ref="N55:N56"/>
    <mergeCell ref="O55:O56"/>
    <mergeCell ref="I57:J58"/>
    <mergeCell ref="K57:K58"/>
    <mergeCell ref="L57:L58"/>
    <mergeCell ref="M57:M58"/>
    <mergeCell ref="N57:N58"/>
    <mergeCell ref="O57:O58"/>
    <mergeCell ref="K53:K54"/>
    <mergeCell ref="L53:L54"/>
    <mergeCell ref="M53:M54"/>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N75:N76"/>
    <mergeCell ref="O75:O76"/>
    <mergeCell ref="N77:N78"/>
    <mergeCell ref="O77:O78"/>
    <mergeCell ref="I79:J80"/>
    <mergeCell ref="K79:K80"/>
    <mergeCell ref="L79:L80"/>
    <mergeCell ref="M79:M80"/>
    <mergeCell ref="N79:N80"/>
    <mergeCell ref="O79:O80"/>
    <mergeCell ref="K75:K76"/>
    <mergeCell ref="L75:L76"/>
    <mergeCell ref="M75:M76"/>
  </mergeCells>
  <phoneticPr fontId="2"/>
  <printOptions horizontalCentered="1" verticalCentered="1"/>
  <pageMargins left="0" right="0" top="0.59055118110236227" bottom="0.31496062992125984"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41</v>
      </c>
      <c r="E2" s="111"/>
      <c r="F2" s="112" t="s">
        <v>519</v>
      </c>
      <c r="G2" s="113"/>
      <c r="H2" s="114"/>
    </row>
    <row r="3" spans="1:8" x14ac:dyDescent="0.15">
      <c r="A3" s="110" t="s">
        <v>512</v>
      </c>
      <c r="B3" s="115"/>
      <c r="C3" s="116"/>
      <c r="D3" s="117">
        <v>35225</v>
      </c>
      <c r="E3" s="118"/>
      <c r="F3" s="119">
        <v>66496</v>
      </c>
      <c r="G3" s="120"/>
      <c r="H3" s="121"/>
    </row>
    <row r="4" spans="1:8" x14ac:dyDescent="0.15">
      <c r="A4" s="122"/>
      <c r="B4" s="123"/>
      <c r="C4" s="124"/>
      <c r="D4" s="125">
        <v>25497</v>
      </c>
      <c r="E4" s="126"/>
      <c r="F4" s="127">
        <v>36530</v>
      </c>
      <c r="G4" s="128"/>
      <c r="H4" s="129"/>
    </row>
    <row r="5" spans="1:8" x14ac:dyDescent="0.15">
      <c r="A5" s="110" t="s">
        <v>514</v>
      </c>
      <c r="B5" s="115"/>
      <c r="C5" s="116"/>
      <c r="D5" s="117">
        <v>40184</v>
      </c>
      <c r="E5" s="118"/>
      <c r="F5" s="119">
        <v>82748</v>
      </c>
      <c r="G5" s="120"/>
      <c r="H5" s="121"/>
    </row>
    <row r="6" spans="1:8" x14ac:dyDescent="0.15">
      <c r="A6" s="122"/>
      <c r="B6" s="123"/>
      <c r="C6" s="124"/>
      <c r="D6" s="125">
        <v>22954</v>
      </c>
      <c r="E6" s="126"/>
      <c r="F6" s="127">
        <v>44732</v>
      </c>
      <c r="G6" s="128"/>
      <c r="H6" s="129"/>
    </row>
    <row r="7" spans="1:8" x14ac:dyDescent="0.15">
      <c r="A7" s="110" t="s">
        <v>515</v>
      </c>
      <c r="B7" s="115"/>
      <c r="C7" s="116"/>
      <c r="D7" s="117">
        <v>31186</v>
      </c>
      <c r="E7" s="118"/>
      <c r="F7" s="119">
        <v>91837</v>
      </c>
      <c r="G7" s="120"/>
      <c r="H7" s="121"/>
    </row>
    <row r="8" spans="1:8" x14ac:dyDescent="0.15">
      <c r="A8" s="122"/>
      <c r="B8" s="123"/>
      <c r="C8" s="124"/>
      <c r="D8" s="125">
        <v>21491</v>
      </c>
      <c r="E8" s="126"/>
      <c r="F8" s="127">
        <v>54439</v>
      </c>
      <c r="G8" s="128"/>
      <c r="H8" s="129"/>
    </row>
    <row r="9" spans="1:8" x14ac:dyDescent="0.15">
      <c r="A9" s="110" t="s">
        <v>516</v>
      </c>
      <c r="B9" s="115"/>
      <c r="C9" s="116"/>
      <c r="D9" s="117">
        <v>32071</v>
      </c>
      <c r="E9" s="118"/>
      <c r="F9" s="119">
        <v>109920</v>
      </c>
      <c r="G9" s="120"/>
      <c r="H9" s="121"/>
    </row>
    <row r="10" spans="1:8" x14ac:dyDescent="0.15">
      <c r="A10" s="122"/>
      <c r="B10" s="123"/>
      <c r="C10" s="124"/>
      <c r="D10" s="125">
        <v>19685</v>
      </c>
      <c r="E10" s="126"/>
      <c r="F10" s="127">
        <v>62739</v>
      </c>
      <c r="G10" s="128"/>
      <c r="H10" s="129"/>
    </row>
    <row r="11" spans="1:8" x14ac:dyDescent="0.15">
      <c r="A11" s="110" t="s">
        <v>517</v>
      </c>
      <c r="B11" s="115"/>
      <c r="C11" s="116"/>
      <c r="D11" s="117">
        <v>34594</v>
      </c>
      <c r="E11" s="118"/>
      <c r="F11" s="119">
        <v>138651</v>
      </c>
      <c r="G11" s="120"/>
      <c r="H11" s="121"/>
    </row>
    <row r="12" spans="1:8" x14ac:dyDescent="0.15">
      <c r="A12" s="122"/>
      <c r="B12" s="123"/>
      <c r="C12" s="130"/>
      <c r="D12" s="125">
        <v>23462</v>
      </c>
      <c r="E12" s="126"/>
      <c r="F12" s="127">
        <v>71211</v>
      </c>
      <c r="G12" s="128"/>
      <c r="H12" s="129"/>
    </row>
    <row r="13" spans="1:8" x14ac:dyDescent="0.15">
      <c r="A13" s="110"/>
      <c r="B13" s="115"/>
      <c r="C13" s="131"/>
      <c r="D13" s="132">
        <v>34652</v>
      </c>
      <c r="E13" s="133"/>
      <c r="F13" s="134">
        <v>97930</v>
      </c>
      <c r="G13" s="135"/>
      <c r="H13" s="121"/>
    </row>
    <row r="14" spans="1:8" x14ac:dyDescent="0.15">
      <c r="A14" s="122"/>
      <c r="B14" s="123"/>
      <c r="C14" s="124"/>
      <c r="D14" s="125">
        <v>22618</v>
      </c>
      <c r="E14" s="126"/>
      <c r="F14" s="127">
        <v>53930</v>
      </c>
      <c r="G14" s="128"/>
      <c r="H14" s="129"/>
    </row>
    <row r="17" spans="1:11" x14ac:dyDescent="0.15">
      <c r="A17" s="106" t="s">
        <v>42</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43</v>
      </c>
      <c r="B19" s="136">
        <f>ROUND(VALUE(SUBSTITUTE(実質収支比率等に係る経年分析!F$48,"▲","-")),2)</f>
        <v>11.94</v>
      </c>
      <c r="C19" s="136">
        <f>ROUND(VALUE(SUBSTITUTE(実質収支比率等に係る経年分析!G$48,"▲","-")),2)</f>
        <v>7.87</v>
      </c>
      <c r="D19" s="136">
        <f>ROUND(VALUE(SUBSTITUTE(実質収支比率等に係る経年分析!H$48,"▲","-")),2)</f>
        <v>12.41</v>
      </c>
      <c r="E19" s="136">
        <f>ROUND(VALUE(SUBSTITUTE(実質収支比率等に係る経年分析!I$48,"▲","-")),2)</f>
        <v>14.37</v>
      </c>
      <c r="F19" s="136">
        <f>ROUND(VALUE(SUBSTITUTE(実質収支比率等に係る経年分析!J$48,"▲","-")),2)</f>
        <v>7.67</v>
      </c>
    </row>
    <row r="20" spans="1:11" x14ac:dyDescent="0.15">
      <c r="A20" s="136" t="s">
        <v>44</v>
      </c>
      <c r="B20" s="136">
        <f>ROUND(VALUE(SUBSTITUTE(実質収支比率等に係る経年分析!F$47,"▲","-")),2)</f>
        <v>28.18</v>
      </c>
      <c r="C20" s="136">
        <f>ROUND(VALUE(SUBSTITUTE(実質収支比率等に係る経年分析!G$47,"▲","-")),2)</f>
        <v>17.82</v>
      </c>
      <c r="D20" s="136">
        <f>ROUND(VALUE(SUBSTITUTE(実質収支比率等に係る経年分析!H$47,"▲","-")),2)</f>
        <v>22.4</v>
      </c>
      <c r="E20" s="136">
        <f>ROUND(VALUE(SUBSTITUTE(実質収支比率等に係る経年分析!I$47,"▲","-")),2)</f>
        <v>24.96</v>
      </c>
      <c r="F20" s="136">
        <f>ROUND(VALUE(SUBSTITUTE(実質収支比率等に係る経年分析!J$47,"▲","-")),2)</f>
        <v>30.83</v>
      </c>
    </row>
    <row r="21" spans="1:11" x14ac:dyDescent="0.15">
      <c r="A21" s="136" t="s">
        <v>45</v>
      </c>
      <c r="B21" s="136">
        <f>IF(ISNUMBER(VALUE(SUBSTITUTE(実質収支比率等に係る経年分析!F$49,"▲","-"))),ROUND(VALUE(SUBSTITUTE(実質収支比率等に係る経年分析!F$49,"▲","-")),2),NA())</f>
        <v>0.62</v>
      </c>
      <c r="C21" s="136">
        <f>IF(ISNUMBER(VALUE(SUBSTITUTE(実質収支比率等に係る経年分析!G$49,"▲","-"))),ROUND(VALUE(SUBSTITUTE(実質収支比率等に係る経年分析!G$49,"▲","-")),2),NA())</f>
        <v>-13.13</v>
      </c>
      <c r="D21" s="136">
        <f>IF(ISNUMBER(VALUE(SUBSTITUTE(実質収支比率等に係る経年分析!H$49,"▲","-"))),ROUND(VALUE(SUBSTITUTE(実質収支比率等に係る経年分析!H$49,"▲","-")),2),NA())</f>
        <v>7.24</v>
      </c>
      <c r="E21" s="136">
        <f>IF(ISNUMBER(VALUE(SUBSTITUTE(実質収支比率等に係る経年分析!I$49,"▲","-"))),ROUND(VALUE(SUBSTITUTE(実質収支比率等に係る経年分析!I$49,"▲","-")),2),NA())</f>
        <v>5.87</v>
      </c>
      <c r="F21" s="136">
        <f>IF(ISNUMBER(VALUE(SUBSTITUTE(実質収支比率等に係る経年分析!J$49,"▲","-"))),ROUND(VALUE(SUBSTITUTE(実質収支比率等に係る経年分析!J$49,"▲","-")),2),NA())</f>
        <v>-4.12</v>
      </c>
    </row>
    <row r="24" spans="1:11" x14ac:dyDescent="0.15">
      <c r="A24" s="106" t="s">
        <v>46</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47</v>
      </c>
      <c r="C26" s="137" t="s">
        <v>48</v>
      </c>
      <c r="D26" s="137" t="s">
        <v>47</v>
      </c>
      <c r="E26" s="137" t="s">
        <v>48</v>
      </c>
      <c r="F26" s="137" t="s">
        <v>47</v>
      </c>
      <c r="G26" s="137" t="s">
        <v>48</v>
      </c>
      <c r="H26" s="137" t="s">
        <v>47</v>
      </c>
      <c r="I26" s="137" t="s">
        <v>48</v>
      </c>
      <c r="J26" s="137" t="s">
        <v>47</v>
      </c>
      <c r="K26" s="137" t="s">
        <v>48</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#VALUE!</v>
      </c>
      <c r="C27" s="137" t="e">
        <f>IF(ROUND(VALUE(SUBSTITUTE(連結実質赤字比率に係る赤字・黒字の構成分析!F$43,"▲", "-")), 2) &gt;= 0, ABS(ROUND(VALUE(SUBSTITUTE(連結実質赤字比率に係る赤字・黒字の構成分析!F$43,"▲", "-")), 2)), NA())</f>
        <v>#VALUE!</v>
      </c>
      <c r="D27" s="137" t="e">
        <f>IF(ROUND(VALUE(SUBSTITUTE(連結実質赤字比率に係る赤字・黒字の構成分析!G$43,"▲", "-")), 2) &lt; 0, ABS(ROUND(VALUE(SUBSTITUTE(連結実質赤字比率に係る赤字・黒字の構成分析!G$43,"▲", "-")), 2)), NA())</f>
        <v>#VALUE!</v>
      </c>
      <c r="E27" s="137" t="e">
        <f>IF(ROUND(VALUE(SUBSTITUTE(連結実質赤字比率に係る赤字・黒字の構成分析!G$43,"▲", "-")), 2) &gt;= 0, ABS(ROUND(VALUE(SUBSTITUTE(連結実質赤字比率に係る赤字・黒字の構成分析!G$43,"▲", "-")), 2)), NA())</f>
        <v>#VALUE!</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0.01</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0.02</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0.08</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0.1</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0.02</v>
      </c>
    </row>
    <row r="32" spans="1:11" x14ac:dyDescent="0.15">
      <c r="A32" s="137" t="str">
        <f>IF(連結実質赤字比率に係る赤字・黒字の構成分析!C$38="",NA(),連結実質赤字比率に係る赤字・黒字の構成分析!C$38)</f>
        <v>介護保険特別会計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0.31</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0.26</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0.08</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0.42</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0.47</v>
      </c>
    </row>
    <row r="33" spans="1:16" x14ac:dyDescent="0.15">
      <c r="A33" s="137" t="str">
        <f>IF(連結実質赤字比率に係る赤字・黒字の構成分析!C$37="",NA(),連結実質赤字比率に係る赤字・黒字の構成分析!C$37)</f>
        <v>下水道事業特別会計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0.51</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0.75</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1.78</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0.64</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0.59</v>
      </c>
    </row>
    <row r="34" spans="1:16" x14ac:dyDescent="0.15">
      <c r="A34" s="137" t="str">
        <f>IF(連結実質赤字比率に係る赤字・黒字の構成分析!C$36="",NA(),連結実質赤字比率に係る赤字・黒字の構成分析!C$36)</f>
        <v>国民健康保険特別会計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0.83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0.36</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1.5</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1.1499999999999999</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2.0099999999999998</v>
      </c>
    </row>
    <row r="35" spans="1:16" x14ac:dyDescent="0.15">
      <c r="A35" s="137" t="str">
        <f>IF(連結実質赤字比率に係る赤字・黒字の構成分析!C$35="",NA(),連結実質赤字比率に係る赤字・黒字の構成分析!C$35)</f>
        <v>一般会計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11.93</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7.86</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12.4</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14.37</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7.67</v>
      </c>
    </row>
    <row r="36" spans="1:16" x14ac:dyDescent="0.15">
      <c r="A36" s="137" t="str">
        <f>IF(連結実質赤字比率に係る赤字・黒字の構成分析!C$34="",NA(),連結実質赤字比率に係る赤字・黒字の構成分析!C$34)</f>
        <v>水道事業会計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8.3800000000000008</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9.82</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11.45</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12.92</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15.16</v>
      </c>
    </row>
    <row r="39" spans="1:16" x14ac:dyDescent="0.15">
      <c r="A39" s="106" t="s">
        <v>49</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50</v>
      </c>
      <c r="C41" s="138"/>
      <c r="D41" s="138" t="s">
        <v>51</v>
      </c>
      <c r="E41" s="138" t="s">
        <v>50</v>
      </c>
      <c r="F41" s="138"/>
      <c r="G41" s="138" t="s">
        <v>51</v>
      </c>
      <c r="H41" s="138" t="s">
        <v>50</v>
      </c>
      <c r="I41" s="138"/>
      <c r="J41" s="138" t="s">
        <v>51</v>
      </c>
      <c r="K41" s="138" t="s">
        <v>50</v>
      </c>
      <c r="L41" s="138"/>
      <c r="M41" s="138" t="s">
        <v>51</v>
      </c>
      <c r="N41" s="138" t="s">
        <v>50</v>
      </c>
      <c r="O41" s="138"/>
      <c r="P41" s="138" t="s">
        <v>51</v>
      </c>
    </row>
    <row r="42" spans="1:16" x14ac:dyDescent="0.15">
      <c r="A42" s="138" t="s">
        <v>52</v>
      </c>
      <c r="B42" s="138"/>
      <c r="C42" s="138"/>
      <c r="D42" s="138">
        <f>'実質公債費比率（分子）の構造'!K$52</f>
        <v>411</v>
      </c>
      <c r="E42" s="138"/>
      <c r="F42" s="138"/>
      <c r="G42" s="138">
        <f>'実質公債費比率（分子）の構造'!L$52</f>
        <v>401</v>
      </c>
      <c r="H42" s="138"/>
      <c r="I42" s="138"/>
      <c r="J42" s="138">
        <f>'実質公債費比率（分子）の構造'!M$52</f>
        <v>392</v>
      </c>
      <c r="K42" s="138"/>
      <c r="L42" s="138"/>
      <c r="M42" s="138">
        <f>'実質公債費比率（分子）の構造'!N$52</f>
        <v>330</v>
      </c>
      <c r="N42" s="138"/>
      <c r="O42" s="138"/>
      <c r="P42" s="138">
        <f>'実質公債費比率（分子）の構造'!O$52</f>
        <v>326</v>
      </c>
    </row>
    <row r="43" spans="1:16" x14ac:dyDescent="0.15">
      <c r="A43" s="138" t="s">
        <v>53</v>
      </c>
      <c r="B43" s="138" t="str">
        <f>'実質公債費比率（分子）の構造'!K$51</f>
        <v>-</v>
      </c>
      <c r="C43" s="138"/>
      <c r="D43" s="138"/>
      <c r="E43" s="138" t="str">
        <f>'実質公債費比率（分子）の構造'!L$51</f>
        <v>-</v>
      </c>
      <c r="F43" s="138"/>
      <c r="G43" s="138"/>
      <c r="H43" s="138" t="str">
        <f>'実質公債費比率（分子）の構造'!M$51</f>
        <v>-</v>
      </c>
      <c r="I43" s="138"/>
      <c r="J43" s="138"/>
      <c r="K43" s="138" t="str">
        <f>'実質公債費比率（分子）の構造'!N$51</f>
        <v>-</v>
      </c>
      <c r="L43" s="138"/>
      <c r="M43" s="138"/>
      <c r="N43" s="138" t="str">
        <f>'実質公債費比率（分子）の構造'!O$51</f>
        <v>-</v>
      </c>
      <c r="O43" s="138"/>
      <c r="P43" s="138"/>
    </row>
    <row r="44" spans="1:16" x14ac:dyDescent="0.15">
      <c r="A44" s="138" t="s">
        <v>54</v>
      </c>
      <c r="B44" s="138" t="str">
        <f>'実質公債費比率（分子）の構造'!K$50</f>
        <v>-</v>
      </c>
      <c r="C44" s="138"/>
      <c r="D44" s="138"/>
      <c r="E44" s="138" t="str">
        <f>'実質公債費比率（分子）の構造'!L$50</f>
        <v>-</v>
      </c>
      <c r="F44" s="138"/>
      <c r="G44" s="138"/>
      <c r="H44" s="138" t="str">
        <f>'実質公債費比率（分子）の構造'!M$50</f>
        <v>-</v>
      </c>
      <c r="I44" s="138"/>
      <c r="J44" s="138"/>
      <c r="K44" s="138" t="str">
        <f>'実質公債費比率（分子）の構造'!N$50</f>
        <v>-</v>
      </c>
      <c r="L44" s="138"/>
      <c r="M44" s="138"/>
      <c r="N44" s="138" t="str">
        <f>'実質公債費比率（分子）の構造'!O$50</f>
        <v>-</v>
      </c>
      <c r="O44" s="138"/>
      <c r="P44" s="138"/>
    </row>
    <row r="45" spans="1:16" x14ac:dyDescent="0.15">
      <c r="A45" s="138" t="s">
        <v>55</v>
      </c>
      <c r="B45" s="138" t="str">
        <f>'実質公債費比率（分子）の構造'!K$49</f>
        <v>-</v>
      </c>
      <c r="C45" s="138"/>
      <c r="D45" s="138"/>
      <c r="E45" s="138" t="str">
        <f>'実質公債費比率（分子）の構造'!L$49</f>
        <v>-</v>
      </c>
      <c r="F45" s="138"/>
      <c r="G45" s="138"/>
      <c r="H45" s="138" t="str">
        <f>'実質公債費比率（分子）の構造'!M$49</f>
        <v>-</v>
      </c>
      <c r="I45" s="138"/>
      <c r="J45" s="138"/>
      <c r="K45" s="138" t="str">
        <f>'実質公債費比率（分子）の構造'!N$49</f>
        <v>-</v>
      </c>
      <c r="L45" s="138"/>
      <c r="M45" s="138"/>
      <c r="N45" s="138" t="str">
        <f>'実質公債費比率（分子）の構造'!O$49</f>
        <v>-</v>
      </c>
      <c r="O45" s="138"/>
      <c r="P45" s="138"/>
    </row>
    <row r="46" spans="1:16" x14ac:dyDescent="0.15">
      <c r="A46" s="138" t="s">
        <v>56</v>
      </c>
      <c r="B46" s="138">
        <f>'実質公債費比率（分子）の構造'!K$48</f>
        <v>341</v>
      </c>
      <c r="C46" s="138"/>
      <c r="D46" s="138"/>
      <c r="E46" s="138">
        <f>'実質公債費比率（分子）の構造'!L$48</f>
        <v>330</v>
      </c>
      <c r="F46" s="138"/>
      <c r="G46" s="138"/>
      <c r="H46" s="138">
        <f>'実質公債費比率（分子）の構造'!M$48</f>
        <v>323</v>
      </c>
      <c r="I46" s="138"/>
      <c r="J46" s="138"/>
      <c r="K46" s="138">
        <f>'実質公債費比率（分子）の構造'!N$48</f>
        <v>328</v>
      </c>
      <c r="L46" s="138"/>
      <c r="M46" s="138"/>
      <c r="N46" s="138">
        <f>'実質公債費比率（分子）の構造'!O$48</f>
        <v>327</v>
      </c>
      <c r="O46" s="138"/>
      <c r="P46" s="138"/>
    </row>
    <row r="47" spans="1:16" x14ac:dyDescent="0.15">
      <c r="A47" s="138" t="s">
        <v>57</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58</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59</v>
      </c>
      <c r="B49" s="138">
        <f>'実質公債費比率（分子）の構造'!K$45</f>
        <v>378</v>
      </c>
      <c r="C49" s="138"/>
      <c r="D49" s="138"/>
      <c r="E49" s="138">
        <f>'実質公債費比率（分子）の構造'!L$45</f>
        <v>262</v>
      </c>
      <c r="F49" s="138"/>
      <c r="G49" s="138"/>
      <c r="H49" s="138">
        <f>'実質公債費比率（分子）の構造'!M$45</f>
        <v>234</v>
      </c>
      <c r="I49" s="138"/>
      <c r="J49" s="138"/>
      <c r="K49" s="138">
        <f>'実質公債費比率（分子）の構造'!N$45</f>
        <v>134</v>
      </c>
      <c r="L49" s="138"/>
      <c r="M49" s="138"/>
      <c r="N49" s="138">
        <f>'実質公債費比率（分子）の構造'!O$45</f>
        <v>107</v>
      </c>
      <c r="O49" s="138"/>
      <c r="P49" s="138"/>
    </row>
    <row r="50" spans="1:16" x14ac:dyDescent="0.15">
      <c r="A50" s="138" t="s">
        <v>60</v>
      </c>
      <c r="B50" s="138" t="e">
        <f>NA()</f>
        <v>#N/A</v>
      </c>
      <c r="C50" s="138">
        <f>IF(ISNUMBER('実質公債費比率（分子）の構造'!K$53),'実質公債費比率（分子）の構造'!K$53,NA())</f>
        <v>308</v>
      </c>
      <c r="D50" s="138" t="e">
        <f>NA()</f>
        <v>#N/A</v>
      </c>
      <c r="E50" s="138" t="e">
        <f>NA()</f>
        <v>#N/A</v>
      </c>
      <c r="F50" s="138">
        <f>IF(ISNUMBER('実質公債費比率（分子）の構造'!L$53),'実質公債費比率（分子）の構造'!L$53,NA())</f>
        <v>191</v>
      </c>
      <c r="G50" s="138" t="e">
        <f>NA()</f>
        <v>#N/A</v>
      </c>
      <c r="H50" s="138" t="e">
        <f>NA()</f>
        <v>#N/A</v>
      </c>
      <c r="I50" s="138">
        <f>IF(ISNUMBER('実質公債費比率（分子）の構造'!M$53),'実質公債費比率（分子）の構造'!M$53,NA())</f>
        <v>165</v>
      </c>
      <c r="J50" s="138" t="e">
        <f>NA()</f>
        <v>#N/A</v>
      </c>
      <c r="K50" s="138" t="e">
        <f>NA()</f>
        <v>#N/A</v>
      </c>
      <c r="L50" s="138">
        <f>IF(ISNUMBER('実質公債費比率（分子）の構造'!N$53),'実質公債費比率（分子）の構造'!N$53,NA())</f>
        <v>132</v>
      </c>
      <c r="M50" s="138" t="e">
        <f>NA()</f>
        <v>#N/A</v>
      </c>
      <c r="N50" s="138" t="e">
        <f>NA()</f>
        <v>#N/A</v>
      </c>
      <c r="O50" s="138">
        <f>IF(ISNUMBER('実質公債費比率（分子）の構造'!O$53),'実質公債費比率（分子）の構造'!O$53,NA())</f>
        <v>108</v>
      </c>
      <c r="P50" s="138" t="e">
        <f>NA()</f>
        <v>#N/A</v>
      </c>
    </row>
    <row r="53" spans="1:16" x14ac:dyDescent="0.15">
      <c r="A53" s="106" t="s">
        <v>61</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62</v>
      </c>
      <c r="C55" s="137"/>
      <c r="D55" s="137" t="s">
        <v>63</v>
      </c>
      <c r="E55" s="137" t="s">
        <v>62</v>
      </c>
      <c r="F55" s="137"/>
      <c r="G55" s="137" t="s">
        <v>63</v>
      </c>
      <c r="H55" s="137" t="s">
        <v>62</v>
      </c>
      <c r="I55" s="137"/>
      <c r="J55" s="137" t="s">
        <v>63</v>
      </c>
      <c r="K55" s="137" t="s">
        <v>62</v>
      </c>
      <c r="L55" s="137"/>
      <c r="M55" s="137" t="s">
        <v>63</v>
      </c>
      <c r="N55" s="137" t="s">
        <v>62</v>
      </c>
      <c r="O55" s="137"/>
      <c r="P55" s="137" t="s">
        <v>63</v>
      </c>
    </row>
    <row r="56" spans="1:16" x14ac:dyDescent="0.15">
      <c r="A56" s="137" t="s">
        <v>37</v>
      </c>
      <c r="B56" s="137"/>
      <c r="C56" s="137"/>
      <c r="D56" s="137">
        <f>'将来負担比率（分子）の構造'!I$52</f>
        <v>4352</v>
      </c>
      <c r="E56" s="137"/>
      <c r="F56" s="137"/>
      <c r="G56" s="137">
        <f>'将来負担比率（分子）の構造'!J$52</f>
        <v>3821</v>
      </c>
      <c r="H56" s="137"/>
      <c r="I56" s="137"/>
      <c r="J56" s="137">
        <f>'将来負担比率（分子）の構造'!K$52</f>
        <v>3754</v>
      </c>
      <c r="K56" s="137"/>
      <c r="L56" s="137"/>
      <c r="M56" s="137">
        <f>'将来負担比率（分子）の構造'!L$52</f>
        <v>3701</v>
      </c>
      <c r="N56" s="137"/>
      <c r="O56" s="137"/>
      <c r="P56" s="137">
        <f>'将来負担比率（分子）の構造'!M$52</f>
        <v>3436</v>
      </c>
    </row>
    <row r="57" spans="1:16" x14ac:dyDescent="0.15">
      <c r="A57" s="137" t="s">
        <v>36</v>
      </c>
      <c r="B57" s="137"/>
      <c r="C57" s="137"/>
      <c r="D57" s="137" t="str">
        <f>'将来負担比率（分子）の構造'!I$51</f>
        <v>-</v>
      </c>
      <c r="E57" s="137"/>
      <c r="F57" s="137"/>
      <c r="G57" s="137" t="str">
        <f>'将来負担比率（分子）の構造'!J$51</f>
        <v>-</v>
      </c>
      <c r="H57" s="137"/>
      <c r="I57" s="137"/>
      <c r="J57" s="137" t="str">
        <f>'将来負担比率（分子）の構造'!K$51</f>
        <v>-</v>
      </c>
      <c r="K57" s="137"/>
      <c r="L57" s="137"/>
      <c r="M57" s="137" t="str">
        <f>'将来負担比率（分子）の構造'!L$51</f>
        <v>-</v>
      </c>
      <c r="N57" s="137"/>
      <c r="O57" s="137"/>
      <c r="P57" s="137" t="str">
        <f>'将来負担比率（分子）の構造'!M$51</f>
        <v>-</v>
      </c>
    </row>
    <row r="58" spans="1:16" x14ac:dyDescent="0.15">
      <c r="A58" s="137" t="s">
        <v>35</v>
      </c>
      <c r="B58" s="137"/>
      <c r="C58" s="137"/>
      <c r="D58" s="137">
        <f>'将来負担比率（分子）の構造'!I$50</f>
        <v>1309</v>
      </c>
      <c r="E58" s="137"/>
      <c r="F58" s="137"/>
      <c r="G58" s="137">
        <f>'将来負担比率（分子）の構造'!J$50</f>
        <v>970</v>
      </c>
      <c r="H58" s="137"/>
      <c r="I58" s="137"/>
      <c r="J58" s="137">
        <f>'将来負担比率（分子）の構造'!K$50</f>
        <v>1058</v>
      </c>
      <c r="K58" s="137"/>
      <c r="L58" s="137"/>
      <c r="M58" s="137">
        <f>'将来負担比率（分子）の構造'!L$50</f>
        <v>1251</v>
      </c>
      <c r="N58" s="137"/>
      <c r="O58" s="137"/>
      <c r="P58" s="137">
        <f>'将来負担比率（分子）の構造'!M$50</f>
        <v>1432</v>
      </c>
    </row>
    <row r="59" spans="1:16" x14ac:dyDescent="0.15">
      <c r="A59" s="137" t="s">
        <v>33</v>
      </c>
      <c r="B59" s="137" t="str">
        <f>'将来負担比率（分子）の構造'!I$49</f>
        <v>-</v>
      </c>
      <c r="C59" s="137"/>
      <c r="D59" s="137"/>
      <c r="E59" s="137" t="str">
        <f>'将来負担比率（分子）の構造'!J$49</f>
        <v>-</v>
      </c>
      <c r="F59" s="137"/>
      <c r="G59" s="137"/>
      <c r="H59" s="137">
        <f>'将来負担比率（分子）の構造'!K$49</f>
        <v>1</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t="str">
        <f>'将来負担比率（分子）の構造'!I$46</f>
        <v>-</v>
      </c>
      <c r="C61" s="137"/>
      <c r="D61" s="137"/>
      <c r="E61" s="137" t="str">
        <f>'将来負担比率（分子）の構造'!J$46</f>
        <v>-</v>
      </c>
      <c r="F61" s="137"/>
      <c r="G61" s="137"/>
      <c r="H61" s="137" t="str">
        <f>'将来負担比率（分子）の構造'!K$46</f>
        <v>-</v>
      </c>
      <c r="I61" s="137"/>
      <c r="J61" s="137"/>
      <c r="K61" s="137" t="str">
        <f>'将来負担比率（分子）の構造'!L$46</f>
        <v>-</v>
      </c>
      <c r="L61" s="137"/>
      <c r="M61" s="137"/>
      <c r="N61" s="137" t="str">
        <f>'将来負担比率（分子）の構造'!M$46</f>
        <v>-</v>
      </c>
      <c r="O61" s="137"/>
      <c r="P61" s="137"/>
    </row>
    <row r="62" spans="1:16" x14ac:dyDescent="0.15">
      <c r="A62" s="137" t="s">
        <v>29</v>
      </c>
      <c r="B62" s="137">
        <f>'将来負担比率（分子）の構造'!I$45</f>
        <v>823</v>
      </c>
      <c r="C62" s="137"/>
      <c r="D62" s="137"/>
      <c r="E62" s="137">
        <f>'将来負担比率（分子）の構造'!J$45</f>
        <v>802</v>
      </c>
      <c r="F62" s="137"/>
      <c r="G62" s="137"/>
      <c r="H62" s="137">
        <f>'将来負担比率（分子）の構造'!K$45</f>
        <v>679</v>
      </c>
      <c r="I62" s="137"/>
      <c r="J62" s="137"/>
      <c r="K62" s="137">
        <f>'将来負担比率（分子）の構造'!L$45</f>
        <v>583</v>
      </c>
      <c r="L62" s="137"/>
      <c r="M62" s="137"/>
      <c r="N62" s="137">
        <f>'将来負担比率（分子）の構造'!M$45</f>
        <v>578</v>
      </c>
      <c r="O62" s="137"/>
      <c r="P62" s="137"/>
    </row>
    <row r="63" spans="1:16" x14ac:dyDescent="0.15">
      <c r="A63" s="137" t="s">
        <v>28</v>
      </c>
      <c r="B63" s="137" t="str">
        <f>'将来負担比率（分子）の構造'!I$44</f>
        <v>-</v>
      </c>
      <c r="C63" s="137"/>
      <c r="D63" s="137"/>
      <c r="E63" s="137" t="str">
        <f>'将来負担比率（分子）の構造'!J$44</f>
        <v>-</v>
      </c>
      <c r="F63" s="137"/>
      <c r="G63" s="137"/>
      <c r="H63" s="137" t="str">
        <f>'将来負担比率（分子）の構造'!K$44</f>
        <v>-</v>
      </c>
      <c r="I63" s="137"/>
      <c r="J63" s="137"/>
      <c r="K63" s="137" t="str">
        <f>'将来負担比率（分子）の構造'!L$44</f>
        <v>-</v>
      </c>
      <c r="L63" s="137"/>
      <c r="M63" s="137"/>
      <c r="N63" s="137" t="str">
        <f>'将来負担比率（分子）の構造'!M$44</f>
        <v>-</v>
      </c>
      <c r="O63" s="137"/>
      <c r="P63" s="137"/>
    </row>
    <row r="64" spans="1:16" x14ac:dyDescent="0.15">
      <c r="A64" s="137" t="s">
        <v>27</v>
      </c>
      <c r="B64" s="137">
        <f>'将来負担比率（分子）の構造'!I$43</f>
        <v>3920</v>
      </c>
      <c r="C64" s="137"/>
      <c r="D64" s="137"/>
      <c r="E64" s="137">
        <f>'将来負担比率（分子）の構造'!J$43</f>
        <v>3661</v>
      </c>
      <c r="F64" s="137"/>
      <c r="G64" s="137"/>
      <c r="H64" s="137">
        <f>'将来負担比率（分子）の構造'!K$43</f>
        <v>3429</v>
      </c>
      <c r="I64" s="137"/>
      <c r="J64" s="137"/>
      <c r="K64" s="137">
        <f>'将来負担比率（分子）の構造'!L$43</f>
        <v>3159</v>
      </c>
      <c r="L64" s="137"/>
      <c r="M64" s="137"/>
      <c r="N64" s="137">
        <f>'将来負担比率（分子）の構造'!M$43</f>
        <v>3089</v>
      </c>
      <c r="O64" s="137"/>
      <c r="P64" s="137"/>
    </row>
    <row r="65" spans="1:16" x14ac:dyDescent="0.15">
      <c r="A65" s="137" t="s">
        <v>26</v>
      </c>
      <c r="B65" s="137" t="str">
        <f>'将来負担比率（分子）の構造'!I$42</f>
        <v>-</v>
      </c>
      <c r="C65" s="137"/>
      <c r="D65" s="137"/>
      <c r="E65" s="137" t="str">
        <f>'将来負担比率（分子）の構造'!J$42</f>
        <v>-</v>
      </c>
      <c r="F65" s="137"/>
      <c r="G65" s="137"/>
      <c r="H65" s="137" t="str">
        <f>'将来負担比率（分子）の構造'!K$42</f>
        <v>-</v>
      </c>
      <c r="I65" s="137"/>
      <c r="J65" s="137"/>
      <c r="K65" s="137" t="str">
        <f>'将来負担比率（分子）の構造'!L$42</f>
        <v>-</v>
      </c>
      <c r="L65" s="137"/>
      <c r="M65" s="137"/>
      <c r="N65" s="137" t="str">
        <f>'将来負担比率（分子）の構造'!M$42</f>
        <v>-</v>
      </c>
      <c r="O65" s="137"/>
      <c r="P65" s="137"/>
    </row>
    <row r="66" spans="1:16" x14ac:dyDescent="0.15">
      <c r="A66" s="137" t="s">
        <v>25</v>
      </c>
      <c r="B66" s="137">
        <f>'将来負担比率（分子）の構造'!I$41</f>
        <v>993</v>
      </c>
      <c r="C66" s="137"/>
      <c r="D66" s="137"/>
      <c r="E66" s="137">
        <f>'将来負担比率（分子）の構造'!J$41</f>
        <v>754</v>
      </c>
      <c r="F66" s="137"/>
      <c r="G66" s="137"/>
      <c r="H66" s="137">
        <f>'将来負担比率（分子）の構造'!K$41</f>
        <v>537</v>
      </c>
      <c r="I66" s="137"/>
      <c r="J66" s="137"/>
      <c r="K66" s="137">
        <f>'将来負担比率（分子）の構造'!L$41</f>
        <v>413</v>
      </c>
      <c r="L66" s="137"/>
      <c r="M66" s="137"/>
      <c r="N66" s="137">
        <f>'将来負担比率（分子）の構造'!M$41</f>
        <v>313</v>
      </c>
      <c r="O66" s="137"/>
      <c r="P66" s="137"/>
    </row>
    <row r="67" spans="1:16" x14ac:dyDescent="0.15">
      <c r="A67" s="137" t="s">
        <v>64</v>
      </c>
      <c r="B67" s="137" t="e">
        <f>NA()</f>
        <v>#N/A</v>
      </c>
      <c r="C67" s="137">
        <f>IF(ISNUMBER('将来負担比率（分子）の構造'!I$53), IF('将来負担比率（分子）の構造'!I$53 &lt; 0, 0, '将来負担比率（分子）の構造'!I$53), NA())</f>
        <v>74</v>
      </c>
      <c r="D67" s="137" t="e">
        <f>NA()</f>
        <v>#N/A</v>
      </c>
      <c r="E67" s="137" t="e">
        <f>NA()</f>
        <v>#N/A</v>
      </c>
      <c r="F67" s="137">
        <f>IF(ISNUMBER('将来負担比率（分子）の構造'!J$53), IF('将来負担比率（分子）の構造'!J$53 &lt; 0, 0, '将来負担比率（分子）の構造'!J$53), NA())</f>
        <v>426</v>
      </c>
      <c r="G67" s="137" t="e">
        <f>NA()</f>
        <v>#N/A</v>
      </c>
      <c r="H67" s="137" t="e">
        <f>NA()</f>
        <v>#N/A</v>
      </c>
      <c r="I67" s="137">
        <f>IF(ISNUMBER('将来負担比率（分子）の構造'!K$53), IF('将来負担比率（分子）の構造'!K$53 &lt; 0, 0, '将来負担比率（分子）の構造'!K$53), NA())</f>
        <v>0</v>
      </c>
      <c r="J67" s="137" t="e">
        <f>NA()</f>
        <v>#N/A</v>
      </c>
      <c r="K67" s="137" t="e">
        <f>NA()</f>
        <v>#N/A</v>
      </c>
      <c r="L67" s="137">
        <f>IF(ISNUMBER('将来負担比率（分子）の構造'!L$53), IF('将来負担比率（分子）の構造'!L$53 &lt; 0, 0, '将来負担比率（分子）の構造'!L$53), NA())</f>
        <v>0</v>
      </c>
      <c r="M67" s="137" t="e">
        <f>NA()</f>
        <v>#N/A</v>
      </c>
      <c r="N67" s="137" t="e">
        <f>NA()</f>
        <v>#N/A</v>
      </c>
      <c r="O67" s="137">
        <f>IF(ISNUMBER('将来負担比率（分子）の構造'!M$53), IF('将来負担比率（分子）の構造'!M$53 &lt; 0, 0, '将来負担比率（分子）の構造'!M$53), NA())</f>
        <v>0</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198</v>
      </c>
      <c r="DI1" s="602"/>
      <c r="DJ1" s="602"/>
      <c r="DK1" s="602"/>
      <c r="DL1" s="602"/>
      <c r="DM1" s="602"/>
      <c r="DN1" s="603"/>
      <c r="DP1" s="601" t="s">
        <v>199</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200</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201</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202</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203</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204</v>
      </c>
      <c r="S4" s="605"/>
      <c r="T4" s="605"/>
      <c r="U4" s="605"/>
      <c r="V4" s="605"/>
      <c r="W4" s="605"/>
      <c r="X4" s="605"/>
      <c r="Y4" s="606"/>
      <c r="Z4" s="604" t="s">
        <v>205</v>
      </c>
      <c r="AA4" s="605"/>
      <c r="AB4" s="605"/>
      <c r="AC4" s="606"/>
      <c r="AD4" s="604" t="s">
        <v>206</v>
      </c>
      <c r="AE4" s="605"/>
      <c r="AF4" s="605"/>
      <c r="AG4" s="605"/>
      <c r="AH4" s="605"/>
      <c r="AI4" s="605"/>
      <c r="AJ4" s="605"/>
      <c r="AK4" s="606"/>
      <c r="AL4" s="604" t="s">
        <v>205</v>
      </c>
      <c r="AM4" s="605"/>
      <c r="AN4" s="605"/>
      <c r="AO4" s="606"/>
      <c r="AP4" s="610" t="s">
        <v>207</v>
      </c>
      <c r="AQ4" s="610"/>
      <c r="AR4" s="610"/>
      <c r="AS4" s="610"/>
      <c r="AT4" s="610"/>
      <c r="AU4" s="610"/>
      <c r="AV4" s="610"/>
      <c r="AW4" s="610"/>
      <c r="AX4" s="610"/>
      <c r="AY4" s="610"/>
      <c r="AZ4" s="610"/>
      <c r="BA4" s="610"/>
      <c r="BB4" s="610"/>
      <c r="BC4" s="610"/>
      <c r="BD4" s="610"/>
      <c r="BE4" s="610"/>
      <c r="BF4" s="610"/>
      <c r="BG4" s="610" t="s">
        <v>208</v>
      </c>
      <c r="BH4" s="610"/>
      <c r="BI4" s="610"/>
      <c r="BJ4" s="610"/>
      <c r="BK4" s="610"/>
      <c r="BL4" s="610"/>
      <c r="BM4" s="610"/>
      <c r="BN4" s="610"/>
      <c r="BO4" s="610" t="s">
        <v>205</v>
      </c>
      <c r="BP4" s="610"/>
      <c r="BQ4" s="610"/>
      <c r="BR4" s="610"/>
      <c r="BS4" s="610" t="s">
        <v>209</v>
      </c>
      <c r="BT4" s="610"/>
      <c r="BU4" s="610"/>
      <c r="BV4" s="610"/>
      <c r="BW4" s="610"/>
      <c r="BX4" s="610"/>
      <c r="BY4" s="610"/>
      <c r="BZ4" s="610"/>
      <c r="CA4" s="610"/>
      <c r="CB4" s="610"/>
      <c r="CD4" s="607" t="s">
        <v>210</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211</v>
      </c>
      <c r="C5" s="612"/>
      <c r="D5" s="612"/>
      <c r="E5" s="612"/>
      <c r="F5" s="612"/>
      <c r="G5" s="612"/>
      <c r="H5" s="612"/>
      <c r="I5" s="612"/>
      <c r="J5" s="612"/>
      <c r="K5" s="612"/>
      <c r="L5" s="612"/>
      <c r="M5" s="612"/>
      <c r="N5" s="612"/>
      <c r="O5" s="612"/>
      <c r="P5" s="612"/>
      <c r="Q5" s="613"/>
      <c r="R5" s="614">
        <v>2455027</v>
      </c>
      <c r="S5" s="615"/>
      <c r="T5" s="615"/>
      <c r="U5" s="615"/>
      <c r="V5" s="615"/>
      <c r="W5" s="615"/>
      <c r="X5" s="615"/>
      <c r="Y5" s="616"/>
      <c r="Z5" s="617">
        <v>63.1</v>
      </c>
      <c r="AA5" s="617"/>
      <c r="AB5" s="617"/>
      <c r="AC5" s="617"/>
      <c r="AD5" s="618">
        <v>2455027</v>
      </c>
      <c r="AE5" s="618"/>
      <c r="AF5" s="618"/>
      <c r="AG5" s="618"/>
      <c r="AH5" s="618"/>
      <c r="AI5" s="618"/>
      <c r="AJ5" s="618"/>
      <c r="AK5" s="618"/>
      <c r="AL5" s="619">
        <v>88.1</v>
      </c>
      <c r="AM5" s="620"/>
      <c r="AN5" s="620"/>
      <c r="AO5" s="621"/>
      <c r="AP5" s="611" t="s">
        <v>212</v>
      </c>
      <c r="AQ5" s="612"/>
      <c r="AR5" s="612"/>
      <c r="AS5" s="612"/>
      <c r="AT5" s="612"/>
      <c r="AU5" s="612"/>
      <c r="AV5" s="612"/>
      <c r="AW5" s="612"/>
      <c r="AX5" s="612"/>
      <c r="AY5" s="612"/>
      <c r="AZ5" s="612"/>
      <c r="BA5" s="612"/>
      <c r="BB5" s="612"/>
      <c r="BC5" s="612"/>
      <c r="BD5" s="612"/>
      <c r="BE5" s="612"/>
      <c r="BF5" s="613"/>
      <c r="BG5" s="625">
        <v>2455027</v>
      </c>
      <c r="BH5" s="626"/>
      <c r="BI5" s="626"/>
      <c r="BJ5" s="626"/>
      <c r="BK5" s="626"/>
      <c r="BL5" s="626"/>
      <c r="BM5" s="626"/>
      <c r="BN5" s="627"/>
      <c r="BO5" s="628">
        <v>100</v>
      </c>
      <c r="BP5" s="628"/>
      <c r="BQ5" s="628"/>
      <c r="BR5" s="628"/>
      <c r="BS5" s="629">
        <v>20551</v>
      </c>
      <c r="BT5" s="629"/>
      <c r="BU5" s="629"/>
      <c r="BV5" s="629"/>
      <c r="BW5" s="629"/>
      <c r="BX5" s="629"/>
      <c r="BY5" s="629"/>
      <c r="BZ5" s="629"/>
      <c r="CA5" s="629"/>
      <c r="CB5" s="633"/>
      <c r="CD5" s="607" t="s">
        <v>207</v>
      </c>
      <c r="CE5" s="608"/>
      <c r="CF5" s="608"/>
      <c r="CG5" s="608"/>
      <c r="CH5" s="608"/>
      <c r="CI5" s="608"/>
      <c r="CJ5" s="608"/>
      <c r="CK5" s="608"/>
      <c r="CL5" s="608"/>
      <c r="CM5" s="608"/>
      <c r="CN5" s="608"/>
      <c r="CO5" s="608"/>
      <c r="CP5" s="608"/>
      <c r="CQ5" s="609"/>
      <c r="CR5" s="607" t="s">
        <v>213</v>
      </c>
      <c r="CS5" s="608"/>
      <c r="CT5" s="608"/>
      <c r="CU5" s="608"/>
      <c r="CV5" s="608"/>
      <c r="CW5" s="608"/>
      <c r="CX5" s="608"/>
      <c r="CY5" s="609"/>
      <c r="CZ5" s="607" t="s">
        <v>205</v>
      </c>
      <c r="DA5" s="608"/>
      <c r="DB5" s="608"/>
      <c r="DC5" s="609"/>
      <c r="DD5" s="607" t="s">
        <v>214</v>
      </c>
      <c r="DE5" s="608"/>
      <c r="DF5" s="608"/>
      <c r="DG5" s="608"/>
      <c r="DH5" s="608"/>
      <c r="DI5" s="608"/>
      <c r="DJ5" s="608"/>
      <c r="DK5" s="608"/>
      <c r="DL5" s="608"/>
      <c r="DM5" s="608"/>
      <c r="DN5" s="608"/>
      <c r="DO5" s="608"/>
      <c r="DP5" s="609"/>
      <c r="DQ5" s="607" t="s">
        <v>215</v>
      </c>
      <c r="DR5" s="608"/>
      <c r="DS5" s="608"/>
      <c r="DT5" s="608"/>
      <c r="DU5" s="608"/>
      <c r="DV5" s="608"/>
      <c r="DW5" s="608"/>
      <c r="DX5" s="608"/>
      <c r="DY5" s="608"/>
      <c r="DZ5" s="608"/>
      <c r="EA5" s="608"/>
      <c r="EB5" s="608"/>
      <c r="EC5" s="609"/>
    </row>
    <row r="6" spans="2:143" ht="11.25" customHeight="1" x14ac:dyDescent="0.15">
      <c r="B6" s="622" t="s">
        <v>216</v>
      </c>
      <c r="C6" s="623"/>
      <c r="D6" s="623"/>
      <c r="E6" s="623"/>
      <c r="F6" s="623"/>
      <c r="G6" s="623"/>
      <c r="H6" s="623"/>
      <c r="I6" s="623"/>
      <c r="J6" s="623"/>
      <c r="K6" s="623"/>
      <c r="L6" s="623"/>
      <c r="M6" s="623"/>
      <c r="N6" s="623"/>
      <c r="O6" s="623"/>
      <c r="P6" s="623"/>
      <c r="Q6" s="624"/>
      <c r="R6" s="625">
        <v>40475</v>
      </c>
      <c r="S6" s="626"/>
      <c r="T6" s="626"/>
      <c r="U6" s="626"/>
      <c r="V6" s="626"/>
      <c r="W6" s="626"/>
      <c r="X6" s="626"/>
      <c r="Y6" s="627"/>
      <c r="Z6" s="628">
        <v>1</v>
      </c>
      <c r="AA6" s="628"/>
      <c r="AB6" s="628"/>
      <c r="AC6" s="628"/>
      <c r="AD6" s="629">
        <v>40475</v>
      </c>
      <c r="AE6" s="629"/>
      <c r="AF6" s="629"/>
      <c r="AG6" s="629"/>
      <c r="AH6" s="629"/>
      <c r="AI6" s="629"/>
      <c r="AJ6" s="629"/>
      <c r="AK6" s="629"/>
      <c r="AL6" s="630">
        <v>1.5</v>
      </c>
      <c r="AM6" s="631"/>
      <c r="AN6" s="631"/>
      <c r="AO6" s="632"/>
      <c r="AP6" s="622" t="s">
        <v>217</v>
      </c>
      <c r="AQ6" s="623"/>
      <c r="AR6" s="623"/>
      <c r="AS6" s="623"/>
      <c r="AT6" s="623"/>
      <c r="AU6" s="623"/>
      <c r="AV6" s="623"/>
      <c r="AW6" s="623"/>
      <c r="AX6" s="623"/>
      <c r="AY6" s="623"/>
      <c r="AZ6" s="623"/>
      <c r="BA6" s="623"/>
      <c r="BB6" s="623"/>
      <c r="BC6" s="623"/>
      <c r="BD6" s="623"/>
      <c r="BE6" s="623"/>
      <c r="BF6" s="624"/>
      <c r="BG6" s="625">
        <v>2455027</v>
      </c>
      <c r="BH6" s="626"/>
      <c r="BI6" s="626"/>
      <c r="BJ6" s="626"/>
      <c r="BK6" s="626"/>
      <c r="BL6" s="626"/>
      <c r="BM6" s="626"/>
      <c r="BN6" s="627"/>
      <c r="BO6" s="628">
        <v>100</v>
      </c>
      <c r="BP6" s="628"/>
      <c r="BQ6" s="628"/>
      <c r="BR6" s="628"/>
      <c r="BS6" s="629">
        <v>20551</v>
      </c>
      <c r="BT6" s="629"/>
      <c r="BU6" s="629"/>
      <c r="BV6" s="629"/>
      <c r="BW6" s="629"/>
      <c r="BX6" s="629"/>
      <c r="BY6" s="629"/>
      <c r="BZ6" s="629"/>
      <c r="CA6" s="629"/>
      <c r="CB6" s="633"/>
      <c r="CD6" s="636" t="s">
        <v>218</v>
      </c>
      <c r="CE6" s="637"/>
      <c r="CF6" s="637"/>
      <c r="CG6" s="637"/>
      <c r="CH6" s="637"/>
      <c r="CI6" s="637"/>
      <c r="CJ6" s="637"/>
      <c r="CK6" s="637"/>
      <c r="CL6" s="637"/>
      <c r="CM6" s="637"/>
      <c r="CN6" s="637"/>
      <c r="CO6" s="637"/>
      <c r="CP6" s="637"/>
      <c r="CQ6" s="638"/>
      <c r="CR6" s="625">
        <v>91588</v>
      </c>
      <c r="CS6" s="626"/>
      <c r="CT6" s="626"/>
      <c r="CU6" s="626"/>
      <c r="CV6" s="626"/>
      <c r="CW6" s="626"/>
      <c r="CX6" s="626"/>
      <c r="CY6" s="627"/>
      <c r="CZ6" s="628">
        <v>2.5</v>
      </c>
      <c r="DA6" s="628"/>
      <c r="DB6" s="628"/>
      <c r="DC6" s="628"/>
      <c r="DD6" s="634" t="s">
        <v>219</v>
      </c>
      <c r="DE6" s="626"/>
      <c r="DF6" s="626"/>
      <c r="DG6" s="626"/>
      <c r="DH6" s="626"/>
      <c r="DI6" s="626"/>
      <c r="DJ6" s="626"/>
      <c r="DK6" s="626"/>
      <c r="DL6" s="626"/>
      <c r="DM6" s="626"/>
      <c r="DN6" s="626"/>
      <c r="DO6" s="626"/>
      <c r="DP6" s="627"/>
      <c r="DQ6" s="634">
        <v>91588</v>
      </c>
      <c r="DR6" s="626"/>
      <c r="DS6" s="626"/>
      <c r="DT6" s="626"/>
      <c r="DU6" s="626"/>
      <c r="DV6" s="626"/>
      <c r="DW6" s="626"/>
      <c r="DX6" s="626"/>
      <c r="DY6" s="626"/>
      <c r="DZ6" s="626"/>
      <c r="EA6" s="626"/>
      <c r="EB6" s="626"/>
      <c r="EC6" s="635"/>
    </row>
    <row r="7" spans="2:143" ht="11.25" customHeight="1" x14ac:dyDescent="0.15">
      <c r="B7" s="622" t="s">
        <v>220</v>
      </c>
      <c r="C7" s="623"/>
      <c r="D7" s="623"/>
      <c r="E7" s="623"/>
      <c r="F7" s="623"/>
      <c r="G7" s="623"/>
      <c r="H7" s="623"/>
      <c r="I7" s="623"/>
      <c r="J7" s="623"/>
      <c r="K7" s="623"/>
      <c r="L7" s="623"/>
      <c r="M7" s="623"/>
      <c r="N7" s="623"/>
      <c r="O7" s="623"/>
      <c r="P7" s="623"/>
      <c r="Q7" s="624"/>
      <c r="R7" s="625">
        <v>1024</v>
      </c>
      <c r="S7" s="626"/>
      <c r="T7" s="626"/>
      <c r="U7" s="626"/>
      <c r="V7" s="626"/>
      <c r="W7" s="626"/>
      <c r="X7" s="626"/>
      <c r="Y7" s="627"/>
      <c r="Z7" s="628">
        <v>0</v>
      </c>
      <c r="AA7" s="628"/>
      <c r="AB7" s="628"/>
      <c r="AC7" s="628"/>
      <c r="AD7" s="629">
        <v>1024</v>
      </c>
      <c r="AE7" s="629"/>
      <c r="AF7" s="629"/>
      <c r="AG7" s="629"/>
      <c r="AH7" s="629"/>
      <c r="AI7" s="629"/>
      <c r="AJ7" s="629"/>
      <c r="AK7" s="629"/>
      <c r="AL7" s="630">
        <v>0</v>
      </c>
      <c r="AM7" s="631"/>
      <c r="AN7" s="631"/>
      <c r="AO7" s="632"/>
      <c r="AP7" s="622" t="s">
        <v>221</v>
      </c>
      <c r="AQ7" s="623"/>
      <c r="AR7" s="623"/>
      <c r="AS7" s="623"/>
      <c r="AT7" s="623"/>
      <c r="AU7" s="623"/>
      <c r="AV7" s="623"/>
      <c r="AW7" s="623"/>
      <c r="AX7" s="623"/>
      <c r="AY7" s="623"/>
      <c r="AZ7" s="623"/>
      <c r="BA7" s="623"/>
      <c r="BB7" s="623"/>
      <c r="BC7" s="623"/>
      <c r="BD7" s="623"/>
      <c r="BE7" s="623"/>
      <c r="BF7" s="624"/>
      <c r="BG7" s="625">
        <v>836710</v>
      </c>
      <c r="BH7" s="626"/>
      <c r="BI7" s="626"/>
      <c r="BJ7" s="626"/>
      <c r="BK7" s="626"/>
      <c r="BL7" s="626"/>
      <c r="BM7" s="626"/>
      <c r="BN7" s="627"/>
      <c r="BO7" s="628">
        <v>34.1</v>
      </c>
      <c r="BP7" s="628"/>
      <c r="BQ7" s="628"/>
      <c r="BR7" s="628"/>
      <c r="BS7" s="629">
        <v>20551</v>
      </c>
      <c r="BT7" s="629"/>
      <c r="BU7" s="629"/>
      <c r="BV7" s="629"/>
      <c r="BW7" s="629"/>
      <c r="BX7" s="629"/>
      <c r="BY7" s="629"/>
      <c r="BZ7" s="629"/>
      <c r="CA7" s="629"/>
      <c r="CB7" s="633"/>
      <c r="CD7" s="639" t="s">
        <v>222</v>
      </c>
      <c r="CE7" s="640"/>
      <c r="CF7" s="640"/>
      <c r="CG7" s="640"/>
      <c r="CH7" s="640"/>
      <c r="CI7" s="640"/>
      <c r="CJ7" s="640"/>
      <c r="CK7" s="640"/>
      <c r="CL7" s="640"/>
      <c r="CM7" s="640"/>
      <c r="CN7" s="640"/>
      <c r="CO7" s="640"/>
      <c r="CP7" s="640"/>
      <c r="CQ7" s="641"/>
      <c r="CR7" s="625">
        <v>777428</v>
      </c>
      <c r="CS7" s="626"/>
      <c r="CT7" s="626"/>
      <c r="CU7" s="626"/>
      <c r="CV7" s="626"/>
      <c r="CW7" s="626"/>
      <c r="CX7" s="626"/>
      <c r="CY7" s="627"/>
      <c r="CZ7" s="628">
        <v>21.3</v>
      </c>
      <c r="DA7" s="628"/>
      <c r="DB7" s="628"/>
      <c r="DC7" s="628"/>
      <c r="DD7" s="634">
        <v>53823</v>
      </c>
      <c r="DE7" s="626"/>
      <c r="DF7" s="626"/>
      <c r="DG7" s="626"/>
      <c r="DH7" s="626"/>
      <c r="DI7" s="626"/>
      <c r="DJ7" s="626"/>
      <c r="DK7" s="626"/>
      <c r="DL7" s="626"/>
      <c r="DM7" s="626"/>
      <c r="DN7" s="626"/>
      <c r="DO7" s="626"/>
      <c r="DP7" s="627"/>
      <c r="DQ7" s="634">
        <v>718100</v>
      </c>
      <c r="DR7" s="626"/>
      <c r="DS7" s="626"/>
      <c r="DT7" s="626"/>
      <c r="DU7" s="626"/>
      <c r="DV7" s="626"/>
      <c r="DW7" s="626"/>
      <c r="DX7" s="626"/>
      <c r="DY7" s="626"/>
      <c r="DZ7" s="626"/>
      <c r="EA7" s="626"/>
      <c r="EB7" s="626"/>
      <c r="EC7" s="635"/>
    </row>
    <row r="8" spans="2:143" ht="11.25" customHeight="1" x14ac:dyDescent="0.15">
      <c r="B8" s="622" t="s">
        <v>223</v>
      </c>
      <c r="C8" s="623"/>
      <c r="D8" s="623"/>
      <c r="E8" s="623"/>
      <c r="F8" s="623"/>
      <c r="G8" s="623"/>
      <c r="H8" s="623"/>
      <c r="I8" s="623"/>
      <c r="J8" s="623"/>
      <c r="K8" s="623"/>
      <c r="L8" s="623"/>
      <c r="M8" s="623"/>
      <c r="N8" s="623"/>
      <c r="O8" s="623"/>
      <c r="P8" s="623"/>
      <c r="Q8" s="624"/>
      <c r="R8" s="625">
        <v>5327</v>
      </c>
      <c r="S8" s="626"/>
      <c r="T8" s="626"/>
      <c r="U8" s="626"/>
      <c r="V8" s="626"/>
      <c r="W8" s="626"/>
      <c r="X8" s="626"/>
      <c r="Y8" s="627"/>
      <c r="Z8" s="628">
        <v>0.1</v>
      </c>
      <c r="AA8" s="628"/>
      <c r="AB8" s="628"/>
      <c r="AC8" s="628"/>
      <c r="AD8" s="629">
        <v>5327</v>
      </c>
      <c r="AE8" s="629"/>
      <c r="AF8" s="629"/>
      <c r="AG8" s="629"/>
      <c r="AH8" s="629"/>
      <c r="AI8" s="629"/>
      <c r="AJ8" s="629"/>
      <c r="AK8" s="629"/>
      <c r="AL8" s="630">
        <v>0.2</v>
      </c>
      <c r="AM8" s="631"/>
      <c r="AN8" s="631"/>
      <c r="AO8" s="632"/>
      <c r="AP8" s="622" t="s">
        <v>224</v>
      </c>
      <c r="AQ8" s="623"/>
      <c r="AR8" s="623"/>
      <c r="AS8" s="623"/>
      <c r="AT8" s="623"/>
      <c r="AU8" s="623"/>
      <c r="AV8" s="623"/>
      <c r="AW8" s="623"/>
      <c r="AX8" s="623"/>
      <c r="AY8" s="623"/>
      <c r="AZ8" s="623"/>
      <c r="BA8" s="623"/>
      <c r="BB8" s="623"/>
      <c r="BC8" s="623"/>
      <c r="BD8" s="623"/>
      <c r="BE8" s="623"/>
      <c r="BF8" s="624"/>
      <c r="BG8" s="625">
        <v>17535</v>
      </c>
      <c r="BH8" s="626"/>
      <c r="BI8" s="626"/>
      <c r="BJ8" s="626"/>
      <c r="BK8" s="626"/>
      <c r="BL8" s="626"/>
      <c r="BM8" s="626"/>
      <c r="BN8" s="627"/>
      <c r="BO8" s="628">
        <v>0.7</v>
      </c>
      <c r="BP8" s="628"/>
      <c r="BQ8" s="628"/>
      <c r="BR8" s="628"/>
      <c r="BS8" s="634" t="s">
        <v>225</v>
      </c>
      <c r="BT8" s="626"/>
      <c r="BU8" s="626"/>
      <c r="BV8" s="626"/>
      <c r="BW8" s="626"/>
      <c r="BX8" s="626"/>
      <c r="BY8" s="626"/>
      <c r="BZ8" s="626"/>
      <c r="CA8" s="626"/>
      <c r="CB8" s="635"/>
      <c r="CD8" s="639" t="s">
        <v>226</v>
      </c>
      <c r="CE8" s="640"/>
      <c r="CF8" s="640"/>
      <c r="CG8" s="640"/>
      <c r="CH8" s="640"/>
      <c r="CI8" s="640"/>
      <c r="CJ8" s="640"/>
      <c r="CK8" s="640"/>
      <c r="CL8" s="640"/>
      <c r="CM8" s="640"/>
      <c r="CN8" s="640"/>
      <c r="CO8" s="640"/>
      <c r="CP8" s="640"/>
      <c r="CQ8" s="641"/>
      <c r="CR8" s="625">
        <v>1080287</v>
      </c>
      <c r="CS8" s="626"/>
      <c r="CT8" s="626"/>
      <c r="CU8" s="626"/>
      <c r="CV8" s="626"/>
      <c r="CW8" s="626"/>
      <c r="CX8" s="626"/>
      <c r="CY8" s="627"/>
      <c r="CZ8" s="628">
        <v>29.6</v>
      </c>
      <c r="DA8" s="628"/>
      <c r="DB8" s="628"/>
      <c r="DC8" s="628"/>
      <c r="DD8" s="634">
        <v>25002</v>
      </c>
      <c r="DE8" s="626"/>
      <c r="DF8" s="626"/>
      <c r="DG8" s="626"/>
      <c r="DH8" s="626"/>
      <c r="DI8" s="626"/>
      <c r="DJ8" s="626"/>
      <c r="DK8" s="626"/>
      <c r="DL8" s="626"/>
      <c r="DM8" s="626"/>
      <c r="DN8" s="626"/>
      <c r="DO8" s="626"/>
      <c r="DP8" s="627"/>
      <c r="DQ8" s="634">
        <v>666345</v>
      </c>
      <c r="DR8" s="626"/>
      <c r="DS8" s="626"/>
      <c r="DT8" s="626"/>
      <c r="DU8" s="626"/>
      <c r="DV8" s="626"/>
      <c r="DW8" s="626"/>
      <c r="DX8" s="626"/>
      <c r="DY8" s="626"/>
      <c r="DZ8" s="626"/>
      <c r="EA8" s="626"/>
      <c r="EB8" s="626"/>
      <c r="EC8" s="635"/>
    </row>
    <row r="9" spans="2:143" ht="11.25" customHeight="1" x14ac:dyDescent="0.15">
      <c r="B9" s="622" t="s">
        <v>227</v>
      </c>
      <c r="C9" s="623"/>
      <c r="D9" s="623"/>
      <c r="E9" s="623"/>
      <c r="F9" s="623"/>
      <c r="G9" s="623"/>
      <c r="H9" s="623"/>
      <c r="I9" s="623"/>
      <c r="J9" s="623"/>
      <c r="K9" s="623"/>
      <c r="L9" s="623"/>
      <c r="M9" s="623"/>
      <c r="N9" s="623"/>
      <c r="O9" s="623"/>
      <c r="P9" s="623"/>
      <c r="Q9" s="624"/>
      <c r="R9" s="625">
        <v>3271</v>
      </c>
      <c r="S9" s="626"/>
      <c r="T9" s="626"/>
      <c r="U9" s="626"/>
      <c r="V9" s="626"/>
      <c r="W9" s="626"/>
      <c r="X9" s="626"/>
      <c r="Y9" s="627"/>
      <c r="Z9" s="628">
        <v>0.1</v>
      </c>
      <c r="AA9" s="628"/>
      <c r="AB9" s="628"/>
      <c r="AC9" s="628"/>
      <c r="AD9" s="629">
        <v>3271</v>
      </c>
      <c r="AE9" s="629"/>
      <c r="AF9" s="629"/>
      <c r="AG9" s="629"/>
      <c r="AH9" s="629"/>
      <c r="AI9" s="629"/>
      <c r="AJ9" s="629"/>
      <c r="AK9" s="629"/>
      <c r="AL9" s="630">
        <v>0.1</v>
      </c>
      <c r="AM9" s="631"/>
      <c r="AN9" s="631"/>
      <c r="AO9" s="632"/>
      <c r="AP9" s="622" t="s">
        <v>228</v>
      </c>
      <c r="AQ9" s="623"/>
      <c r="AR9" s="623"/>
      <c r="AS9" s="623"/>
      <c r="AT9" s="623"/>
      <c r="AU9" s="623"/>
      <c r="AV9" s="623"/>
      <c r="AW9" s="623"/>
      <c r="AX9" s="623"/>
      <c r="AY9" s="623"/>
      <c r="AZ9" s="623"/>
      <c r="BA9" s="623"/>
      <c r="BB9" s="623"/>
      <c r="BC9" s="623"/>
      <c r="BD9" s="623"/>
      <c r="BE9" s="623"/>
      <c r="BF9" s="624"/>
      <c r="BG9" s="625">
        <v>466266</v>
      </c>
      <c r="BH9" s="626"/>
      <c r="BI9" s="626"/>
      <c r="BJ9" s="626"/>
      <c r="BK9" s="626"/>
      <c r="BL9" s="626"/>
      <c r="BM9" s="626"/>
      <c r="BN9" s="627"/>
      <c r="BO9" s="628">
        <v>19</v>
      </c>
      <c r="BP9" s="628"/>
      <c r="BQ9" s="628"/>
      <c r="BR9" s="628"/>
      <c r="BS9" s="634" t="s">
        <v>225</v>
      </c>
      <c r="BT9" s="626"/>
      <c r="BU9" s="626"/>
      <c r="BV9" s="626"/>
      <c r="BW9" s="626"/>
      <c r="BX9" s="626"/>
      <c r="BY9" s="626"/>
      <c r="BZ9" s="626"/>
      <c r="CA9" s="626"/>
      <c r="CB9" s="635"/>
      <c r="CD9" s="639" t="s">
        <v>229</v>
      </c>
      <c r="CE9" s="640"/>
      <c r="CF9" s="640"/>
      <c r="CG9" s="640"/>
      <c r="CH9" s="640"/>
      <c r="CI9" s="640"/>
      <c r="CJ9" s="640"/>
      <c r="CK9" s="640"/>
      <c r="CL9" s="640"/>
      <c r="CM9" s="640"/>
      <c r="CN9" s="640"/>
      <c r="CO9" s="640"/>
      <c r="CP9" s="640"/>
      <c r="CQ9" s="641"/>
      <c r="CR9" s="625">
        <v>266150</v>
      </c>
      <c r="CS9" s="626"/>
      <c r="CT9" s="626"/>
      <c r="CU9" s="626"/>
      <c r="CV9" s="626"/>
      <c r="CW9" s="626"/>
      <c r="CX9" s="626"/>
      <c r="CY9" s="627"/>
      <c r="CZ9" s="628">
        <v>7.3</v>
      </c>
      <c r="DA9" s="628"/>
      <c r="DB9" s="628"/>
      <c r="DC9" s="628"/>
      <c r="DD9" s="634">
        <v>5040</v>
      </c>
      <c r="DE9" s="626"/>
      <c r="DF9" s="626"/>
      <c r="DG9" s="626"/>
      <c r="DH9" s="626"/>
      <c r="DI9" s="626"/>
      <c r="DJ9" s="626"/>
      <c r="DK9" s="626"/>
      <c r="DL9" s="626"/>
      <c r="DM9" s="626"/>
      <c r="DN9" s="626"/>
      <c r="DO9" s="626"/>
      <c r="DP9" s="627"/>
      <c r="DQ9" s="634">
        <v>251162</v>
      </c>
      <c r="DR9" s="626"/>
      <c r="DS9" s="626"/>
      <c r="DT9" s="626"/>
      <c r="DU9" s="626"/>
      <c r="DV9" s="626"/>
      <c r="DW9" s="626"/>
      <c r="DX9" s="626"/>
      <c r="DY9" s="626"/>
      <c r="DZ9" s="626"/>
      <c r="EA9" s="626"/>
      <c r="EB9" s="626"/>
      <c r="EC9" s="635"/>
    </row>
    <row r="10" spans="2:143" ht="11.25" customHeight="1" x14ac:dyDescent="0.15">
      <c r="B10" s="622" t="s">
        <v>230</v>
      </c>
      <c r="C10" s="623"/>
      <c r="D10" s="623"/>
      <c r="E10" s="623"/>
      <c r="F10" s="623"/>
      <c r="G10" s="623"/>
      <c r="H10" s="623"/>
      <c r="I10" s="623"/>
      <c r="J10" s="623"/>
      <c r="K10" s="623"/>
      <c r="L10" s="623"/>
      <c r="M10" s="623"/>
      <c r="N10" s="623"/>
      <c r="O10" s="623"/>
      <c r="P10" s="623"/>
      <c r="Q10" s="624"/>
      <c r="R10" s="625">
        <v>203552</v>
      </c>
      <c r="S10" s="626"/>
      <c r="T10" s="626"/>
      <c r="U10" s="626"/>
      <c r="V10" s="626"/>
      <c r="W10" s="626"/>
      <c r="X10" s="626"/>
      <c r="Y10" s="627"/>
      <c r="Z10" s="628">
        <v>5.2</v>
      </c>
      <c r="AA10" s="628"/>
      <c r="AB10" s="628"/>
      <c r="AC10" s="628"/>
      <c r="AD10" s="629">
        <v>203552</v>
      </c>
      <c r="AE10" s="629"/>
      <c r="AF10" s="629"/>
      <c r="AG10" s="629"/>
      <c r="AH10" s="629"/>
      <c r="AI10" s="629"/>
      <c r="AJ10" s="629"/>
      <c r="AK10" s="629"/>
      <c r="AL10" s="630">
        <v>7.3</v>
      </c>
      <c r="AM10" s="631"/>
      <c r="AN10" s="631"/>
      <c r="AO10" s="632"/>
      <c r="AP10" s="622" t="s">
        <v>231</v>
      </c>
      <c r="AQ10" s="623"/>
      <c r="AR10" s="623"/>
      <c r="AS10" s="623"/>
      <c r="AT10" s="623"/>
      <c r="AU10" s="623"/>
      <c r="AV10" s="623"/>
      <c r="AW10" s="623"/>
      <c r="AX10" s="623"/>
      <c r="AY10" s="623"/>
      <c r="AZ10" s="623"/>
      <c r="BA10" s="623"/>
      <c r="BB10" s="623"/>
      <c r="BC10" s="623"/>
      <c r="BD10" s="623"/>
      <c r="BE10" s="623"/>
      <c r="BF10" s="624"/>
      <c r="BG10" s="625">
        <v>55291</v>
      </c>
      <c r="BH10" s="626"/>
      <c r="BI10" s="626"/>
      <c r="BJ10" s="626"/>
      <c r="BK10" s="626"/>
      <c r="BL10" s="626"/>
      <c r="BM10" s="626"/>
      <c r="BN10" s="627"/>
      <c r="BO10" s="628">
        <v>2.2999999999999998</v>
      </c>
      <c r="BP10" s="628"/>
      <c r="BQ10" s="628"/>
      <c r="BR10" s="628"/>
      <c r="BS10" s="634" t="s">
        <v>225</v>
      </c>
      <c r="BT10" s="626"/>
      <c r="BU10" s="626"/>
      <c r="BV10" s="626"/>
      <c r="BW10" s="626"/>
      <c r="BX10" s="626"/>
      <c r="BY10" s="626"/>
      <c r="BZ10" s="626"/>
      <c r="CA10" s="626"/>
      <c r="CB10" s="635"/>
      <c r="CD10" s="639" t="s">
        <v>232</v>
      </c>
      <c r="CE10" s="640"/>
      <c r="CF10" s="640"/>
      <c r="CG10" s="640"/>
      <c r="CH10" s="640"/>
      <c r="CI10" s="640"/>
      <c r="CJ10" s="640"/>
      <c r="CK10" s="640"/>
      <c r="CL10" s="640"/>
      <c r="CM10" s="640"/>
      <c r="CN10" s="640"/>
      <c r="CO10" s="640"/>
      <c r="CP10" s="640"/>
      <c r="CQ10" s="641"/>
      <c r="CR10" s="625" t="s">
        <v>225</v>
      </c>
      <c r="CS10" s="626"/>
      <c r="CT10" s="626"/>
      <c r="CU10" s="626"/>
      <c r="CV10" s="626"/>
      <c r="CW10" s="626"/>
      <c r="CX10" s="626"/>
      <c r="CY10" s="627"/>
      <c r="CZ10" s="628" t="s">
        <v>225</v>
      </c>
      <c r="DA10" s="628"/>
      <c r="DB10" s="628"/>
      <c r="DC10" s="628"/>
      <c r="DD10" s="634" t="s">
        <v>225</v>
      </c>
      <c r="DE10" s="626"/>
      <c r="DF10" s="626"/>
      <c r="DG10" s="626"/>
      <c r="DH10" s="626"/>
      <c r="DI10" s="626"/>
      <c r="DJ10" s="626"/>
      <c r="DK10" s="626"/>
      <c r="DL10" s="626"/>
      <c r="DM10" s="626"/>
      <c r="DN10" s="626"/>
      <c r="DO10" s="626"/>
      <c r="DP10" s="627"/>
      <c r="DQ10" s="634" t="s">
        <v>225</v>
      </c>
      <c r="DR10" s="626"/>
      <c r="DS10" s="626"/>
      <c r="DT10" s="626"/>
      <c r="DU10" s="626"/>
      <c r="DV10" s="626"/>
      <c r="DW10" s="626"/>
      <c r="DX10" s="626"/>
      <c r="DY10" s="626"/>
      <c r="DZ10" s="626"/>
      <c r="EA10" s="626"/>
      <c r="EB10" s="626"/>
      <c r="EC10" s="635"/>
    </row>
    <row r="11" spans="2:143" ht="11.25" customHeight="1" x14ac:dyDescent="0.15">
      <c r="B11" s="622" t="s">
        <v>233</v>
      </c>
      <c r="C11" s="623"/>
      <c r="D11" s="623"/>
      <c r="E11" s="623"/>
      <c r="F11" s="623"/>
      <c r="G11" s="623"/>
      <c r="H11" s="623"/>
      <c r="I11" s="623"/>
      <c r="J11" s="623"/>
      <c r="K11" s="623"/>
      <c r="L11" s="623"/>
      <c r="M11" s="623"/>
      <c r="N11" s="623"/>
      <c r="O11" s="623"/>
      <c r="P11" s="623"/>
      <c r="Q11" s="624"/>
      <c r="R11" s="625">
        <v>35819</v>
      </c>
      <c r="S11" s="626"/>
      <c r="T11" s="626"/>
      <c r="U11" s="626"/>
      <c r="V11" s="626"/>
      <c r="W11" s="626"/>
      <c r="X11" s="626"/>
      <c r="Y11" s="627"/>
      <c r="Z11" s="628">
        <v>0.9</v>
      </c>
      <c r="AA11" s="628"/>
      <c r="AB11" s="628"/>
      <c r="AC11" s="628"/>
      <c r="AD11" s="629">
        <v>35819</v>
      </c>
      <c r="AE11" s="629"/>
      <c r="AF11" s="629"/>
      <c r="AG11" s="629"/>
      <c r="AH11" s="629"/>
      <c r="AI11" s="629"/>
      <c r="AJ11" s="629"/>
      <c r="AK11" s="629"/>
      <c r="AL11" s="630">
        <v>1.3</v>
      </c>
      <c r="AM11" s="631"/>
      <c r="AN11" s="631"/>
      <c r="AO11" s="632"/>
      <c r="AP11" s="622" t="s">
        <v>234</v>
      </c>
      <c r="AQ11" s="623"/>
      <c r="AR11" s="623"/>
      <c r="AS11" s="623"/>
      <c r="AT11" s="623"/>
      <c r="AU11" s="623"/>
      <c r="AV11" s="623"/>
      <c r="AW11" s="623"/>
      <c r="AX11" s="623"/>
      <c r="AY11" s="623"/>
      <c r="AZ11" s="623"/>
      <c r="BA11" s="623"/>
      <c r="BB11" s="623"/>
      <c r="BC11" s="623"/>
      <c r="BD11" s="623"/>
      <c r="BE11" s="623"/>
      <c r="BF11" s="624"/>
      <c r="BG11" s="625">
        <v>297618</v>
      </c>
      <c r="BH11" s="626"/>
      <c r="BI11" s="626"/>
      <c r="BJ11" s="626"/>
      <c r="BK11" s="626"/>
      <c r="BL11" s="626"/>
      <c r="BM11" s="626"/>
      <c r="BN11" s="627"/>
      <c r="BO11" s="628">
        <v>12.1</v>
      </c>
      <c r="BP11" s="628"/>
      <c r="BQ11" s="628"/>
      <c r="BR11" s="628"/>
      <c r="BS11" s="634">
        <v>20551</v>
      </c>
      <c r="BT11" s="626"/>
      <c r="BU11" s="626"/>
      <c r="BV11" s="626"/>
      <c r="BW11" s="626"/>
      <c r="BX11" s="626"/>
      <c r="BY11" s="626"/>
      <c r="BZ11" s="626"/>
      <c r="CA11" s="626"/>
      <c r="CB11" s="635"/>
      <c r="CD11" s="639" t="s">
        <v>235</v>
      </c>
      <c r="CE11" s="640"/>
      <c r="CF11" s="640"/>
      <c r="CG11" s="640"/>
      <c r="CH11" s="640"/>
      <c r="CI11" s="640"/>
      <c r="CJ11" s="640"/>
      <c r="CK11" s="640"/>
      <c r="CL11" s="640"/>
      <c r="CM11" s="640"/>
      <c r="CN11" s="640"/>
      <c r="CO11" s="640"/>
      <c r="CP11" s="640"/>
      <c r="CQ11" s="641"/>
      <c r="CR11" s="625">
        <v>142583</v>
      </c>
      <c r="CS11" s="626"/>
      <c r="CT11" s="626"/>
      <c r="CU11" s="626"/>
      <c r="CV11" s="626"/>
      <c r="CW11" s="626"/>
      <c r="CX11" s="626"/>
      <c r="CY11" s="627"/>
      <c r="CZ11" s="628">
        <v>3.9</v>
      </c>
      <c r="DA11" s="628"/>
      <c r="DB11" s="628"/>
      <c r="DC11" s="628"/>
      <c r="DD11" s="634">
        <v>65150</v>
      </c>
      <c r="DE11" s="626"/>
      <c r="DF11" s="626"/>
      <c r="DG11" s="626"/>
      <c r="DH11" s="626"/>
      <c r="DI11" s="626"/>
      <c r="DJ11" s="626"/>
      <c r="DK11" s="626"/>
      <c r="DL11" s="626"/>
      <c r="DM11" s="626"/>
      <c r="DN11" s="626"/>
      <c r="DO11" s="626"/>
      <c r="DP11" s="627"/>
      <c r="DQ11" s="634">
        <v>79730</v>
      </c>
      <c r="DR11" s="626"/>
      <c r="DS11" s="626"/>
      <c r="DT11" s="626"/>
      <c r="DU11" s="626"/>
      <c r="DV11" s="626"/>
      <c r="DW11" s="626"/>
      <c r="DX11" s="626"/>
      <c r="DY11" s="626"/>
      <c r="DZ11" s="626"/>
      <c r="EA11" s="626"/>
      <c r="EB11" s="626"/>
      <c r="EC11" s="635"/>
    </row>
    <row r="12" spans="2:143" ht="11.25" customHeight="1" x14ac:dyDescent="0.15">
      <c r="B12" s="622" t="s">
        <v>236</v>
      </c>
      <c r="C12" s="623"/>
      <c r="D12" s="623"/>
      <c r="E12" s="623"/>
      <c r="F12" s="623"/>
      <c r="G12" s="623"/>
      <c r="H12" s="623"/>
      <c r="I12" s="623"/>
      <c r="J12" s="623"/>
      <c r="K12" s="623"/>
      <c r="L12" s="623"/>
      <c r="M12" s="623"/>
      <c r="N12" s="623"/>
      <c r="O12" s="623"/>
      <c r="P12" s="623"/>
      <c r="Q12" s="624"/>
      <c r="R12" s="625" t="s">
        <v>225</v>
      </c>
      <c r="S12" s="626"/>
      <c r="T12" s="626"/>
      <c r="U12" s="626"/>
      <c r="V12" s="626"/>
      <c r="W12" s="626"/>
      <c r="X12" s="626"/>
      <c r="Y12" s="627"/>
      <c r="Z12" s="628" t="s">
        <v>225</v>
      </c>
      <c r="AA12" s="628"/>
      <c r="AB12" s="628"/>
      <c r="AC12" s="628"/>
      <c r="AD12" s="629" t="s">
        <v>225</v>
      </c>
      <c r="AE12" s="629"/>
      <c r="AF12" s="629"/>
      <c r="AG12" s="629"/>
      <c r="AH12" s="629"/>
      <c r="AI12" s="629"/>
      <c r="AJ12" s="629"/>
      <c r="AK12" s="629"/>
      <c r="AL12" s="630" t="s">
        <v>225</v>
      </c>
      <c r="AM12" s="631"/>
      <c r="AN12" s="631"/>
      <c r="AO12" s="632"/>
      <c r="AP12" s="622" t="s">
        <v>237</v>
      </c>
      <c r="AQ12" s="623"/>
      <c r="AR12" s="623"/>
      <c r="AS12" s="623"/>
      <c r="AT12" s="623"/>
      <c r="AU12" s="623"/>
      <c r="AV12" s="623"/>
      <c r="AW12" s="623"/>
      <c r="AX12" s="623"/>
      <c r="AY12" s="623"/>
      <c r="AZ12" s="623"/>
      <c r="BA12" s="623"/>
      <c r="BB12" s="623"/>
      <c r="BC12" s="623"/>
      <c r="BD12" s="623"/>
      <c r="BE12" s="623"/>
      <c r="BF12" s="624"/>
      <c r="BG12" s="625">
        <v>1481347</v>
      </c>
      <c r="BH12" s="626"/>
      <c r="BI12" s="626"/>
      <c r="BJ12" s="626"/>
      <c r="BK12" s="626"/>
      <c r="BL12" s="626"/>
      <c r="BM12" s="626"/>
      <c r="BN12" s="627"/>
      <c r="BO12" s="628">
        <v>60.3</v>
      </c>
      <c r="BP12" s="628"/>
      <c r="BQ12" s="628"/>
      <c r="BR12" s="628"/>
      <c r="BS12" s="634" t="s">
        <v>225</v>
      </c>
      <c r="BT12" s="626"/>
      <c r="BU12" s="626"/>
      <c r="BV12" s="626"/>
      <c r="BW12" s="626"/>
      <c r="BX12" s="626"/>
      <c r="BY12" s="626"/>
      <c r="BZ12" s="626"/>
      <c r="CA12" s="626"/>
      <c r="CB12" s="635"/>
      <c r="CD12" s="639" t="s">
        <v>238</v>
      </c>
      <c r="CE12" s="640"/>
      <c r="CF12" s="640"/>
      <c r="CG12" s="640"/>
      <c r="CH12" s="640"/>
      <c r="CI12" s="640"/>
      <c r="CJ12" s="640"/>
      <c r="CK12" s="640"/>
      <c r="CL12" s="640"/>
      <c r="CM12" s="640"/>
      <c r="CN12" s="640"/>
      <c r="CO12" s="640"/>
      <c r="CP12" s="640"/>
      <c r="CQ12" s="641"/>
      <c r="CR12" s="625">
        <v>51085</v>
      </c>
      <c r="CS12" s="626"/>
      <c r="CT12" s="626"/>
      <c r="CU12" s="626"/>
      <c r="CV12" s="626"/>
      <c r="CW12" s="626"/>
      <c r="CX12" s="626"/>
      <c r="CY12" s="627"/>
      <c r="CZ12" s="628">
        <v>1.4</v>
      </c>
      <c r="DA12" s="628"/>
      <c r="DB12" s="628"/>
      <c r="DC12" s="628"/>
      <c r="DD12" s="634">
        <v>490</v>
      </c>
      <c r="DE12" s="626"/>
      <c r="DF12" s="626"/>
      <c r="DG12" s="626"/>
      <c r="DH12" s="626"/>
      <c r="DI12" s="626"/>
      <c r="DJ12" s="626"/>
      <c r="DK12" s="626"/>
      <c r="DL12" s="626"/>
      <c r="DM12" s="626"/>
      <c r="DN12" s="626"/>
      <c r="DO12" s="626"/>
      <c r="DP12" s="627"/>
      <c r="DQ12" s="634">
        <v>35933</v>
      </c>
      <c r="DR12" s="626"/>
      <c r="DS12" s="626"/>
      <c r="DT12" s="626"/>
      <c r="DU12" s="626"/>
      <c r="DV12" s="626"/>
      <c r="DW12" s="626"/>
      <c r="DX12" s="626"/>
      <c r="DY12" s="626"/>
      <c r="DZ12" s="626"/>
      <c r="EA12" s="626"/>
      <c r="EB12" s="626"/>
      <c r="EC12" s="635"/>
    </row>
    <row r="13" spans="2:143" ht="11.25" customHeight="1" x14ac:dyDescent="0.15">
      <c r="B13" s="622" t="s">
        <v>239</v>
      </c>
      <c r="C13" s="623"/>
      <c r="D13" s="623"/>
      <c r="E13" s="623"/>
      <c r="F13" s="623"/>
      <c r="G13" s="623"/>
      <c r="H13" s="623"/>
      <c r="I13" s="623"/>
      <c r="J13" s="623"/>
      <c r="K13" s="623"/>
      <c r="L13" s="623"/>
      <c r="M13" s="623"/>
      <c r="N13" s="623"/>
      <c r="O13" s="623"/>
      <c r="P13" s="623"/>
      <c r="Q13" s="624"/>
      <c r="R13" s="625">
        <v>17610</v>
      </c>
      <c r="S13" s="626"/>
      <c r="T13" s="626"/>
      <c r="U13" s="626"/>
      <c r="V13" s="626"/>
      <c r="W13" s="626"/>
      <c r="X13" s="626"/>
      <c r="Y13" s="627"/>
      <c r="Z13" s="628">
        <v>0.5</v>
      </c>
      <c r="AA13" s="628"/>
      <c r="AB13" s="628"/>
      <c r="AC13" s="628"/>
      <c r="AD13" s="629">
        <v>17610</v>
      </c>
      <c r="AE13" s="629"/>
      <c r="AF13" s="629"/>
      <c r="AG13" s="629"/>
      <c r="AH13" s="629"/>
      <c r="AI13" s="629"/>
      <c r="AJ13" s="629"/>
      <c r="AK13" s="629"/>
      <c r="AL13" s="630">
        <v>0.6</v>
      </c>
      <c r="AM13" s="631"/>
      <c r="AN13" s="631"/>
      <c r="AO13" s="632"/>
      <c r="AP13" s="622" t="s">
        <v>240</v>
      </c>
      <c r="AQ13" s="623"/>
      <c r="AR13" s="623"/>
      <c r="AS13" s="623"/>
      <c r="AT13" s="623"/>
      <c r="AU13" s="623"/>
      <c r="AV13" s="623"/>
      <c r="AW13" s="623"/>
      <c r="AX13" s="623"/>
      <c r="AY13" s="623"/>
      <c r="AZ13" s="623"/>
      <c r="BA13" s="623"/>
      <c r="BB13" s="623"/>
      <c r="BC13" s="623"/>
      <c r="BD13" s="623"/>
      <c r="BE13" s="623"/>
      <c r="BF13" s="624"/>
      <c r="BG13" s="625">
        <v>1481151</v>
      </c>
      <c r="BH13" s="626"/>
      <c r="BI13" s="626"/>
      <c r="BJ13" s="626"/>
      <c r="BK13" s="626"/>
      <c r="BL13" s="626"/>
      <c r="BM13" s="626"/>
      <c r="BN13" s="627"/>
      <c r="BO13" s="628">
        <v>60.3</v>
      </c>
      <c r="BP13" s="628"/>
      <c r="BQ13" s="628"/>
      <c r="BR13" s="628"/>
      <c r="BS13" s="634" t="s">
        <v>225</v>
      </c>
      <c r="BT13" s="626"/>
      <c r="BU13" s="626"/>
      <c r="BV13" s="626"/>
      <c r="BW13" s="626"/>
      <c r="BX13" s="626"/>
      <c r="BY13" s="626"/>
      <c r="BZ13" s="626"/>
      <c r="CA13" s="626"/>
      <c r="CB13" s="635"/>
      <c r="CD13" s="639" t="s">
        <v>241</v>
      </c>
      <c r="CE13" s="640"/>
      <c r="CF13" s="640"/>
      <c r="CG13" s="640"/>
      <c r="CH13" s="640"/>
      <c r="CI13" s="640"/>
      <c r="CJ13" s="640"/>
      <c r="CK13" s="640"/>
      <c r="CL13" s="640"/>
      <c r="CM13" s="640"/>
      <c r="CN13" s="640"/>
      <c r="CO13" s="640"/>
      <c r="CP13" s="640"/>
      <c r="CQ13" s="641"/>
      <c r="CR13" s="625">
        <v>605246</v>
      </c>
      <c r="CS13" s="626"/>
      <c r="CT13" s="626"/>
      <c r="CU13" s="626"/>
      <c r="CV13" s="626"/>
      <c r="CW13" s="626"/>
      <c r="CX13" s="626"/>
      <c r="CY13" s="627"/>
      <c r="CZ13" s="628">
        <v>16.600000000000001</v>
      </c>
      <c r="DA13" s="628"/>
      <c r="DB13" s="628"/>
      <c r="DC13" s="628"/>
      <c r="DD13" s="634">
        <v>164046</v>
      </c>
      <c r="DE13" s="626"/>
      <c r="DF13" s="626"/>
      <c r="DG13" s="626"/>
      <c r="DH13" s="626"/>
      <c r="DI13" s="626"/>
      <c r="DJ13" s="626"/>
      <c r="DK13" s="626"/>
      <c r="DL13" s="626"/>
      <c r="DM13" s="626"/>
      <c r="DN13" s="626"/>
      <c r="DO13" s="626"/>
      <c r="DP13" s="627"/>
      <c r="DQ13" s="634">
        <v>576566</v>
      </c>
      <c r="DR13" s="626"/>
      <c r="DS13" s="626"/>
      <c r="DT13" s="626"/>
      <c r="DU13" s="626"/>
      <c r="DV13" s="626"/>
      <c r="DW13" s="626"/>
      <c r="DX13" s="626"/>
      <c r="DY13" s="626"/>
      <c r="DZ13" s="626"/>
      <c r="EA13" s="626"/>
      <c r="EB13" s="626"/>
      <c r="EC13" s="635"/>
    </row>
    <row r="14" spans="2:143" ht="11.25" customHeight="1" x14ac:dyDescent="0.15">
      <c r="B14" s="622" t="s">
        <v>242</v>
      </c>
      <c r="C14" s="623"/>
      <c r="D14" s="623"/>
      <c r="E14" s="623"/>
      <c r="F14" s="623"/>
      <c r="G14" s="623"/>
      <c r="H14" s="623"/>
      <c r="I14" s="623"/>
      <c r="J14" s="623"/>
      <c r="K14" s="623"/>
      <c r="L14" s="623"/>
      <c r="M14" s="623"/>
      <c r="N14" s="623"/>
      <c r="O14" s="623"/>
      <c r="P14" s="623"/>
      <c r="Q14" s="624"/>
      <c r="R14" s="625" t="s">
        <v>225</v>
      </c>
      <c r="S14" s="626"/>
      <c r="T14" s="626"/>
      <c r="U14" s="626"/>
      <c r="V14" s="626"/>
      <c r="W14" s="626"/>
      <c r="X14" s="626"/>
      <c r="Y14" s="627"/>
      <c r="Z14" s="628" t="s">
        <v>225</v>
      </c>
      <c r="AA14" s="628"/>
      <c r="AB14" s="628"/>
      <c r="AC14" s="628"/>
      <c r="AD14" s="629" t="s">
        <v>225</v>
      </c>
      <c r="AE14" s="629"/>
      <c r="AF14" s="629"/>
      <c r="AG14" s="629"/>
      <c r="AH14" s="629"/>
      <c r="AI14" s="629"/>
      <c r="AJ14" s="629"/>
      <c r="AK14" s="629"/>
      <c r="AL14" s="630" t="s">
        <v>225</v>
      </c>
      <c r="AM14" s="631"/>
      <c r="AN14" s="631"/>
      <c r="AO14" s="632"/>
      <c r="AP14" s="622" t="s">
        <v>243</v>
      </c>
      <c r="AQ14" s="623"/>
      <c r="AR14" s="623"/>
      <c r="AS14" s="623"/>
      <c r="AT14" s="623"/>
      <c r="AU14" s="623"/>
      <c r="AV14" s="623"/>
      <c r="AW14" s="623"/>
      <c r="AX14" s="623"/>
      <c r="AY14" s="623"/>
      <c r="AZ14" s="623"/>
      <c r="BA14" s="623"/>
      <c r="BB14" s="623"/>
      <c r="BC14" s="623"/>
      <c r="BD14" s="623"/>
      <c r="BE14" s="623"/>
      <c r="BF14" s="624"/>
      <c r="BG14" s="625">
        <v>28973</v>
      </c>
      <c r="BH14" s="626"/>
      <c r="BI14" s="626"/>
      <c r="BJ14" s="626"/>
      <c r="BK14" s="626"/>
      <c r="BL14" s="626"/>
      <c r="BM14" s="626"/>
      <c r="BN14" s="627"/>
      <c r="BO14" s="628">
        <v>1.2</v>
      </c>
      <c r="BP14" s="628"/>
      <c r="BQ14" s="628"/>
      <c r="BR14" s="628"/>
      <c r="BS14" s="634" t="s">
        <v>225</v>
      </c>
      <c r="BT14" s="626"/>
      <c r="BU14" s="626"/>
      <c r="BV14" s="626"/>
      <c r="BW14" s="626"/>
      <c r="BX14" s="626"/>
      <c r="BY14" s="626"/>
      <c r="BZ14" s="626"/>
      <c r="CA14" s="626"/>
      <c r="CB14" s="635"/>
      <c r="CD14" s="639" t="s">
        <v>244</v>
      </c>
      <c r="CE14" s="640"/>
      <c r="CF14" s="640"/>
      <c r="CG14" s="640"/>
      <c r="CH14" s="640"/>
      <c r="CI14" s="640"/>
      <c r="CJ14" s="640"/>
      <c r="CK14" s="640"/>
      <c r="CL14" s="640"/>
      <c r="CM14" s="640"/>
      <c r="CN14" s="640"/>
      <c r="CO14" s="640"/>
      <c r="CP14" s="640"/>
      <c r="CQ14" s="641"/>
      <c r="CR14" s="625">
        <v>182284</v>
      </c>
      <c r="CS14" s="626"/>
      <c r="CT14" s="626"/>
      <c r="CU14" s="626"/>
      <c r="CV14" s="626"/>
      <c r="CW14" s="626"/>
      <c r="CX14" s="626"/>
      <c r="CY14" s="627"/>
      <c r="CZ14" s="628">
        <v>5</v>
      </c>
      <c r="DA14" s="628"/>
      <c r="DB14" s="628"/>
      <c r="DC14" s="628"/>
      <c r="DD14" s="634">
        <v>4085</v>
      </c>
      <c r="DE14" s="626"/>
      <c r="DF14" s="626"/>
      <c r="DG14" s="626"/>
      <c r="DH14" s="626"/>
      <c r="DI14" s="626"/>
      <c r="DJ14" s="626"/>
      <c r="DK14" s="626"/>
      <c r="DL14" s="626"/>
      <c r="DM14" s="626"/>
      <c r="DN14" s="626"/>
      <c r="DO14" s="626"/>
      <c r="DP14" s="627"/>
      <c r="DQ14" s="634">
        <v>177743</v>
      </c>
      <c r="DR14" s="626"/>
      <c r="DS14" s="626"/>
      <c r="DT14" s="626"/>
      <c r="DU14" s="626"/>
      <c r="DV14" s="626"/>
      <c r="DW14" s="626"/>
      <c r="DX14" s="626"/>
      <c r="DY14" s="626"/>
      <c r="DZ14" s="626"/>
      <c r="EA14" s="626"/>
      <c r="EB14" s="626"/>
      <c r="EC14" s="635"/>
    </row>
    <row r="15" spans="2:143" ht="11.25" customHeight="1" x14ac:dyDescent="0.15">
      <c r="B15" s="622" t="s">
        <v>245</v>
      </c>
      <c r="C15" s="623"/>
      <c r="D15" s="623"/>
      <c r="E15" s="623"/>
      <c r="F15" s="623"/>
      <c r="G15" s="623"/>
      <c r="H15" s="623"/>
      <c r="I15" s="623"/>
      <c r="J15" s="623"/>
      <c r="K15" s="623"/>
      <c r="L15" s="623"/>
      <c r="M15" s="623"/>
      <c r="N15" s="623"/>
      <c r="O15" s="623"/>
      <c r="P15" s="623"/>
      <c r="Q15" s="624"/>
      <c r="R15" s="625">
        <v>5039</v>
      </c>
      <c r="S15" s="626"/>
      <c r="T15" s="626"/>
      <c r="U15" s="626"/>
      <c r="V15" s="626"/>
      <c r="W15" s="626"/>
      <c r="X15" s="626"/>
      <c r="Y15" s="627"/>
      <c r="Z15" s="628">
        <v>0.1</v>
      </c>
      <c r="AA15" s="628"/>
      <c r="AB15" s="628"/>
      <c r="AC15" s="628"/>
      <c r="AD15" s="629">
        <v>5039</v>
      </c>
      <c r="AE15" s="629"/>
      <c r="AF15" s="629"/>
      <c r="AG15" s="629"/>
      <c r="AH15" s="629"/>
      <c r="AI15" s="629"/>
      <c r="AJ15" s="629"/>
      <c r="AK15" s="629"/>
      <c r="AL15" s="630">
        <v>0.2</v>
      </c>
      <c r="AM15" s="631"/>
      <c r="AN15" s="631"/>
      <c r="AO15" s="632"/>
      <c r="AP15" s="622" t="s">
        <v>246</v>
      </c>
      <c r="AQ15" s="623"/>
      <c r="AR15" s="623"/>
      <c r="AS15" s="623"/>
      <c r="AT15" s="623"/>
      <c r="AU15" s="623"/>
      <c r="AV15" s="623"/>
      <c r="AW15" s="623"/>
      <c r="AX15" s="623"/>
      <c r="AY15" s="623"/>
      <c r="AZ15" s="623"/>
      <c r="BA15" s="623"/>
      <c r="BB15" s="623"/>
      <c r="BC15" s="623"/>
      <c r="BD15" s="623"/>
      <c r="BE15" s="623"/>
      <c r="BF15" s="624"/>
      <c r="BG15" s="625">
        <v>107997</v>
      </c>
      <c r="BH15" s="626"/>
      <c r="BI15" s="626"/>
      <c r="BJ15" s="626"/>
      <c r="BK15" s="626"/>
      <c r="BL15" s="626"/>
      <c r="BM15" s="626"/>
      <c r="BN15" s="627"/>
      <c r="BO15" s="628">
        <v>4.4000000000000004</v>
      </c>
      <c r="BP15" s="628"/>
      <c r="BQ15" s="628"/>
      <c r="BR15" s="628"/>
      <c r="BS15" s="634" t="s">
        <v>225</v>
      </c>
      <c r="BT15" s="626"/>
      <c r="BU15" s="626"/>
      <c r="BV15" s="626"/>
      <c r="BW15" s="626"/>
      <c r="BX15" s="626"/>
      <c r="BY15" s="626"/>
      <c r="BZ15" s="626"/>
      <c r="CA15" s="626"/>
      <c r="CB15" s="635"/>
      <c r="CD15" s="639" t="s">
        <v>247</v>
      </c>
      <c r="CE15" s="640"/>
      <c r="CF15" s="640"/>
      <c r="CG15" s="640"/>
      <c r="CH15" s="640"/>
      <c r="CI15" s="640"/>
      <c r="CJ15" s="640"/>
      <c r="CK15" s="640"/>
      <c r="CL15" s="640"/>
      <c r="CM15" s="640"/>
      <c r="CN15" s="640"/>
      <c r="CO15" s="640"/>
      <c r="CP15" s="640"/>
      <c r="CQ15" s="641"/>
      <c r="CR15" s="625">
        <v>343716</v>
      </c>
      <c r="CS15" s="626"/>
      <c r="CT15" s="626"/>
      <c r="CU15" s="626"/>
      <c r="CV15" s="626"/>
      <c r="CW15" s="626"/>
      <c r="CX15" s="626"/>
      <c r="CY15" s="627"/>
      <c r="CZ15" s="628">
        <v>9.4</v>
      </c>
      <c r="DA15" s="628"/>
      <c r="DB15" s="628"/>
      <c r="DC15" s="628"/>
      <c r="DD15" s="634">
        <v>15506</v>
      </c>
      <c r="DE15" s="626"/>
      <c r="DF15" s="626"/>
      <c r="DG15" s="626"/>
      <c r="DH15" s="626"/>
      <c r="DI15" s="626"/>
      <c r="DJ15" s="626"/>
      <c r="DK15" s="626"/>
      <c r="DL15" s="626"/>
      <c r="DM15" s="626"/>
      <c r="DN15" s="626"/>
      <c r="DO15" s="626"/>
      <c r="DP15" s="627"/>
      <c r="DQ15" s="634">
        <v>335604</v>
      </c>
      <c r="DR15" s="626"/>
      <c r="DS15" s="626"/>
      <c r="DT15" s="626"/>
      <c r="DU15" s="626"/>
      <c r="DV15" s="626"/>
      <c r="DW15" s="626"/>
      <c r="DX15" s="626"/>
      <c r="DY15" s="626"/>
      <c r="DZ15" s="626"/>
      <c r="EA15" s="626"/>
      <c r="EB15" s="626"/>
      <c r="EC15" s="635"/>
    </row>
    <row r="16" spans="2:143" ht="11.25" customHeight="1" x14ac:dyDescent="0.15">
      <c r="B16" s="622" t="s">
        <v>248</v>
      </c>
      <c r="C16" s="623"/>
      <c r="D16" s="623"/>
      <c r="E16" s="623"/>
      <c r="F16" s="623"/>
      <c r="G16" s="623"/>
      <c r="H16" s="623"/>
      <c r="I16" s="623"/>
      <c r="J16" s="623"/>
      <c r="K16" s="623"/>
      <c r="L16" s="623"/>
      <c r="M16" s="623"/>
      <c r="N16" s="623"/>
      <c r="O16" s="623"/>
      <c r="P16" s="623"/>
      <c r="Q16" s="624"/>
      <c r="R16" s="625">
        <v>37635</v>
      </c>
      <c r="S16" s="626"/>
      <c r="T16" s="626"/>
      <c r="U16" s="626"/>
      <c r="V16" s="626"/>
      <c r="W16" s="626"/>
      <c r="X16" s="626"/>
      <c r="Y16" s="627"/>
      <c r="Z16" s="628">
        <v>1</v>
      </c>
      <c r="AA16" s="628"/>
      <c r="AB16" s="628"/>
      <c r="AC16" s="628"/>
      <c r="AD16" s="629" t="s">
        <v>225</v>
      </c>
      <c r="AE16" s="629"/>
      <c r="AF16" s="629"/>
      <c r="AG16" s="629"/>
      <c r="AH16" s="629"/>
      <c r="AI16" s="629"/>
      <c r="AJ16" s="629"/>
      <c r="AK16" s="629"/>
      <c r="AL16" s="630" t="s">
        <v>225</v>
      </c>
      <c r="AM16" s="631"/>
      <c r="AN16" s="631"/>
      <c r="AO16" s="632"/>
      <c r="AP16" s="622" t="s">
        <v>249</v>
      </c>
      <c r="AQ16" s="623"/>
      <c r="AR16" s="623"/>
      <c r="AS16" s="623"/>
      <c r="AT16" s="623"/>
      <c r="AU16" s="623"/>
      <c r="AV16" s="623"/>
      <c r="AW16" s="623"/>
      <c r="AX16" s="623"/>
      <c r="AY16" s="623"/>
      <c r="AZ16" s="623"/>
      <c r="BA16" s="623"/>
      <c r="BB16" s="623"/>
      <c r="BC16" s="623"/>
      <c r="BD16" s="623"/>
      <c r="BE16" s="623"/>
      <c r="BF16" s="624"/>
      <c r="BG16" s="625" t="s">
        <v>225</v>
      </c>
      <c r="BH16" s="626"/>
      <c r="BI16" s="626"/>
      <c r="BJ16" s="626"/>
      <c r="BK16" s="626"/>
      <c r="BL16" s="626"/>
      <c r="BM16" s="626"/>
      <c r="BN16" s="627"/>
      <c r="BO16" s="628" t="s">
        <v>225</v>
      </c>
      <c r="BP16" s="628"/>
      <c r="BQ16" s="628"/>
      <c r="BR16" s="628"/>
      <c r="BS16" s="634" t="s">
        <v>225</v>
      </c>
      <c r="BT16" s="626"/>
      <c r="BU16" s="626"/>
      <c r="BV16" s="626"/>
      <c r="BW16" s="626"/>
      <c r="BX16" s="626"/>
      <c r="BY16" s="626"/>
      <c r="BZ16" s="626"/>
      <c r="CA16" s="626"/>
      <c r="CB16" s="635"/>
      <c r="CD16" s="639" t="s">
        <v>250</v>
      </c>
      <c r="CE16" s="640"/>
      <c r="CF16" s="640"/>
      <c r="CG16" s="640"/>
      <c r="CH16" s="640"/>
      <c r="CI16" s="640"/>
      <c r="CJ16" s="640"/>
      <c r="CK16" s="640"/>
      <c r="CL16" s="640"/>
      <c r="CM16" s="640"/>
      <c r="CN16" s="640"/>
      <c r="CO16" s="640"/>
      <c r="CP16" s="640"/>
      <c r="CQ16" s="641"/>
      <c r="CR16" s="625" t="s">
        <v>225</v>
      </c>
      <c r="CS16" s="626"/>
      <c r="CT16" s="626"/>
      <c r="CU16" s="626"/>
      <c r="CV16" s="626"/>
      <c r="CW16" s="626"/>
      <c r="CX16" s="626"/>
      <c r="CY16" s="627"/>
      <c r="CZ16" s="628" t="s">
        <v>225</v>
      </c>
      <c r="DA16" s="628"/>
      <c r="DB16" s="628"/>
      <c r="DC16" s="628"/>
      <c r="DD16" s="634" t="s">
        <v>225</v>
      </c>
      <c r="DE16" s="626"/>
      <c r="DF16" s="626"/>
      <c r="DG16" s="626"/>
      <c r="DH16" s="626"/>
      <c r="DI16" s="626"/>
      <c r="DJ16" s="626"/>
      <c r="DK16" s="626"/>
      <c r="DL16" s="626"/>
      <c r="DM16" s="626"/>
      <c r="DN16" s="626"/>
      <c r="DO16" s="626"/>
      <c r="DP16" s="627"/>
      <c r="DQ16" s="634" t="s">
        <v>225</v>
      </c>
      <c r="DR16" s="626"/>
      <c r="DS16" s="626"/>
      <c r="DT16" s="626"/>
      <c r="DU16" s="626"/>
      <c r="DV16" s="626"/>
      <c r="DW16" s="626"/>
      <c r="DX16" s="626"/>
      <c r="DY16" s="626"/>
      <c r="DZ16" s="626"/>
      <c r="EA16" s="626"/>
      <c r="EB16" s="626"/>
      <c r="EC16" s="635"/>
    </row>
    <row r="17" spans="2:133" ht="11.25" customHeight="1" x14ac:dyDescent="0.15">
      <c r="B17" s="622" t="s">
        <v>251</v>
      </c>
      <c r="C17" s="623"/>
      <c r="D17" s="623"/>
      <c r="E17" s="623"/>
      <c r="F17" s="623"/>
      <c r="G17" s="623"/>
      <c r="H17" s="623"/>
      <c r="I17" s="623"/>
      <c r="J17" s="623"/>
      <c r="K17" s="623"/>
      <c r="L17" s="623"/>
      <c r="M17" s="623"/>
      <c r="N17" s="623"/>
      <c r="O17" s="623"/>
      <c r="P17" s="623"/>
      <c r="Q17" s="624"/>
      <c r="R17" s="625" t="s">
        <v>225</v>
      </c>
      <c r="S17" s="626"/>
      <c r="T17" s="626"/>
      <c r="U17" s="626"/>
      <c r="V17" s="626"/>
      <c r="W17" s="626"/>
      <c r="X17" s="626"/>
      <c r="Y17" s="627"/>
      <c r="Z17" s="628" t="s">
        <v>225</v>
      </c>
      <c r="AA17" s="628"/>
      <c r="AB17" s="628"/>
      <c r="AC17" s="628"/>
      <c r="AD17" s="629" t="s">
        <v>225</v>
      </c>
      <c r="AE17" s="629"/>
      <c r="AF17" s="629"/>
      <c r="AG17" s="629"/>
      <c r="AH17" s="629"/>
      <c r="AI17" s="629"/>
      <c r="AJ17" s="629"/>
      <c r="AK17" s="629"/>
      <c r="AL17" s="630" t="s">
        <v>225</v>
      </c>
      <c r="AM17" s="631"/>
      <c r="AN17" s="631"/>
      <c r="AO17" s="632"/>
      <c r="AP17" s="622" t="s">
        <v>252</v>
      </c>
      <c r="AQ17" s="623"/>
      <c r="AR17" s="623"/>
      <c r="AS17" s="623"/>
      <c r="AT17" s="623"/>
      <c r="AU17" s="623"/>
      <c r="AV17" s="623"/>
      <c r="AW17" s="623"/>
      <c r="AX17" s="623"/>
      <c r="AY17" s="623"/>
      <c r="AZ17" s="623"/>
      <c r="BA17" s="623"/>
      <c r="BB17" s="623"/>
      <c r="BC17" s="623"/>
      <c r="BD17" s="623"/>
      <c r="BE17" s="623"/>
      <c r="BF17" s="624"/>
      <c r="BG17" s="625" t="s">
        <v>225</v>
      </c>
      <c r="BH17" s="626"/>
      <c r="BI17" s="626"/>
      <c r="BJ17" s="626"/>
      <c r="BK17" s="626"/>
      <c r="BL17" s="626"/>
      <c r="BM17" s="626"/>
      <c r="BN17" s="627"/>
      <c r="BO17" s="628" t="s">
        <v>225</v>
      </c>
      <c r="BP17" s="628"/>
      <c r="BQ17" s="628"/>
      <c r="BR17" s="628"/>
      <c r="BS17" s="634" t="s">
        <v>225</v>
      </c>
      <c r="BT17" s="626"/>
      <c r="BU17" s="626"/>
      <c r="BV17" s="626"/>
      <c r="BW17" s="626"/>
      <c r="BX17" s="626"/>
      <c r="BY17" s="626"/>
      <c r="BZ17" s="626"/>
      <c r="CA17" s="626"/>
      <c r="CB17" s="635"/>
      <c r="CD17" s="639" t="s">
        <v>253</v>
      </c>
      <c r="CE17" s="640"/>
      <c r="CF17" s="640"/>
      <c r="CG17" s="640"/>
      <c r="CH17" s="640"/>
      <c r="CI17" s="640"/>
      <c r="CJ17" s="640"/>
      <c r="CK17" s="640"/>
      <c r="CL17" s="640"/>
      <c r="CM17" s="640"/>
      <c r="CN17" s="640"/>
      <c r="CO17" s="640"/>
      <c r="CP17" s="640"/>
      <c r="CQ17" s="641"/>
      <c r="CR17" s="625">
        <v>106692</v>
      </c>
      <c r="CS17" s="626"/>
      <c r="CT17" s="626"/>
      <c r="CU17" s="626"/>
      <c r="CV17" s="626"/>
      <c r="CW17" s="626"/>
      <c r="CX17" s="626"/>
      <c r="CY17" s="627"/>
      <c r="CZ17" s="628">
        <v>2.9</v>
      </c>
      <c r="DA17" s="628"/>
      <c r="DB17" s="628"/>
      <c r="DC17" s="628"/>
      <c r="DD17" s="634" t="s">
        <v>225</v>
      </c>
      <c r="DE17" s="626"/>
      <c r="DF17" s="626"/>
      <c r="DG17" s="626"/>
      <c r="DH17" s="626"/>
      <c r="DI17" s="626"/>
      <c r="DJ17" s="626"/>
      <c r="DK17" s="626"/>
      <c r="DL17" s="626"/>
      <c r="DM17" s="626"/>
      <c r="DN17" s="626"/>
      <c r="DO17" s="626"/>
      <c r="DP17" s="627"/>
      <c r="DQ17" s="634">
        <v>106692</v>
      </c>
      <c r="DR17" s="626"/>
      <c r="DS17" s="626"/>
      <c r="DT17" s="626"/>
      <c r="DU17" s="626"/>
      <c r="DV17" s="626"/>
      <c r="DW17" s="626"/>
      <c r="DX17" s="626"/>
      <c r="DY17" s="626"/>
      <c r="DZ17" s="626"/>
      <c r="EA17" s="626"/>
      <c r="EB17" s="626"/>
      <c r="EC17" s="635"/>
    </row>
    <row r="18" spans="2:133" ht="11.25" customHeight="1" x14ac:dyDescent="0.15">
      <c r="B18" s="622" t="s">
        <v>254</v>
      </c>
      <c r="C18" s="623"/>
      <c r="D18" s="623"/>
      <c r="E18" s="623"/>
      <c r="F18" s="623"/>
      <c r="G18" s="623"/>
      <c r="H18" s="623"/>
      <c r="I18" s="623"/>
      <c r="J18" s="623"/>
      <c r="K18" s="623"/>
      <c r="L18" s="623"/>
      <c r="M18" s="623"/>
      <c r="N18" s="623"/>
      <c r="O18" s="623"/>
      <c r="P18" s="623"/>
      <c r="Q18" s="624"/>
      <c r="R18" s="625">
        <v>37635</v>
      </c>
      <c r="S18" s="626"/>
      <c r="T18" s="626"/>
      <c r="U18" s="626"/>
      <c r="V18" s="626"/>
      <c r="W18" s="626"/>
      <c r="X18" s="626"/>
      <c r="Y18" s="627"/>
      <c r="Z18" s="628">
        <v>1</v>
      </c>
      <c r="AA18" s="628"/>
      <c r="AB18" s="628"/>
      <c r="AC18" s="628"/>
      <c r="AD18" s="629" t="s">
        <v>225</v>
      </c>
      <c r="AE18" s="629"/>
      <c r="AF18" s="629"/>
      <c r="AG18" s="629"/>
      <c r="AH18" s="629"/>
      <c r="AI18" s="629"/>
      <c r="AJ18" s="629"/>
      <c r="AK18" s="629"/>
      <c r="AL18" s="630" t="s">
        <v>225</v>
      </c>
      <c r="AM18" s="631"/>
      <c r="AN18" s="631"/>
      <c r="AO18" s="632"/>
      <c r="AP18" s="622" t="s">
        <v>255</v>
      </c>
      <c r="AQ18" s="623"/>
      <c r="AR18" s="623"/>
      <c r="AS18" s="623"/>
      <c r="AT18" s="623"/>
      <c r="AU18" s="623"/>
      <c r="AV18" s="623"/>
      <c r="AW18" s="623"/>
      <c r="AX18" s="623"/>
      <c r="AY18" s="623"/>
      <c r="AZ18" s="623"/>
      <c r="BA18" s="623"/>
      <c r="BB18" s="623"/>
      <c r="BC18" s="623"/>
      <c r="BD18" s="623"/>
      <c r="BE18" s="623"/>
      <c r="BF18" s="624"/>
      <c r="BG18" s="625" t="s">
        <v>225</v>
      </c>
      <c r="BH18" s="626"/>
      <c r="BI18" s="626"/>
      <c r="BJ18" s="626"/>
      <c r="BK18" s="626"/>
      <c r="BL18" s="626"/>
      <c r="BM18" s="626"/>
      <c r="BN18" s="627"/>
      <c r="BO18" s="628" t="s">
        <v>225</v>
      </c>
      <c r="BP18" s="628"/>
      <c r="BQ18" s="628"/>
      <c r="BR18" s="628"/>
      <c r="BS18" s="634" t="s">
        <v>225</v>
      </c>
      <c r="BT18" s="626"/>
      <c r="BU18" s="626"/>
      <c r="BV18" s="626"/>
      <c r="BW18" s="626"/>
      <c r="BX18" s="626"/>
      <c r="BY18" s="626"/>
      <c r="BZ18" s="626"/>
      <c r="CA18" s="626"/>
      <c r="CB18" s="635"/>
      <c r="CD18" s="639" t="s">
        <v>256</v>
      </c>
      <c r="CE18" s="640"/>
      <c r="CF18" s="640"/>
      <c r="CG18" s="640"/>
      <c r="CH18" s="640"/>
      <c r="CI18" s="640"/>
      <c r="CJ18" s="640"/>
      <c r="CK18" s="640"/>
      <c r="CL18" s="640"/>
      <c r="CM18" s="640"/>
      <c r="CN18" s="640"/>
      <c r="CO18" s="640"/>
      <c r="CP18" s="640"/>
      <c r="CQ18" s="641"/>
      <c r="CR18" s="625" t="s">
        <v>225</v>
      </c>
      <c r="CS18" s="626"/>
      <c r="CT18" s="626"/>
      <c r="CU18" s="626"/>
      <c r="CV18" s="626"/>
      <c r="CW18" s="626"/>
      <c r="CX18" s="626"/>
      <c r="CY18" s="627"/>
      <c r="CZ18" s="628" t="s">
        <v>225</v>
      </c>
      <c r="DA18" s="628"/>
      <c r="DB18" s="628"/>
      <c r="DC18" s="628"/>
      <c r="DD18" s="634" t="s">
        <v>225</v>
      </c>
      <c r="DE18" s="626"/>
      <c r="DF18" s="626"/>
      <c r="DG18" s="626"/>
      <c r="DH18" s="626"/>
      <c r="DI18" s="626"/>
      <c r="DJ18" s="626"/>
      <c r="DK18" s="626"/>
      <c r="DL18" s="626"/>
      <c r="DM18" s="626"/>
      <c r="DN18" s="626"/>
      <c r="DO18" s="626"/>
      <c r="DP18" s="627"/>
      <c r="DQ18" s="634" t="s">
        <v>225</v>
      </c>
      <c r="DR18" s="626"/>
      <c r="DS18" s="626"/>
      <c r="DT18" s="626"/>
      <c r="DU18" s="626"/>
      <c r="DV18" s="626"/>
      <c r="DW18" s="626"/>
      <c r="DX18" s="626"/>
      <c r="DY18" s="626"/>
      <c r="DZ18" s="626"/>
      <c r="EA18" s="626"/>
      <c r="EB18" s="626"/>
      <c r="EC18" s="635"/>
    </row>
    <row r="19" spans="2:133" ht="11.25" customHeight="1" x14ac:dyDescent="0.15">
      <c r="B19" s="622" t="s">
        <v>257</v>
      </c>
      <c r="C19" s="623"/>
      <c r="D19" s="623"/>
      <c r="E19" s="623"/>
      <c r="F19" s="623"/>
      <c r="G19" s="623"/>
      <c r="H19" s="623"/>
      <c r="I19" s="623"/>
      <c r="J19" s="623"/>
      <c r="K19" s="623"/>
      <c r="L19" s="623"/>
      <c r="M19" s="623"/>
      <c r="N19" s="623"/>
      <c r="O19" s="623"/>
      <c r="P19" s="623"/>
      <c r="Q19" s="624"/>
      <c r="R19" s="625" t="s">
        <v>225</v>
      </c>
      <c r="S19" s="626"/>
      <c r="T19" s="626"/>
      <c r="U19" s="626"/>
      <c r="V19" s="626"/>
      <c r="W19" s="626"/>
      <c r="X19" s="626"/>
      <c r="Y19" s="627"/>
      <c r="Z19" s="628" t="s">
        <v>225</v>
      </c>
      <c r="AA19" s="628"/>
      <c r="AB19" s="628"/>
      <c r="AC19" s="628"/>
      <c r="AD19" s="629" t="s">
        <v>225</v>
      </c>
      <c r="AE19" s="629"/>
      <c r="AF19" s="629"/>
      <c r="AG19" s="629"/>
      <c r="AH19" s="629"/>
      <c r="AI19" s="629"/>
      <c r="AJ19" s="629"/>
      <c r="AK19" s="629"/>
      <c r="AL19" s="630" t="s">
        <v>225</v>
      </c>
      <c r="AM19" s="631"/>
      <c r="AN19" s="631"/>
      <c r="AO19" s="632"/>
      <c r="AP19" s="622" t="s">
        <v>258</v>
      </c>
      <c r="AQ19" s="623"/>
      <c r="AR19" s="623"/>
      <c r="AS19" s="623"/>
      <c r="AT19" s="623"/>
      <c r="AU19" s="623"/>
      <c r="AV19" s="623"/>
      <c r="AW19" s="623"/>
      <c r="AX19" s="623"/>
      <c r="AY19" s="623"/>
      <c r="AZ19" s="623"/>
      <c r="BA19" s="623"/>
      <c r="BB19" s="623"/>
      <c r="BC19" s="623"/>
      <c r="BD19" s="623"/>
      <c r="BE19" s="623"/>
      <c r="BF19" s="624"/>
      <c r="BG19" s="625" t="s">
        <v>225</v>
      </c>
      <c r="BH19" s="626"/>
      <c r="BI19" s="626"/>
      <c r="BJ19" s="626"/>
      <c r="BK19" s="626"/>
      <c r="BL19" s="626"/>
      <c r="BM19" s="626"/>
      <c r="BN19" s="627"/>
      <c r="BO19" s="628" t="s">
        <v>225</v>
      </c>
      <c r="BP19" s="628"/>
      <c r="BQ19" s="628"/>
      <c r="BR19" s="628"/>
      <c r="BS19" s="634" t="s">
        <v>225</v>
      </c>
      <c r="BT19" s="626"/>
      <c r="BU19" s="626"/>
      <c r="BV19" s="626"/>
      <c r="BW19" s="626"/>
      <c r="BX19" s="626"/>
      <c r="BY19" s="626"/>
      <c r="BZ19" s="626"/>
      <c r="CA19" s="626"/>
      <c r="CB19" s="635"/>
      <c r="CD19" s="639" t="s">
        <v>259</v>
      </c>
      <c r="CE19" s="640"/>
      <c r="CF19" s="640"/>
      <c r="CG19" s="640"/>
      <c r="CH19" s="640"/>
      <c r="CI19" s="640"/>
      <c r="CJ19" s="640"/>
      <c r="CK19" s="640"/>
      <c r="CL19" s="640"/>
      <c r="CM19" s="640"/>
      <c r="CN19" s="640"/>
      <c r="CO19" s="640"/>
      <c r="CP19" s="640"/>
      <c r="CQ19" s="641"/>
      <c r="CR19" s="625" t="s">
        <v>225</v>
      </c>
      <c r="CS19" s="626"/>
      <c r="CT19" s="626"/>
      <c r="CU19" s="626"/>
      <c r="CV19" s="626"/>
      <c r="CW19" s="626"/>
      <c r="CX19" s="626"/>
      <c r="CY19" s="627"/>
      <c r="CZ19" s="628" t="s">
        <v>225</v>
      </c>
      <c r="DA19" s="628"/>
      <c r="DB19" s="628"/>
      <c r="DC19" s="628"/>
      <c r="DD19" s="634" t="s">
        <v>225</v>
      </c>
      <c r="DE19" s="626"/>
      <c r="DF19" s="626"/>
      <c r="DG19" s="626"/>
      <c r="DH19" s="626"/>
      <c r="DI19" s="626"/>
      <c r="DJ19" s="626"/>
      <c r="DK19" s="626"/>
      <c r="DL19" s="626"/>
      <c r="DM19" s="626"/>
      <c r="DN19" s="626"/>
      <c r="DO19" s="626"/>
      <c r="DP19" s="627"/>
      <c r="DQ19" s="634" t="s">
        <v>225</v>
      </c>
      <c r="DR19" s="626"/>
      <c r="DS19" s="626"/>
      <c r="DT19" s="626"/>
      <c r="DU19" s="626"/>
      <c r="DV19" s="626"/>
      <c r="DW19" s="626"/>
      <c r="DX19" s="626"/>
      <c r="DY19" s="626"/>
      <c r="DZ19" s="626"/>
      <c r="EA19" s="626"/>
      <c r="EB19" s="626"/>
      <c r="EC19" s="635"/>
    </row>
    <row r="20" spans="2:133" ht="11.25" customHeight="1" x14ac:dyDescent="0.15">
      <c r="B20" s="622" t="s">
        <v>260</v>
      </c>
      <c r="C20" s="623"/>
      <c r="D20" s="623"/>
      <c r="E20" s="623"/>
      <c r="F20" s="623"/>
      <c r="G20" s="623"/>
      <c r="H20" s="623"/>
      <c r="I20" s="623"/>
      <c r="J20" s="623"/>
      <c r="K20" s="623"/>
      <c r="L20" s="623"/>
      <c r="M20" s="623"/>
      <c r="N20" s="623"/>
      <c r="O20" s="623"/>
      <c r="P20" s="623"/>
      <c r="Q20" s="624"/>
      <c r="R20" s="625">
        <v>2804779</v>
      </c>
      <c r="S20" s="626"/>
      <c r="T20" s="626"/>
      <c r="U20" s="626"/>
      <c r="V20" s="626"/>
      <c r="W20" s="626"/>
      <c r="X20" s="626"/>
      <c r="Y20" s="627"/>
      <c r="Z20" s="628">
        <v>72</v>
      </c>
      <c r="AA20" s="628"/>
      <c r="AB20" s="628"/>
      <c r="AC20" s="628"/>
      <c r="AD20" s="629">
        <v>2767144</v>
      </c>
      <c r="AE20" s="629"/>
      <c r="AF20" s="629"/>
      <c r="AG20" s="629"/>
      <c r="AH20" s="629"/>
      <c r="AI20" s="629"/>
      <c r="AJ20" s="629"/>
      <c r="AK20" s="629"/>
      <c r="AL20" s="630">
        <v>99.3</v>
      </c>
      <c r="AM20" s="631"/>
      <c r="AN20" s="631"/>
      <c r="AO20" s="632"/>
      <c r="AP20" s="622" t="s">
        <v>261</v>
      </c>
      <c r="AQ20" s="623"/>
      <c r="AR20" s="623"/>
      <c r="AS20" s="623"/>
      <c r="AT20" s="623"/>
      <c r="AU20" s="623"/>
      <c r="AV20" s="623"/>
      <c r="AW20" s="623"/>
      <c r="AX20" s="623"/>
      <c r="AY20" s="623"/>
      <c r="AZ20" s="623"/>
      <c r="BA20" s="623"/>
      <c r="BB20" s="623"/>
      <c r="BC20" s="623"/>
      <c r="BD20" s="623"/>
      <c r="BE20" s="623"/>
      <c r="BF20" s="624"/>
      <c r="BG20" s="625" t="s">
        <v>225</v>
      </c>
      <c r="BH20" s="626"/>
      <c r="BI20" s="626"/>
      <c r="BJ20" s="626"/>
      <c r="BK20" s="626"/>
      <c r="BL20" s="626"/>
      <c r="BM20" s="626"/>
      <c r="BN20" s="627"/>
      <c r="BO20" s="628" t="s">
        <v>225</v>
      </c>
      <c r="BP20" s="628"/>
      <c r="BQ20" s="628"/>
      <c r="BR20" s="628"/>
      <c r="BS20" s="634" t="s">
        <v>225</v>
      </c>
      <c r="BT20" s="626"/>
      <c r="BU20" s="626"/>
      <c r="BV20" s="626"/>
      <c r="BW20" s="626"/>
      <c r="BX20" s="626"/>
      <c r="BY20" s="626"/>
      <c r="BZ20" s="626"/>
      <c r="CA20" s="626"/>
      <c r="CB20" s="635"/>
      <c r="CD20" s="639" t="s">
        <v>262</v>
      </c>
      <c r="CE20" s="640"/>
      <c r="CF20" s="640"/>
      <c r="CG20" s="640"/>
      <c r="CH20" s="640"/>
      <c r="CI20" s="640"/>
      <c r="CJ20" s="640"/>
      <c r="CK20" s="640"/>
      <c r="CL20" s="640"/>
      <c r="CM20" s="640"/>
      <c r="CN20" s="640"/>
      <c r="CO20" s="640"/>
      <c r="CP20" s="640"/>
      <c r="CQ20" s="641"/>
      <c r="CR20" s="625">
        <v>3647059</v>
      </c>
      <c r="CS20" s="626"/>
      <c r="CT20" s="626"/>
      <c r="CU20" s="626"/>
      <c r="CV20" s="626"/>
      <c r="CW20" s="626"/>
      <c r="CX20" s="626"/>
      <c r="CY20" s="627"/>
      <c r="CZ20" s="628">
        <v>100</v>
      </c>
      <c r="DA20" s="628"/>
      <c r="DB20" s="628"/>
      <c r="DC20" s="628"/>
      <c r="DD20" s="634">
        <v>333142</v>
      </c>
      <c r="DE20" s="626"/>
      <c r="DF20" s="626"/>
      <c r="DG20" s="626"/>
      <c r="DH20" s="626"/>
      <c r="DI20" s="626"/>
      <c r="DJ20" s="626"/>
      <c r="DK20" s="626"/>
      <c r="DL20" s="626"/>
      <c r="DM20" s="626"/>
      <c r="DN20" s="626"/>
      <c r="DO20" s="626"/>
      <c r="DP20" s="627"/>
      <c r="DQ20" s="634">
        <v>3039463</v>
      </c>
      <c r="DR20" s="626"/>
      <c r="DS20" s="626"/>
      <c r="DT20" s="626"/>
      <c r="DU20" s="626"/>
      <c r="DV20" s="626"/>
      <c r="DW20" s="626"/>
      <c r="DX20" s="626"/>
      <c r="DY20" s="626"/>
      <c r="DZ20" s="626"/>
      <c r="EA20" s="626"/>
      <c r="EB20" s="626"/>
      <c r="EC20" s="635"/>
    </row>
    <row r="21" spans="2:133" ht="11.25" customHeight="1" x14ac:dyDescent="0.15">
      <c r="B21" s="622" t="s">
        <v>263</v>
      </c>
      <c r="C21" s="623"/>
      <c r="D21" s="623"/>
      <c r="E21" s="623"/>
      <c r="F21" s="623"/>
      <c r="G21" s="623"/>
      <c r="H21" s="623"/>
      <c r="I21" s="623"/>
      <c r="J21" s="623"/>
      <c r="K21" s="623"/>
      <c r="L21" s="623"/>
      <c r="M21" s="623"/>
      <c r="N21" s="623"/>
      <c r="O21" s="623"/>
      <c r="P21" s="623"/>
      <c r="Q21" s="624"/>
      <c r="R21" s="625">
        <v>2101</v>
      </c>
      <c r="S21" s="626"/>
      <c r="T21" s="626"/>
      <c r="U21" s="626"/>
      <c r="V21" s="626"/>
      <c r="W21" s="626"/>
      <c r="X21" s="626"/>
      <c r="Y21" s="627"/>
      <c r="Z21" s="628">
        <v>0.1</v>
      </c>
      <c r="AA21" s="628"/>
      <c r="AB21" s="628"/>
      <c r="AC21" s="628"/>
      <c r="AD21" s="629">
        <v>2101</v>
      </c>
      <c r="AE21" s="629"/>
      <c r="AF21" s="629"/>
      <c r="AG21" s="629"/>
      <c r="AH21" s="629"/>
      <c r="AI21" s="629"/>
      <c r="AJ21" s="629"/>
      <c r="AK21" s="629"/>
      <c r="AL21" s="630">
        <v>0.1</v>
      </c>
      <c r="AM21" s="631"/>
      <c r="AN21" s="631"/>
      <c r="AO21" s="632"/>
      <c r="AP21" s="642" t="s">
        <v>264</v>
      </c>
      <c r="AQ21" s="643"/>
      <c r="AR21" s="643"/>
      <c r="AS21" s="643"/>
      <c r="AT21" s="643"/>
      <c r="AU21" s="643"/>
      <c r="AV21" s="643"/>
      <c r="AW21" s="643"/>
      <c r="AX21" s="643"/>
      <c r="AY21" s="643"/>
      <c r="AZ21" s="643"/>
      <c r="BA21" s="643"/>
      <c r="BB21" s="643"/>
      <c r="BC21" s="643"/>
      <c r="BD21" s="643"/>
      <c r="BE21" s="643"/>
      <c r="BF21" s="644"/>
      <c r="BG21" s="625" t="s">
        <v>225</v>
      </c>
      <c r="BH21" s="626"/>
      <c r="BI21" s="626"/>
      <c r="BJ21" s="626"/>
      <c r="BK21" s="626"/>
      <c r="BL21" s="626"/>
      <c r="BM21" s="626"/>
      <c r="BN21" s="627"/>
      <c r="BO21" s="628" t="s">
        <v>225</v>
      </c>
      <c r="BP21" s="628"/>
      <c r="BQ21" s="628"/>
      <c r="BR21" s="628"/>
      <c r="BS21" s="634" t="s">
        <v>225</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265</v>
      </c>
      <c r="C22" s="623"/>
      <c r="D22" s="623"/>
      <c r="E22" s="623"/>
      <c r="F22" s="623"/>
      <c r="G22" s="623"/>
      <c r="H22" s="623"/>
      <c r="I22" s="623"/>
      <c r="J22" s="623"/>
      <c r="K22" s="623"/>
      <c r="L22" s="623"/>
      <c r="M22" s="623"/>
      <c r="N22" s="623"/>
      <c r="O22" s="623"/>
      <c r="P22" s="623"/>
      <c r="Q22" s="624"/>
      <c r="R22" s="625">
        <v>24697</v>
      </c>
      <c r="S22" s="626"/>
      <c r="T22" s="626"/>
      <c r="U22" s="626"/>
      <c r="V22" s="626"/>
      <c r="W22" s="626"/>
      <c r="X22" s="626"/>
      <c r="Y22" s="627"/>
      <c r="Z22" s="628">
        <v>0.6</v>
      </c>
      <c r="AA22" s="628"/>
      <c r="AB22" s="628"/>
      <c r="AC22" s="628"/>
      <c r="AD22" s="629" t="s">
        <v>225</v>
      </c>
      <c r="AE22" s="629"/>
      <c r="AF22" s="629"/>
      <c r="AG22" s="629"/>
      <c r="AH22" s="629"/>
      <c r="AI22" s="629"/>
      <c r="AJ22" s="629"/>
      <c r="AK22" s="629"/>
      <c r="AL22" s="630" t="s">
        <v>225</v>
      </c>
      <c r="AM22" s="631"/>
      <c r="AN22" s="631"/>
      <c r="AO22" s="632"/>
      <c r="AP22" s="642" t="s">
        <v>266</v>
      </c>
      <c r="AQ22" s="643"/>
      <c r="AR22" s="643"/>
      <c r="AS22" s="643"/>
      <c r="AT22" s="643"/>
      <c r="AU22" s="643"/>
      <c r="AV22" s="643"/>
      <c r="AW22" s="643"/>
      <c r="AX22" s="643"/>
      <c r="AY22" s="643"/>
      <c r="AZ22" s="643"/>
      <c r="BA22" s="643"/>
      <c r="BB22" s="643"/>
      <c r="BC22" s="643"/>
      <c r="BD22" s="643"/>
      <c r="BE22" s="643"/>
      <c r="BF22" s="644"/>
      <c r="BG22" s="625" t="s">
        <v>225</v>
      </c>
      <c r="BH22" s="626"/>
      <c r="BI22" s="626"/>
      <c r="BJ22" s="626"/>
      <c r="BK22" s="626"/>
      <c r="BL22" s="626"/>
      <c r="BM22" s="626"/>
      <c r="BN22" s="627"/>
      <c r="BO22" s="628" t="s">
        <v>225</v>
      </c>
      <c r="BP22" s="628"/>
      <c r="BQ22" s="628"/>
      <c r="BR22" s="628"/>
      <c r="BS22" s="634" t="s">
        <v>225</v>
      </c>
      <c r="BT22" s="626"/>
      <c r="BU22" s="626"/>
      <c r="BV22" s="626"/>
      <c r="BW22" s="626"/>
      <c r="BX22" s="626"/>
      <c r="BY22" s="626"/>
      <c r="BZ22" s="626"/>
      <c r="CA22" s="626"/>
      <c r="CB22" s="635"/>
      <c r="CD22" s="607" t="s">
        <v>267</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268</v>
      </c>
      <c r="C23" s="623"/>
      <c r="D23" s="623"/>
      <c r="E23" s="623"/>
      <c r="F23" s="623"/>
      <c r="G23" s="623"/>
      <c r="H23" s="623"/>
      <c r="I23" s="623"/>
      <c r="J23" s="623"/>
      <c r="K23" s="623"/>
      <c r="L23" s="623"/>
      <c r="M23" s="623"/>
      <c r="N23" s="623"/>
      <c r="O23" s="623"/>
      <c r="P23" s="623"/>
      <c r="Q23" s="624"/>
      <c r="R23" s="625">
        <v>57182</v>
      </c>
      <c r="S23" s="626"/>
      <c r="T23" s="626"/>
      <c r="U23" s="626"/>
      <c r="V23" s="626"/>
      <c r="W23" s="626"/>
      <c r="X23" s="626"/>
      <c r="Y23" s="627"/>
      <c r="Z23" s="628">
        <v>1.5</v>
      </c>
      <c r="AA23" s="628"/>
      <c r="AB23" s="628"/>
      <c r="AC23" s="628"/>
      <c r="AD23" s="629">
        <v>17044</v>
      </c>
      <c r="AE23" s="629"/>
      <c r="AF23" s="629"/>
      <c r="AG23" s="629"/>
      <c r="AH23" s="629"/>
      <c r="AI23" s="629"/>
      <c r="AJ23" s="629"/>
      <c r="AK23" s="629"/>
      <c r="AL23" s="630">
        <v>0.6</v>
      </c>
      <c r="AM23" s="631"/>
      <c r="AN23" s="631"/>
      <c r="AO23" s="632"/>
      <c r="AP23" s="642" t="s">
        <v>269</v>
      </c>
      <c r="AQ23" s="643"/>
      <c r="AR23" s="643"/>
      <c r="AS23" s="643"/>
      <c r="AT23" s="643"/>
      <c r="AU23" s="643"/>
      <c r="AV23" s="643"/>
      <c r="AW23" s="643"/>
      <c r="AX23" s="643"/>
      <c r="AY23" s="643"/>
      <c r="AZ23" s="643"/>
      <c r="BA23" s="643"/>
      <c r="BB23" s="643"/>
      <c r="BC23" s="643"/>
      <c r="BD23" s="643"/>
      <c r="BE23" s="643"/>
      <c r="BF23" s="644"/>
      <c r="BG23" s="625" t="s">
        <v>225</v>
      </c>
      <c r="BH23" s="626"/>
      <c r="BI23" s="626"/>
      <c r="BJ23" s="626"/>
      <c r="BK23" s="626"/>
      <c r="BL23" s="626"/>
      <c r="BM23" s="626"/>
      <c r="BN23" s="627"/>
      <c r="BO23" s="628" t="s">
        <v>225</v>
      </c>
      <c r="BP23" s="628"/>
      <c r="BQ23" s="628"/>
      <c r="BR23" s="628"/>
      <c r="BS23" s="634" t="s">
        <v>225</v>
      </c>
      <c r="BT23" s="626"/>
      <c r="BU23" s="626"/>
      <c r="BV23" s="626"/>
      <c r="BW23" s="626"/>
      <c r="BX23" s="626"/>
      <c r="BY23" s="626"/>
      <c r="BZ23" s="626"/>
      <c r="CA23" s="626"/>
      <c r="CB23" s="635"/>
      <c r="CD23" s="607" t="s">
        <v>207</v>
      </c>
      <c r="CE23" s="608"/>
      <c r="CF23" s="608"/>
      <c r="CG23" s="608"/>
      <c r="CH23" s="608"/>
      <c r="CI23" s="608"/>
      <c r="CJ23" s="608"/>
      <c r="CK23" s="608"/>
      <c r="CL23" s="608"/>
      <c r="CM23" s="608"/>
      <c r="CN23" s="608"/>
      <c r="CO23" s="608"/>
      <c r="CP23" s="608"/>
      <c r="CQ23" s="609"/>
      <c r="CR23" s="607" t="s">
        <v>270</v>
      </c>
      <c r="CS23" s="608"/>
      <c r="CT23" s="608"/>
      <c r="CU23" s="608"/>
      <c r="CV23" s="608"/>
      <c r="CW23" s="608"/>
      <c r="CX23" s="608"/>
      <c r="CY23" s="609"/>
      <c r="CZ23" s="607" t="s">
        <v>271</v>
      </c>
      <c r="DA23" s="608"/>
      <c r="DB23" s="608"/>
      <c r="DC23" s="609"/>
      <c r="DD23" s="607" t="s">
        <v>272</v>
      </c>
      <c r="DE23" s="608"/>
      <c r="DF23" s="608"/>
      <c r="DG23" s="608"/>
      <c r="DH23" s="608"/>
      <c r="DI23" s="608"/>
      <c r="DJ23" s="608"/>
      <c r="DK23" s="609"/>
      <c r="DL23" s="648" t="s">
        <v>273</v>
      </c>
      <c r="DM23" s="649"/>
      <c r="DN23" s="649"/>
      <c r="DO23" s="649"/>
      <c r="DP23" s="649"/>
      <c r="DQ23" s="649"/>
      <c r="DR23" s="649"/>
      <c r="DS23" s="649"/>
      <c r="DT23" s="649"/>
      <c r="DU23" s="649"/>
      <c r="DV23" s="650"/>
      <c r="DW23" s="607" t="s">
        <v>274</v>
      </c>
      <c r="DX23" s="608"/>
      <c r="DY23" s="608"/>
      <c r="DZ23" s="608"/>
      <c r="EA23" s="608"/>
      <c r="EB23" s="608"/>
      <c r="EC23" s="609"/>
    </row>
    <row r="24" spans="2:133" ht="11.25" customHeight="1" x14ac:dyDescent="0.15">
      <c r="B24" s="622" t="s">
        <v>275</v>
      </c>
      <c r="C24" s="623"/>
      <c r="D24" s="623"/>
      <c r="E24" s="623"/>
      <c r="F24" s="623"/>
      <c r="G24" s="623"/>
      <c r="H24" s="623"/>
      <c r="I24" s="623"/>
      <c r="J24" s="623"/>
      <c r="K24" s="623"/>
      <c r="L24" s="623"/>
      <c r="M24" s="623"/>
      <c r="N24" s="623"/>
      <c r="O24" s="623"/>
      <c r="P24" s="623"/>
      <c r="Q24" s="624"/>
      <c r="R24" s="625">
        <v>5856</v>
      </c>
      <c r="S24" s="626"/>
      <c r="T24" s="626"/>
      <c r="U24" s="626"/>
      <c r="V24" s="626"/>
      <c r="W24" s="626"/>
      <c r="X24" s="626"/>
      <c r="Y24" s="627"/>
      <c r="Z24" s="628">
        <v>0.2</v>
      </c>
      <c r="AA24" s="628"/>
      <c r="AB24" s="628"/>
      <c r="AC24" s="628"/>
      <c r="AD24" s="629" t="s">
        <v>225</v>
      </c>
      <c r="AE24" s="629"/>
      <c r="AF24" s="629"/>
      <c r="AG24" s="629"/>
      <c r="AH24" s="629"/>
      <c r="AI24" s="629"/>
      <c r="AJ24" s="629"/>
      <c r="AK24" s="629"/>
      <c r="AL24" s="630" t="s">
        <v>225</v>
      </c>
      <c r="AM24" s="631"/>
      <c r="AN24" s="631"/>
      <c r="AO24" s="632"/>
      <c r="AP24" s="642" t="s">
        <v>276</v>
      </c>
      <c r="AQ24" s="643"/>
      <c r="AR24" s="643"/>
      <c r="AS24" s="643"/>
      <c r="AT24" s="643"/>
      <c r="AU24" s="643"/>
      <c r="AV24" s="643"/>
      <c r="AW24" s="643"/>
      <c r="AX24" s="643"/>
      <c r="AY24" s="643"/>
      <c r="AZ24" s="643"/>
      <c r="BA24" s="643"/>
      <c r="BB24" s="643"/>
      <c r="BC24" s="643"/>
      <c r="BD24" s="643"/>
      <c r="BE24" s="643"/>
      <c r="BF24" s="644"/>
      <c r="BG24" s="625" t="s">
        <v>225</v>
      </c>
      <c r="BH24" s="626"/>
      <c r="BI24" s="626"/>
      <c r="BJ24" s="626"/>
      <c r="BK24" s="626"/>
      <c r="BL24" s="626"/>
      <c r="BM24" s="626"/>
      <c r="BN24" s="627"/>
      <c r="BO24" s="628" t="s">
        <v>225</v>
      </c>
      <c r="BP24" s="628"/>
      <c r="BQ24" s="628"/>
      <c r="BR24" s="628"/>
      <c r="BS24" s="634" t="s">
        <v>225</v>
      </c>
      <c r="BT24" s="626"/>
      <c r="BU24" s="626"/>
      <c r="BV24" s="626"/>
      <c r="BW24" s="626"/>
      <c r="BX24" s="626"/>
      <c r="BY24" s="626"/>
      <c r="BZ24" s="626"/>
      <c r="CA24" s="626"/>
      <c r="CB24" s="635"/>
      <c r="CD24" s="636" t="s">
        <v>277</v>
      </c>
      <c r="CE24" s="637"/>
      <c r="CF24" s="637"/>
      <c r="CG24" s="637"/>
      <c r="CH24" s="637"/>
      <c r="CI24" s="637"/>
      <c r="CJ24" s="637"/>
      <c r="CK24" s="637"/>
      <c r="CL24" s="637"/>
      <c r="CM24" s="637"/>
      <c r="CN24" s="637"/>
      <c r="CO24" s="637"/>
      <c r="CP24" s="637"/>
      <c r="CQ24" s="638"/>
      <c r="CR24" s="614">
        <v>1355810</v>
      </c>
      <c r="CS24" s="615"/>
      <c r="CT24" s="615"/>
      <c r="CU24" s="615"/>
      <c r="CV24" s="615"/>
      <c r="CW24" s="615"/>
      <c r="CX24" s="615"/>
      <c r="CY24" s="616"/>
      <c r="CZ24" s="652">
        <v>37.200000000000003</v>
      </c>
      <c r="DA24" s="653"/>
      <c r="DB24" s="653"/>
      <c r="DC24" s="654"/>
      <c r="DD24" s="651">
        <v>1036185</v>
      </c>
      <c r="DE24" s="615"/>
      <c r="DF24" s="615"/>
      <c r="DG24" s="615"/>
      <c r="DH24" s="615"/>
      <c r="DI24" s="615"/>
      <c r="DJ24" s="615"/>
      <c r="DK24" s="616"/>
      <c r="DL24" s="651">
        <v>1035771</v>
      </c>
      <c r="DM24" s="615"/>
      <c r="DN24" s="615"/>
      <c r="DO24" s="615"/>
      <c r="DP24" s="615"/>
      <c r="DQ24" s="615"/>
      <c r="DR24" s="615"/>
      <c r="DS24" s="615"/>
      <c r="DT24" s="615"/>
      <c r="DU24" s="615"/>
      <c r="DV24" s="616"/>
      <c r="DW24" s="619">
        <v>37.200000000000003</v>
      </c>
      <c r="DX24" s="620"/>
      <c r="DY24" s="620"/>
      <c r="DZ24" s="620"/>
      <c r="EA24" s="620"/>
      <c r="EB24" s="620"/>
      <c r="EC24" s="621"/>
    </row>
    <row r="25" spans="2:133" ht="11.25" customHeight="1" x14ac:dyDescent="0.15">
      <c r="B25" s="622" t="s">
        <v>278</v>
      </c>
      <c r="C25" s="623"/>
      <c r="D25" s="623"/>
      <c r="E25" s="623"/>
      <c r="F25" s="623"/>
      <c r="G25" s="623"/>
      <c r="H25" s="623"/>
      <c r="I25" s="623"/>
      <c r="J25" s="623"/>
      <c r="K25" s="623"/>
      <c r="L25" s="623"/>
      <c r="M25" s="623"/>
      <c r="N25" s="623"/>
      <c r="O25" s="623"/>
      <c r="P25" s="623"/>
      <c r="Q25" s="624"/>
      <c r="R25" s="625">
        <v>332031</v>
      </c>
      <c r="S25" s="626"/>
      <c r="T25" s="626"/>
      <c r="U25" s="626"/>
      <c r="V25" s="626"/>
      <c r="W25" s="626"/>
      <c r="X25" s="626"/>
      <c r="Y25" s="627"/>
      <c r="Z25" s="628">
        <v>8.5</v>
      </c>
      <c r="AA25" s="628"/>
      <c r="AB25" s="628"/>
      <c r="AC25" s="628"/>
      <c r="AD25" s="629" t="s">
        <v>225</v>
      </c>
      <c r="AE25" s="629"/>
      <c r="AF25" s="629"/>
      <c r="AG25" s="629"/>
      <c r="AH25" s="629"/>
      <c r="AI25" s="629"/>
      <c r="AJ25" s="629"/>
      <c r="AK25" s="629"/>
      <c r="AL25" s="630" t="s">
        <v>225</v>
      </c>
      <c r="AM25" s="631"/>
      <c r="AN25" s="631"/>
      <c r="AO25" s="632"/>
      <c r="AP25" s="642" t="s">
        <v>279</v>
      </c>
      <c r="AQ25" s="643"/>
      <c r="AR25" s="643"/>
      <c r="AS25" s="643"/>
      <c r="AT25" s="643"/>
      <c r="AU25" s="643"/>
      <c r="AV25" s="643"/>
      <c r="AW25" s="643"/>
      <c r="AX25" s="643"/>
      <c r="AY25" s="643"/>
      <c r="AZ25" s="643"/>
      <c r="BA25" s="643"/>
      <c r="BB25" s="643"/>
      <c r="BC25" s="643"/>
      <c r="BD25" s="643"/>
      <c r="BE25" s="643"/>
      <c r="BF25" s="644"/>
      <c r="BG25" s="625" t="s">
        <v>225</v>
      </c>
      <c r="BH25" s="626"/>
      <c r="BI25" s="626"/>
      <c r="BJ25" s="626"/>
      <c r="BK25" s="626"/>
      <c r="BL25" s="626"/>
      <c r="BM25" s="626"/>
      <c r="BN25" s="627"/>
      <c r="BO25" s="628" t="s">
        <v>225</v>
      </c>
      <c r="BP25" s="628"/>
      <c r="BQ25" s="628"/>
      <c r="BR25" s="628"/>
      <c r="BS25" s="634" t="s">
        <v>225</v>
      </c>
      <c r="BT25" s="626"/>
      <c r="BU25" s="626"/>
      <c r="BV25" s="626"/>
      <c r="BW25" s="626"/>
      <c r="BX25" s="626"/>
      <c r="BY25" s="626"/>
      <c r="BZ25" s="626"/>
      <c r="CA25" s="626"/>
      <c r="CB25" s="635"/>
      <c r="CD25" s="639" t="s">
        <v>280</v>
      </c>
      <c r="CE25" s="640"/>
      <c r="CF25" s="640"/>
      <c r="CG25" s="640"/>
      <c r="CH25" s="640"/>
      <c r="CI25" s="640"/>
      <c r="CJ25" s="640"/>
      <c r="CK25" s="640"/>
      <c r="CL25" s="640"/>
      <c r="CM25" s="640"/>
      <c r="CN25" s="640"/>
      <c r="CO25" s="640"/>
      <c r="CP25" s="640"/>
      <c r="CQ25" s="641"/>
      <c r="CR25" s="625">
        <v>825907</v>
      </c>
      <c r="CS25" s="657"/>
      <c r="CT25" s="657"/>
      <c r="CU25" s="657"/>
      <c r="CV25" s="657"/>
      <c r="CW25" s="657"/>
      <c r="CX25" s="657"/>
      <c r="CY25" s="658"/>
      <c r="CZ25" s="659">
        <v>22.6</v>
      </c>
      <c r="DA25" s="660"/>
      <c r="DB25" s="660"/>
      <c r="DC25" s="661"/>
      <c r="DD25" s="634">
        <v>787362</v>
      </c>
      <c r="DE25" s="657"/>
      <c r="DF25" s="657"/>
      <c r="DG25" s="657"/>
      <c r="DH25" s="657"/>
      <c r="DI25" s="657"/>
      <c r="DJ25" s="657"/>
      <c r="DK25" s="658"/>
      <c r="DL25" s="634">
        <v>786948</v>
      </c>
      <c r="DM25" s="657"/>
      <c r="DN25" s="657"/>
      <c r="DO25" s="657"/>
      <c r="DP25" s="657"/>
      <c r="DQ25" s="657"/>
      <c r="DR25" s="657"/>
      <c r="DS25" s="657"/>
      <c r="DT25" s="657"/>
      <c r="DU25" s="657"/>
      <c r="DV25" s="658"/>
      <c r="DW25" s="630">
        <v>28.2</v>
      </c>
      <c r="DX25" s="655"/>
      <c r="DY25" s="655"/>
      <c r="DZ25" s="655"/>
      <c r="EA25" s="655"/>
      <c r="EB25" s="655"/>
      <c r="EC25" s="656"/>
    </row>
    <row r="26" spans="2:133" ht="11.25" customHeight="1" x14ac:dyDescent="0.15">
      <c r="B26" s="662" t="s">
        <v>281</v>
      </c>
      <c r="C26" s="663"/>
      <c r="D26" s="663"/>
      <c r="E26" s="663"/>
      <c r="F26" s="663"/>
      <c r="G26" s="663"/>
      <c r="H26" s="663"/>
      <c r="I26" s="663"/>
      <c r="J26" s="663"/>
      <c r="K26" s="663"/>
      <c r="L26" s="663"/>
      <c r="M26" s="663"/>
      <c r="N26" s="663"/>
      <c r="O26" s="663"/>
      <c r="P26" s="663"/>
      <c r="Q26" s="664"/>
      <c r="R26" s="625" t="s">
        <v>225</v>
      </c>
      <c r="S26" s="626"/>
      <c r="T26" s="626"/>
      <c r="U26" s="626"/>
      <c r="V26" s="626"/>
      <c r="W26" s="626"/>
      <c r="X26" s="626"/>
      <c r="Y26" s="627"/>
      <c r="Z26" s="628" t="s">
        <v>225</v>
      </c>
      <c r="AA26" s="628"/>
      <c r="AB26" s="628"/>
      <c r="AC26" s="628"/>
      <c r="AD26" s="629" t="s">
        <v>225</v>
      </c>
      <c r="AE26" s="629"/>
      <c r="AF26" s="629"/>
      <c r="AG26" s="629"/>
      <c r="AH26" s="629"/>
      <c r="AI26" s="629"/>
      <c r="AJ26" s="629"/>
      <c r="AK26" s="629"/>
      <c r="AL26" s="630" t="s">
        <v>225</v>
      </c>
      <c r="AM26" s="631"/>
      <c r="AN26" s="631"/>
      <c r="AO26" s="632"/>
      <c r="AP26" s="642" t="s">
        <v>282</v>
      </c>
      <c r="AQ26" s="665"/>
      <c r="AR26" s="665"/>
      <c r="AS26" s="665"/>
      <c r="AT26" s="665"/>
      <c r="AU26" s="665"/>
      <c r="AV26" s="665"/>
      <c r="AW26" s="665"/>
      <c r="AX26" s="665"/>
      <c r="AY26" s="665"/>
      <c r="AZ26" s="665"/>
      <c r="BA26" s="665"/>
      <c r="BB26" s="665"/>
      <c r="BC26" s="665"/>
      <c r="BD26" s="665"/>
      <c r="BE26" s="665"/>
      <c r="BF26" s="644"/>
      <c r="BG26" s="625" t="s">
        <v>225</v>
      </c>
      <c r="BH26" s="626"/>
      <c r="BI26" s="626"/>
      <c r="BJ26" s="626"/>
      <c r="BK26" s="626"/>
      <c r="BL26" s="626"/>
      <c r="BM26" s="626"/>
      <c r="BN26" s="627"/>
      <c r="BO26" s="628" t="s">
        <v>225</v>
      </c>
      <c r="BP26" s="628"/>
      <c r="BQ26" s="628"/>
      <c r="BR26" s="628"/>
      <c r="BS26" s="634" t="s">
        <v>225</v>
      </c>
      <c r="BT26" s="626"/>
      <c r="BU26" s="626"/>
      <c r="BV26" s="626"/>
      <c r="BW26" s="626"/>
      <c r="BX26" s="626"/>
      <c r="BY26" s="626"/>
      <c r="BZ26" s="626"/>
      <c r="CA26" s="626"/>
      <c r="CB26" s="635"/>
      <c r="CD26" s="639" t="s">
        <v>283</v>
      </c>
      <c r="CE26" s="640"/>
      <c r="CF26" s="640"/>
      <c r="CG26" s="640"/>
      <c r="CH26" s="640"/>
      <c r="CI26" s="640"/>
      <c r="CJ26" s="640"/>
      <c r="CK26" s="640"/>
      <c r="CL26" s="640"/>
      <c r="CM26" s="640"/>
      <c r="CN26" s="640"/>
      <c r="CO26" s="640"/>
      <c r="CP26" s="640"/>
      <c r="CQ26" s="641"/>
      <c r="CR26" s="625">
        <v>521161</v>
      </c>
      <c r="CS26" s="626"/>
      <c r="CT26" s="626"/>
      <c r="CU26" s="626"/>
      <c r="CV26" s="626"/>
      <c r="CW26" s="626"/>
      <c r="CX26" s="626"/>
      <c r="CY26" s="627"/>
      <c r="CZ26" s="659">
        <v>14.3</v>
      </c>
      <c r="DA26" s="660"/>
      <c r="DB26" s="660"/>
      <c r="DC26" s="661"/>
      <c r="DD26" s="634">
        <v>483854</v>
      </c>
      <c r="DE26" s="626"/>
      <c r="DF26" s="626"/>
      <c r="DG26" s="626"/>
      <c r="DH26" s="626"/>
      <c r="DI26" s="626"/>
      <c r="DJ26" s="626"/>
      <c r="DK26" s="627"/>
      <c r="DL26" s="634" t="s">
        <v>219</v>
      </c>
      <c r="DM26" s="626"/>
      <c r="DN26" s="626"/>
      <c r="DO26" s="626"/>
      <c r="DP26" s="626"/>
      <c r="DQ26" s="626"/>
      <c r="DR26" s="626"/>
      <c r="DS26" s="626"/>
      <c r="DT26" s="626"/>
      <c r="DU26" s="626"/>
      <c r="DV26" s="627"/>
      <c r="DW26" s="630" t="s">
        <v>219</v>
      </c>
      <c r="DX26" s="655"/>
      <c r="DY26" s="655"/>
      <c r="DZ26" s="655"/>
      <c r="EA26" s="655"/>
      <c r="EB26" s="655"/>
      <c r="EC26" s="656"/>
    </row>
    <row r="27" spans="2:133" ht="11.25" customHeight="1" x14ac:dyDescent="0.15">
      <c r="B27" s="622" t="s">
        <v>284</v>
      </c>
      <c r="C27" s="623"/>
      <c r="D27" s="623"/>
      <c r="E27" s="623"/>
      <c r="F27" s="623"/>
      <c r="G27" s="623"/>
      <c r="H27" s="623"/>
      <c r="I27" s="623"/>
      <c r="J27" s="623"/>
      <c r="K27" s="623"/>
      <c r="L27" s="623"/>
      <c r="M27" s="623"/>
      <c r="N27" s="623"/>
      <c r="O27" s="623"/>
      <c r="P27" s="623"/>
      <c r="Q27" s="624"/>
      <c r="R27" s="625">
        <v>244769</v>
      </c>
      <c r="S27" s="626"/>
      <c r="T27" s="626"/>
      <c r="U27" s="626"/>
      <c r="V27" s="626"/>
      <c r="W27" s="626"/>
      <c r="X27" s="626"/>
      <c r="Y27" s="627"/>
      <c r="Z27" s="628">
        <v>6.3</v>
      </c>
      <c r="AA27" s="628"/>
      <c r="AB27" s="628"/>
      <c r="AC27" s="628"/>
      <c r="AD27" s="629" t="s">
        <v>225</v>
      </c>
      <c r="AE27" s="629"/>
      <c r="AF27" s="629"/>
      <c r="AG27" s="629"/>
      <c r="AH27" s="629"/>
      <c r="AI27" s="629"/>
      <c r="AJ27" s="629"/>
      <c r="AK27" s="629"/>
      <c r="AL27" s="630" t="s">
        <v>225</v>
      </c>
      <c r="AM27" s="631"/>
      <c r="AN27" s="631"/>
      <c r="AO27" s="632"/>
      <c r="AP27" s="622" t="s">
        <v>285</v>
      </c>
      <c r="AQ27" s="623"/>
      <c r="AR27" s="623"/>
      <c r="AS27" s="623"/>
      <c r="AT27" s="623"/>
      <c r="AU27" s="623"/>
      <c r="AV27" s="623"/>
      <c r="AW27" s="623"/>
      <c r="AX27" s="623"/>
      <c r="AY27" s="623"/>
      <c r="AZ27" s="623"/>
      <c r="BA27" s="623"/>
      <c r="BB27" s="623"/>
      <c r="BC27" s="623"/>
      <c r="BD27" s="623"/>
      <c r="BE27" s="623"/>
      <c r="BF27" s="624"/>
      <c r="BG27" s="625">
        <v>2455027</v>
      </c>
      <c r="BH27" s="626"/>
      <c r="BI27" s="626"/>
      <c r="BJ27" s="626"/>
      <c r="BK27" s="626"/>
      <c r="BL27" s="626"/>
      <c r="BM27" s="626"/>
      <c r="BN27" s="627"/>
      <c r="BO27" s="628">
        <v>100</v>
      </c>
      <c r="BP27" s="628"/>
      <c r="BQ27" s="628"/>
      <c r="BR27" s="628"/>
      <c r="BS27" s="634">
        <v>20551</v>
      </c>
      <c r="BT27" s="626"/>
      <c r="BU27" s="626"/>
      <c r="BV27" s="626"/>
      <c r="BW27" s="626"/>
      <c r="BX27" s="626"/>
      <c r="BY27" s="626"/>
      <c r="BZ27" s="626"/>
      <c r="CA27" s="626"/>
      <c r="CB27" s="635"/>
      <c r="CD27" s="639" t="s">
        <v>286</v>
      </c>
      <c r="CE27" s="640"/>
      <c r="CF27" s="640"/>
      <c r="CG27" s="640"/>
      <c r="CH27" s="640"/>
      <c r="CI27" s="640"/>
      <c r="CJ27" s="640"/>
      <c r="CK27" s="640"/>
      <c r="CL27" s="640"/>
      <c r="CM27" s="640"/>
      <c r="CN27" s="640"/>
      <c r="CO27" s="640"/>
      <c r="CP27" s="640"/>
      <c r="CQ27" s="641"/>
      <c r="CR27" s="625">
        <v>423211</v>
      </c>
      <c r="CS27" s="657"/>
      <c r="CT27" s="657"/>
      <c r="CU27" s="657"/>
      <c r="CV27" s="657"/>
      <c r="CW27" s="657"/>
      <c r="CX27" s="657"/>
      <c r="CY27" s="658"/>
      <c r="CZ27" s="659">
        <v>11.6</v>
      </c>
      <c r="DA27" s="660"/>
      <c r="DB27" s="660"/>
      <c r="DC27" s="661"/>
      <c r="DD27" s="634">
        <v>142131</v>
      </c>
      <c r="DE27" s="657"/>
      <c r="DF27" s="657"/>
      <c r="DG27" s="657"/>
      <c r="DH27" s="657"/>
      <c r="DI27" s="657"/>
      <c r="DJ27" s="657"/>
      <c r="DK27" s="658"/>
      <c r="DL27" s="634">
        <v>142131</v>
      </c>
      <c r="DM27" s="657"/>
      <c r="DN27" s="657"/>
      <c r="DO27" s="657"/>
      <c r="DP27" s="657"/>
      <c r="DQ27" s="657"/>
      <c r="DR27" s="657"/>
      <c r="DS27" s="657"/>
      <c r="DT27" s="657"/>
      <c r="DU27" s="657"/>
      <c r="DV27" s="658"/>
      <c r="DW27" s="630">
        <v>5.0999999999999996</v>
      </c>
      <c r="DX27" s="655"/>
      <c r="DY27" s="655"/>
      <c r="DZ27" s="655"/>
      <c r="EA27" s="655"/>
      <c r="EB27" s="655"/>
      <c r="EC27" s="656"/>
    </row>
    <row r="28" spans="2:133" ht="11.25" customHeight="1" x14ac:dyDescent="0.15">
      <c r="B28" s="622" t="s">
        <v>287</v>
      </c>
      <c r="C28" s="623"/>
      <c r="D28" s="623"/>
      <c r="E28" s="623"/>
      <c r="F28" s="623"/>
      <c r="G28" s="623"/>
      <c r="H28" s="623"/>
      <c r="I28" s="623"/>
      <c r="J28" s="623"/>
      <c r="K28" s="623"/>
      <c r="L28" s="623"/>
      <c r="M28" s="623"/>
      <c r="N28" s="623"/>
      <c r="O28" s="623"/>
      <c r="P28" s="623"/>
      <c r="Q28" s="624"/>
      <c r="R28" s="625">
        <v>1478</v>
      </c>
      <c r="S28" s="626"/>
      <c r="T28" s="626"/>
      <c r="U28" s="626"/>
      <c r="V28" s="626"/>
      <c r="W28" s="626"/>
      <c r="X28" s="626"/>
      <c r="Y28" s="627"/>
      <c r="Z28" s="628">
        <v>0</v>
      </c>
      <c r="AA28" s="628"/>
      <c r="AB28" s="628"/>
      <c r="AC28" s="628"/>
      <c r="AD28" s="629" t="s">
        <v>225</v>
      </c>
      <c r="AE28" s="629"/>
      <c r="AF28" s="629"/>
      <c r="AG28" s="629"/>
      <c r="AH28" s="629"/>
      <c r="AI28" s="629"/>
      <c r="AJ28" s="629"/>
      <c r="AK28" s="629"/>
      <c r="AL28" s="630" t="s">
        <v>225</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288</v>
      </c>
      <c r="CE28" s="640"/>
      <c r="CF28" s="640"/>
      <c r="CG28" s="640"/>
      <c r="CH28" s="640"/>
      <c r="CI28" s="640"/>
      <c r="CJ28" s="640"/>
      <c r="CK28" s="640"/>
      <c r="CL28" s="640"/>
      <c r="CM28" s="640"/>
      <c r="CN28" s="640"/>
      <c r="CO28" s="640"/>
      <c r="CP28" s="640"/>
      <c r="CQ28" s="641"/>
      <c r="CR28" s="625">
        <v>106692</v>
      </c>
      <c r="CS28" s="626"/>
      <c r="CT28" s="626"/>
      <c r="CU28" s="626"/>
      <c r="CV28" s="626"/>
      <c r="CW28" s="626"/>
      <c r="CX28" s="626"/>
      <c r="CY28" s="627"/>
      <c r="CZ28" s="659">
        <v>2.9</v>
      </c>
      <c r="DA28" s="660"/>
      <c r="DB28" s="660"/>
      <c r="DC28" s="661"/>
      <c r="DD28" s="634">
        <v>106692</v>
      </c>
      <c r="DE28" s="626"/>
      <c r="DF28" s="626"/>
      <c r="DG28" s="626"/>
      <c r="DH28" s="626"/>
      <c r="DI28" s="626"/>
      <c r="DJ28" s="626"/>
      <c r="DK28" s="627"/>
      <c r="DL28" s="634">
        <v>106692</v>
      </c>
      <c r="DM28" s="626"/>
      <c r="DN28" s="626"/>
      <c r="DO28" s="626"/>
      <c r="DP28" s="626"/>
      <c r="DQ28" s="626"/>
      <c r="DR28" s="626"/>
      <c r="DS28" s="626"/>
      <c r="DT28" s="626"/>
      <c r="DU28" s="626"/>
      <c r="DV28" s="627"/>
      <c r="DW28" s="630">
        <v>3.8</v>
      </c>
      <c r="DX28" s="655"/>
      <c r="DY28" s="655"/>
      <c r="DZ28" s="655"/>
      <c r="EA28" s="655"/>
      <c r="EB28" s="655"/>
      <c r="EC28" s="656"/>
    </row>
    <row r="29" spans="2:133" ht="11.25" customHeight="1" x14ac:dyDescent="0.15">
      <c r="B29" s="622" t="s">
        <v>289</v>
      </c>
      <c r="C29" s="623"/>
      <c r="D29" s="623"/>
      <c r="E29" s="623"/>
      <c r="F29" s="623"/>
      <c r="G29" s="623"/>
      <c r="H29" s="623"/>
      <c r="I29" s="623"/>
      <c r="J29" s="623"/>
      <c r="K29" s="623"/>
      <c r="L29" s="623"/>
      <c r="M29" s="623"/>
      <c r="N29" s="623"/>
      <c r="O29" s="623"/>
      <c r="P29" s="623"/>
      <c r="Q29" s="624"/>
      <c r="R29" s="625">
        <v>25920</v>
      </c>
      <c r="S29" s="626"/>
      <c r="T29" s="626"/>
      <c r="U29" s="626"/>
      <c r="V29" s="626"/>
      <c r="W29" s="626"/>
      <c r="X29" s="626"/>
      <c r="Y29" s="627"/>
      <c r="Z29" s="628">
        <v>0.7</v>
      </c>
      <c r="AA29" s="628"/>
      <c r="AB29" s="628"/>
      <c r="AC29" s="628"/>
      <c r="AD29" s="629" t="s">
        <v>225</v>
      </c>
      <c r="AE29" s="629"/>
      <c r="AF29" s="629"/>
      <c r="AG29" s="629"/>
      <c r="AH29" s="629"/>
      <c r="AI29" s="629"/>
      <c r="AJ29" s="629"/>
      <c r="AK29" s="629"/>
      <c r="AL29" s="630" t="s">
        <v>225</v>
      </c>
      <c r="AM29" s="631"/>
      <c r="AN29" s="631"/>
      <c r="AO29" s="632"/>
      <c r="AP29" s="604" t="s">
        <v>207</v>
      </c>
      <c r="AQ29" s="605"/>
      <c r="AR29" s="605"/>
      <c r="AS29" s="605"/>
      <c r="AT29" s="605"/>
      <c r="AU29" s="605"/>
      <c r="AV29" s="605"/>
      <c r="AW29" s="605"/>
      <c r="AX29" s="605"/>
      <c r="AY29" s="605"/>
      <c r="AZ29" s="605"/>
      <c r="BA29" s="605"/>
      <c r="BB29" s="605"/>
      <c r="BC29" s="605"/>
      <c r="BD29" s="605"/>
      <c r="BE29" s="605"/>
      <c r="BF29" s="606"/>
      <c r="BG29" s="604" t="s">
        <v>290</v>
      </c>
      <c r="BH29" s="666"/>
      <c r="BI29" s="666"/>
      <c r="BJ29" s="666"/>
      <c r="BK29" s="666"/>
      <c r="BL29" s="666"/>
      <c r="BM29" s="666"/>
      <c r="BN29" s="666"/>
      <c r="BO29" s="666"/>
      <c r="BP29" s="666"/>
      <c r="BQ29" s="667"/>
      <c r="BR29" s="604" t="s">
        <v>291</v>
      </c>
      <c r="BS29" s="666"/>
      <c r="BT29" s="666"/>
      <c r="BU29" s="666"/>
      <c r="BV29" s="666"/>
      <c r="BW29" s="666"/>
      <c r="BX29" s="666"/>
      <c r="BY29" s="666"/>
      <c r="BZ29" s="666"/>
      <c r="CA29" s="666"/>
      <c r="CB29" s="667"/>
      <c r="CD29" s="686" t="s">
        <v>292</v>
      </c>
      <c r="CE29" s="687"/>
      <c r="CF29" s="639" t="s">
        <v>59</v>
      </c>
      <c r="CG29" s="640"/>
      <c r="CH29" s="640"/>
      <c r="CI29" s="640"/>
      <c r="CJ29" s="640"/>
      <c r="CK29" s="640"/>
      <c r="CL29" s="640"/>
      <c r="CM29" s="640"/>
      <c r="CN29" s="640"/>
      <c r="CO29" s="640"/>
      <c r="CP29" s="640"/>
      <c r="CQ29" s="641"/>
      <c r="CR29" s="625">
        <v>106692</v>
      </c>
      <c r="CS29" s="657"/>
      <c r="CT29" s="657"/>
      <c r="CU29" s="657"/>
      <c r="CV29" s="657"/>
      <c r="CW29" s="657"/>
      <c r="CX29" s="657"/>
      <c r="CY29" s="658"/>
      <c r="CZ29" s="659">
        <v>2.9</v>
      </c>
      <c r="DA29" s="660"/>
      <c r="DB29" s="660"/>
      <c r="DC29" s="661"/>
      <c r="DD29" s="634">
        <v>106692</v>
      </c>
      <c r="DE29" s="657"/>
      <c r="DF29" s="657"/>
      <c r="DG29" s="657"/>
      <c r="DH29" s="657"/>
      <c r="DI29" s="657"/>
      <c r="DJ29" s="657"/>
      <c r="DK29" s="658"/>
      <c r="DL29" s="634">
        <v>106692</v>
      </c>
      <c r="DM29" s="657"/>
      <c r="DN29" s="657"/>
      <c r="DO29" s="657"/>
      <c r="DP29" s="657"/>
      <c r="DQ29" s="657"/>
      <c r="DR29" s="657"/>
      <c r="DS29" s="657"/>
      <c r="DT29" s="657"/>
      <c r="DU29" s="657"/>
      <c r="DV29" s="658"/>
      <c r="DW29" s="630">
        <v>3.8</v>
      </c>
      <c r="DX29" s="655"/>
      <c r="DY29" s="655"/>
      <c r="DZ29" s="655"/>
      <c r="EA29" s="655"/>
      <c r="EB29" s="655"/>
      <c r="EC29" s="656"/>
    </row>
    <row r="30" spans="2:133" ht="11.25" customHeight="1" x14ac:dyDescent="0.15">
      <c r="B30" s="622" t="s">
        <v>293</v>
      </c>
      <c r="C30" s="623"/>
      <c r="D30" s="623"/>
      <c r="E30" s="623"/>
      <c r="F30" s="623"/>
      <c r="G30" s="623"/>
      <c r="H30" s="623"/>
      <c r="I30" s="623"/>
      <c r="J30" s="623"/>
      <c r="K30" s="623"/>
      <c r="L30" s="623"/>
      <c r="M30" s="623"/>
      <c r="N30" s="623"/>
      <c r="O30" s="623"/>
      <c r="P30" s="623"/>
      <c r="Q30" s="624"/>
      <c r="R30" s="625" t="s">
        <v>225</v>
      </c>
      <c r="S30" s="626"/>
      <c r="T30" s="626"/>
      <c r="U30" s="626"/>
      <c r="V30" s="626"/>
      <c r="W30" s="626"/>
      <c r="X30" s="626"/>
      <c r="Y30" s="627"/>
      <c r="Z30" s="628" t="s">
        <v>225</v>
      </c>
      <c r="AA30" s="628"/>
      <c r="AB30" s="628"/>
      <c r="AC30" s="628"/>
      <c r="AD30" s="629" t="s">
        <v>225</v>
      </c>
      <c r="AE30" s="629"/>
      <c r="AF30" s="629"/>
      <c r="AG30" s="629"/>
      <c r="AH30" s="629"/>
      <c r="AI30" s="629"/>
      <c r="AJ30" s="629"/>
      <c r="AK30" s="629"/>
      <c r="AL30" s="630" t="s">
        <v>225</v>
      </c>
      <c r="AM30" s="631"/>
      <c r="AN30" s="631"/>
      <c r="AO30" s="632"/>
      <c r="AP30" s="671" t="s">
        <v>294</v>
      </c>
      <c r="AQ30" s="672"/>
      <c r="AR30" s="672"/>
      <c r="AS30" s="672"/>
      <c r="AT30" s="677" t="s">
        <v>295</v>
      </c>
      <c r="AU30" s="184"/>
      <c r="AV30" s="184"/>
      <c r="AW30" s="184"/>
      <c r="AX30" s="611" t="s">
        <v>173</v>
      </c>
      <c r="AY30" s="612"/>
      <c r="AZ30" s="612"/>
      <c r="BA30" s="612"/>
      <c r="BB30" s="612"/>
      <c r="BC30" s="612"/>
      <c r="BD30" s="612"/>
      <c r="BE30" s="612"/>
      <c r="BF30" s="613"/>
      <c r="BG30" s="683">
        <v>99.7</v>
      </c>
      <c r="BH30" s="684"/>
      <c r="BI30" s="684"/>
      <c r="BJ30" s="684"/>
      <c r="BK30" s="684"/>
      <c r="BL30" s="684"/>
      <c r="BM30" s="620">
        <v>98.8</v>
      </c>
      <c r="BN30" s="684"/>
      <c r="BO30" s="684"/>
      <c r="BP30" s="684"/>
      <c r="BQ30" s="685"/>
      <c r="BR30" s="683">
        <v>99.5</v>
      </c>
      <c r="BS30" s="684"/>
      <c r="BT30" s="684"/>
      <c r="BU30" s="684"/>
      <c r="BV30" s="684"/>
      <c r="BW30" s="684"/>
      <c r="BX30" s="620">
        <v>98.9</v>
      </c>
      <c r="BY30" s="684"/>
      <c r="BZ30" s="684"/>
      <c r="CA30" s="684"/>
      <c r="CB30" s="685"/>
      <c r="CD30" s="688"/>
      <c r="CE30" s="689"/>
      <c r="CF30" s="639" t="s">
        <v>296</v>
      </c>
      <c r="CG30" s="640"/>
      <c r="CH30" s="640"/>
      <c r="CI30" s="640"/>
      <c r="CJ30" s="640"/>
      <c r="CK30" s="640"/>
      <c r="CL30" s="640"/>
      <c r="CM30" s="640"/>
      <c r="CN30" s="640"/>
      <c r="CO30" s="640"/>
      <c r="CP30" s="640"/>
      <c r="CQ30" s="641"/>
      <c r="CR30" s="625">
        <v>99572</v>
      </c>
      <c r="CS30" s="626"/>
      <c r="CT30" s="626"/>
      <c r="CU30" s="626"/>
      <c r="CV30" s="626"/>
      <c r="CW30" s="626"/>
      <c r="CX30" s="626"/>
      <c r="CY30" s="627"/>
      <c r="CZ30" s="659">
        <v>2.7</v>
      </c>
      <c r="DA30" s="660"/>
      <c r="DB30" s="660"/>
      <c r="DC30" s="661"/>
      <c r="DD30" s="634">
        <v>99572</v>
      </c>
      <c r="DE30" s="626"/>
      <c r="DF30" s="626"/>
      <c r="DG30" s="626"/>
      <c r="DH30" s="626"/>
      <c r="DI30" s="626"/>
      <c r="DJ30" s="626"/>
      <c r="DK30" s="627"/>
      <c r="DL30" s="634">
        <v>99572</v>
      </c>
      <c r="DM30" s="626"/>
      <c r="DN30" s="626"/>
      <c r="DO30" s="626"/>
      <c r="DP30" s="626"/>
      <c r="DQ30" s="626"/>
      <c r="DR30" s="626"/>
      <c r="DS30" s="626"/>
      <c r="DT30" s="626"/>
      <c r="DU30" s="626"/>
      <c r="DV30" s="627"/>
      <c r="DW30" s="630">
        <v>3.6</v>
      </c>
      <c r="DX30" s="655"/>
      <c r="DY30" s="655"/>
      <c r="DZ30" s="655"/>
      <c r="EA30" s="655"/>
      <c r="EB30" s="655"/>
      <c r="EC30" s="656"/>
    </row>
    <row r="31" spans="2:133" ht="11.25" customHeight="1" x14ac:dyDescent="0.15">
      <c r="B31" s="622" t="s">
        <v>297</v>
      </c>
      <c r="C31" s="623"/>
      <c r="D31" s="623"/>
      <c r="E31" s="623"/>
      <c r="F31" s="623"/>
      <c r="G31" s="623"/>
      <c r="H31" s="623"/>
      <c r="I31" s="623"/>
      <c r="J31" s="623"/>
      <c r="K31" s="623"/>
      <c r="L31" s="623"/>
      <c r="M31" s="623"/>
      <c r="N31" s="623"/>
      <c r="O31" s="623"/>
      <c r="P31" s="623"/>
      <c r="Q31" s="624"/>
      <c r="R31" s="625">
        <v>349972</v>
      </c>
      <c r="S31" s="626"/>
      <c r="T31" s="626"/>
      <c r="U31" s="626"/>
      <c r="V31" s="626"/>
      <c r="W31" s="626"/>
      <c r="X31" s="626"/>
      <c r="Y31" s="627"/>
      <c r="Z31" s="628">
        <v>9</v>
      </c>
      <c r="AA31" s="628"/>
      <c r="AB31" s="628"/>
      <c r="AC31" s="628"/>
      <c r="AD31" s="629" t="s">
        <v>225</v>
      </c>
      <c r="AE31" s="629"/>
      <c r="AF31" s="629"/>
      <c r="AG31" s="629"/>
      <c r="AH31" s="629"/>
      <c r="AI31" s="629"/>
      <c r="AJ31" s="629"/>
      <c r="AK31" s="629"/>
      <c r="AL31" s="630" t="s">
        <v>225</v>
      </c>
      <c r="AM31" s="631"/>
      <c r="AN31" s="631"/>
      <c r="AO31" s="632"/>
      <c r="AP31" s="673"/>
      <c r="AQ31" s="674"/>
      <c r="AR31" s="674"/>
      <c r="AS31" s="674"/>
      <c r="AT31" s="678"/>
      <c r="AU31" s="183" t="s">
        <v>298</v>
      </c>
      <c r="AV31" s="183"/>
      <c r="AW31" s="183"/>
      <c r="AX31" s="622" t="s">
        <v>299</v>
      </c>
      <c r="AY31" s="623"/>
      <c r="AZ31" s="623"/>
      <c r="BA31" s="623"/>
      <c r="BB31" s="623"/>
      <c r="BC31" s="623"/>
      <c r="BD31" s="623"/>
      <c r="BE31" s="623"/>
      <c r="BF31" s="624"/>
      <c r="BG31" s="680">
        <v>99.6</v>
      </c>
      <c r="BH31" s="657"/>
      <c r="BI31" s="657"/>
      <c r="BJ31" s="657"/>
      <c r="BK31" s="657"/>
      <c r="BL31" s="657"/>
      <c r="BM31" s="631">
        <v>98.3</v>
      </c>
      <c r="BN31" s="681"/>
      <c r="BO31" s="681"/>
      <c r="BP31" s="681"/>
      <c r="BQ31" s="682"/>
      <c r="BR31" s="680">
        <v>99.5</v>
      </c>
      <c r="BS31" s="657"/>
      <c r="BT31" s="657"/>
      <c r="BU31" s="657"/>
      <c r="BV31" s="657"/>
      <c r="BW31" s="657"/>
      <c r="BX31" s="631">
        <v>98.7</v>
      </c>
      <c r="BY31" s="681"/>
      <c r="BZ31" s="681"/>
      <c r="CA31" s="681"/>
      <c r="CB31" s="682"/>
      <c r="CD31" s="688"/>
      <c r="CE31" s="689"/>
      <c r="CF31" s="639" t="s">
        <v>300</v>
      </c>
      <c r="CG31" s="640"/>
      <c r="CH31" s="640"/>
      <c r="CI31" s="640"/>
      <c r="CJ31" s="640"/>
      <c r="CK31" s="640"/>
      <c r="CL31" s="640"/>
      <c r="CM31" s="640"/>
      <c r="CN31" s="640"/>
      <c r="CO31" s="640"/>
      <c r="CP31" s="640"/>
      <c r="CQ31" s="641"/>
      <c r="CR31" s="625">
        <v>7120</v>
      </c>
      <c r="CS31" s="657"/>
      <c r="CT31" s="657"/>
      <c r="CU31" s="657"/>
      <c r="CV31" s="657"/>
      <c r="CW31" s="657"/>
      <c r="CX31" s="657"/>
      <c r="CY31" s="658"/>
      <c r="CZ31" s="659">
        <v>0.2</v>
      </c>
      <c r="DA31" s="660"/>
      <c r="DB31" s="660"/>
      <c r="DC31" s="661"/>
      <c r="DD31" s="634">
        <v>7120</v>
      </c>
      <c r="DE31" s="657"/>
      <c r="DF31" s="657"/>
      <c r="DG31" s="657"/>
      <c r="DH31" s="657"/>
      <c r="DI31" s="657"/>
      <c r="DJ31" s="657"/>
      <c r="DK31" s="658"/>
      <c r="DL31" s="634">
        <v>7120</v>
      </c>
      <c r="DM31" s="657"/>
      <c r="DN31" s="657"/>
      <c r="DO31" s="657"/>
      <c r="DP31" s="657"/>
      <c r="DQ31" s="657"/>
      <c r="DR31" s="657"/>
      <c r="DS31" s="657"/>
      <c r="DT31" s="657"/>
      <c r="DU31" s="657"/>
      <c r="DV31" s="658"/>
      <c r="DW31" s="630">
        <v>0.3</v>
      </c>
      <c r="DX31" s="655"/>
      <c r="DY31" s="655"/>
      <c r="DZ31" s="655"/>
      <c r="EA31" s="655"/>
      <c r="EB31" s="655"/>
      <c r="EC31" s="656"/>
    </row>
    <row r="32" spans="2:133" ht="11.25" customHeight="1" x14ac:dyDescent="0.15">
      <c r="B32" s="622" t="s">
        <v>301</v>
      </c>
      <c r="C32" s="623"/>
      <c r="D32" s="623"/>
      <c r="E32" s="623"/>
      <c r="F32" s="623"/>
      <c r="G32" s="623"/>
      <c r="H32" s="623"/>
      <c r="I32" s="623"/>
      <c r="J32" s="623"/>
      <c r="K32" s="623"/>
      <c r="L32" s="623"/>
      <c r="M32" s="623"/>
      <c r="N32" s="623"/>
      <c r="O32" s="623"/>
      <c r="P32" s="623"/>
      <c r="Q32" s="624"/>
      <c r="R32" s="625">
        <v>44099</v>
      </c>
      <c r="S32" s="626"/>
      <c r="T32" s="626"/>
      <c r="U32" s="626"/>
      <c r="V32" s="626"/>
      <c r="W32" s="626"/>
      <c r="X32" s="626"/>
      <c r="Y32" s="627"/>
      <c r="Z32" s="628">
        <v>1.1000000000000001</v>
      </c>
      <c r="AA32" s="628"/>
      <c r="AB32" s="628"/>
      <c r="AC32" s="628"/>
      <c r="AD32" s="629">
        <v>51</v>
      </c>
      <c r="AE32" s="629"/>
      <c r="AF32" s="629"/>
      <c r="AG32" s="629"/>
      <c r="AH32" s="629"/>
      <c r="AI32" s="629"/>
      <c r="AJ32" s="629"/>
      <c r="AK32" s="629"/>
      <c r="AL32" s="630">
        <v>0</v>
      </c>
      <c r="AM32" s="631"/>
      <c r="AN32" s="631"/>
      <c r="AO32" s="632"/>
      <c r="AP32" s="675"/>
      <c r="AQ32" s="676"/>
      <c r="AR32" s="676"/>
      <c r="AS32" s="676"/>
      <c r="AT32" s="679"/>
      <c r="AU32" s="185"/>
      <c r="AV32" s="185"/>
      <c r="AW32" s="185"/>
      <c r="AX32" s="668" t="s">
        <v>302</v>
      </c>
      <c r="AY32" s="669"/>
      <c r="AZ32" s="669"/>
      <c r="BA32" s="669"/>
      <c r="BB32" s="669"/>
      <c r="BC32" s="669"/>
      <c r="BD32" s="669"/>
      <c r="BE32" s="669"/>
      <c r="BF32" s="670"/>
      <c r="BG32" s="692">
        <v>99.7</v>
      </c>
      <c r="BH32" s="693"/>
      <c r="BI32" s="693"/>
      <c r="BJ32" s="693"/>
      <c r="BK32" s="693"/>
      <c r="BL32" s="693"/>
      <c r="BM32" s="694">
        <v>98.9</v>
      </c>
      <c r="BN32" s="693"/>
      <c r="BO32" s="693"/>
      <c r="BP32" s="693"/>
      <c r="BQ32" s="695"/>
      <c r="BR32" s="692">
        <v>99.5</v>
      </c>
      <c r="BS32" s="693"/>
      <c r="BT32" s="693"/>
      <c r="BU32" s="693"/>
      <c r="BV32" s="693"/>
      <c r="BW32" s="693"/>
      <c r="BX32" s="694">
        <v>98.9</v>
      </c>
      <c r="BY32" s="693"/>
      <c r="BZ32" s="693"/>
      <c r="CA32" s="693"/>
      <c r="CB32" s="695"/>
      <c r="CD32" s="690"/>
      <c r="CE32" s="691"/>
      <c r="CF32" s="639" t="s">
        <v>303</v>
      </c>
      <c r="CG32" s="640"/>
      <c r="CH32" s="640"/>
      <c r="CI32" s="640"/>
      <c r="CJ32" s="640"/>
      <c r="CK32" s="640"/>
      <c r="CL32" s="640"/>
      <c r="CM32" s="640"/>
      <c r="CN32" s="640"/>
      <c r="CO32" s="640"/>
      <c r="CP32" s="640"/>
      <c r="CQ32" s="641"/>
      <c r="CR32" s="625" t="s">
        <v>225</v>
      </c>
      <c r="CS32" s="626"/>
      <c r="CT32" s="626"/>
      <c r="CU32" s="626"/>
      <c r="CV32" s="626"/>
      <c r="CW32" s="626"/>
      <c r="CX32" s="626"/>
      <c r="CY32" s="627"/>
      <c r="CZ32" s="659" t="s">
        <v>225</v>
      </c>
      <c r="DA32" s="660"/>
      <c r="DB32" s="660"/>
      <c r="DC32" s="661"/>
      <c r="DD32" s="634" t="s">
        <v>225</v>
      </c>
      <c r="DE32" s="626"/>
      <c r="DF32" s="626"/>
      <c r="DG32" s="626"/>
      <c r="DH32" s="626"/>
      <c r="DI32" s="626"/>
      <c r="DJ32" s="626"/>
      <c r="DK32" s="627"/>
      <c r="DL32" s="634" t="s">
        <v>225</v>
      </c>
      <c r="DM32" s="626"/>
      <c r="DN32" s="626"/>
      <c r="DO32" s="626"/>
      <c r="DP32" s="626"/>
      <c r="DQ32" s="626"/>
      <c r="DR32" s="626"/>
      <c r="DS32" s="626"/>
      <c r="DT32" s="626"/>
      <c r="DU32" s="626"/>
      <c r="DV32" s="627"/>
      <c r="DW32" s="630" t="s">
        <v>225</v>
      </c>
      <c r="DX32" s="655"/>
      <c r="DY32" s="655"/>
      <c r="DZ32" s="655"/>
      <c r="EA32" s="655"/>
      <c r="EB32" s="655"/>
      <c r="EC32" s="656"/>
    </row>
    <row r="33" spans="2:133" ht="11.25" customHeight="1" x14ac:dyDescent="0.15">
      <c r="B33" s="622" t="s">
        <v>304</v>
      </c>
      <c r="C33" s="623"/>
      <c r="D33" s="623"/>
      <c r="E33" s="623"/>
      <c r="F33" s="623"/>
      <c r="G33" s="623"/>
      <c r="H33" s="623"/>
      <c r="I33" s="623"/>
      <c r="J33" s="623"/>
      <c r="K33" s="623"/>
      <c r="L33" s="623"/>
      <c r="M33" s="623"/>
      <c r="N33" s="623"/>
      <c r="O33" s="623"/>
      <c r="P33" s="623"/>
      <c r="Q33" s="624"/>
      <c r="R33" s="625" t="s">
        <v>225</v>
      </c>
      <c r="S33" s="626"/>
      <c r="T33" s="626"/>
      <c r="U33" s="626"/>
      <c r="V33" s="626"/>
      <c r="W33" s="626"/>
      <c r="X33" s="626"/>
      <c r="Y33" s="627"/>
      <c r="Z33" s="628" t="s">
        <v>225</v>
      </c>
      <c r="AA33" s="628"/>
      <c r="AB33" s="628"/>
      <c r="AC33" s="628"/>
      <c r="AD33" s="629" t="s">
        <v>225</v>
      </c>
      <c r="AE33" s="629"/>
      <c r="AF33" s="629"/>
      <c r="AG33" s="629"/>
      <c r="AH33" s="629"/>
      <c r="AI33" s="629"/>
      <c r="AJ33" s="629"/>
      <c r="AK33" s="629"/>
      <c r="AL33" s="630" t="s">
        <v>225</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305</v>
      </c>
      <c r="CE33" s="640"/>
      <c r="CF33" s="640"/>
      <c r="CG33" s="640"/>
      <c r="CH33" s="640"/>
      <c r="CI33" s="640"/>
      <c r="CJ33" s="640"/>
      <c r="CK33" s="640"/>
      <c r="CL33" s="640"/>
      <c r="CM33" s="640"/>
      <c r="CN33" s="640"/>
      <c r="CO33" s="640"/>
      <c r="CP33" s="640"/>
      <c r="CQ33" s="641"/>
      <c r="CR33" s="625">
        <v>1958107</v>
      </c>
      <c r="CS33" s="657"/>
      <c r="CT33" s="657"/>
      <c r="CU33" s="657"/>
      <c r="CV33" s="657"/>
      <c r="CW33" s="657"/>
      <c r="CX33" s="657"/>
      <c r="CY33" s="658"/>
      <c r="CZ33" s="659">
        <v>53.7</v>
      </c>
      <c r="DA33" s="660"/>
      <c r="DB33" s="660"/>
      <c r="DC33" s="661"/>
      <c r="DD33" s="634">
        <v>1763640</v>
      </c>
      <c r="DE33" s="657"/>
      <c r="DF33" s="657"/>
      <c r="DG33" s="657"/>
      <c r="DH33" s="657"/>
      <c r="DI33" s="657"/>
      <c r="DJ33" s="657"/>
      <c r="DK33" s="658"/>
      <c r="DL33" s="634">
        <v>1533829</v>
      </c>
      <c r="DM33" s="657"/>
      <c r="DN33" s="657"/>
      <c r="DO33" s="657"/>
      <c r="DP33" s="657"/>
      <c r="DQ33" s="657"/>
      <c r="DR33" s="657"/>
      <c r="DS33" s="657"/>
      <c r="DT33" s="657"/>
      <c r="DU33" s="657"/>
      <c r="DV33" s="658"/>
      <c r="DW33" s="630">
        <v>55</v>
      </c>
      <c r="DX33" s="655"/>
      <c r="DY33" s="655"/>
      <c r="DZ33" s="655"/>
      <c r="EA33" s="655"/>
      <c r="EB33" s="655"/>
      <c r="EC33" s="656"/>
    </row>
    <row r="34" spans="2:133" ht="11.25" customHeight="1" x14ac:dyDescent="0.15">
      <c r="B34" s="622" t="s">
        <v>306</v>
      </c>
      <c r="C34" s="623"/>
      <c r="D34" s="623"/>
      <c r="E34" s="623"/>
      <c r="F34" s="623"/>
      <c r="G34" s="623"/>
      <c r="H34" s="623"/>
      <c r="I34" s="623"/>
      <c r="J34" s="623"/>
      <c r="K34" s="623"/>
      <c r="L34" s="623"/>
      <c r="M34" s="623"/>
      <c r="N34" s="623"/>
      <c r="O34" s="623"/>
      <c r="P34" s="623"/>
      <c r="Q34" s="624"/>
      <c r="R34" s="625" t="s">
        <v>225</v>
      </c>
      <c r="S34" s="626"/>
      <c r="T34" s="626"/>
      <c r="U34" s="626"/>
      <c r="V34" s="626"/>
      <c r="W34" s="626"/>
      <c r="X34" s="626"/>
      <c r="Y34" s="627"/>
      <c r="Z34" s="628" t="s">
        <v>225</v>
      </c>
      <c r="AA34" s="628"/>
      <c r="AB34" s="628"/>
      <c r="AC34" s="628"/>
      <c r="AD34" s="629" t="s">
        <v>225</v>
      </c>
      <c r="AE34" s="629"/>
      <c r="AF34" s="629"/>
      <c r="AG34" s="629"/>
      <c r="AH34" s="629"/>
      <c r="AI34" s="629"/>
      <c r="AJ34" s="629"/>
      <c r="AK34" s="629"/>
      <c r="AL34" s="630" t="s">
        <v>225</v>
      </c>
      <c r="AM34" s="631"/>
      <c r="AN34" s="631"/>
      <c r="AO34" s="632"/>
      <c r="AP34" s="188"/>
      <c r="AQ34" s="604" t="s">
        <v>307</v>
      </c>
      <c r="AR34" s="605"/>
      <c r="AS34" s="605"/>
      <c r="AT34" s="605"/>
      <c r="AU34" s="605"/>
      <c r="AV34" s="605"/>
      <c r="AW34" s="605"/>
      <c r="AX34" s="605"/>
      <c r="AY34" s="605"/>
      <c r="AZ34" s="605"/>
      <c r="BA34" s="605"/>
      <c r="BB34" s="605"/>
      <c r="BC34" s="605"/>
      <c r="BD34" s="605"/>
      <c r="BE34" s="605"/>
      <c r="BF34" s="606"/>
      <c r="BG34" s="604" t="s">
        <v>308</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309</v>
      </c>
      <c r="CE34" s="640"/>
      <c r="CF34" s="640"/>
      <c r="CG34" s="640"/>
      <c r="CH34" s="640"/>
      <c r="CI34" s="640"/>
      <c r="CJ34" s="640"/>
      <c r="CK34" s="640"/>
      <c r="CL34" s="640"/>
      <c r="CM34" s="640"/>
      <c r="CN34" s="640"/>
      <c r="CO34" s="640"/>
      <c r="CP34" s="640"/>
      <c r="CQ34" s="641"/>
      <c r="CR34" s="625">
        <v>738203</v>
      </c>
      <c r="CS34" s="626"/>
      <c r="CT34" s="626"/>
      <c r="CU34" s="626"/>
      <c r="CV34" s="626"/>
      <c r="CW34" s="626"/>
      <c r="CX34" s="626"/>
      <c r="CY34" s="627"/>
      <c r="CZ34" s="659">
        <v>20.2</v>
      </c>
      <c r="DA34" s="660"/>
      <c r="DB34" s="660"/>
      <c r="DC34" s="661"/>
      <c r="DD34" s="634">
        <v>624721</v>
      </c>
      <c r="DE34" s="626"/>
      <c r="DF34" s="626"/>
      <c r="DG34" s="626"/>
      <c r="DH34" s="626"/>
      <c r="DI34" s="626"/>
      <c r="DJ34" s="626"/>
      <c r="DK34" s="627"/>
      <c r="DL34" s="634">
        <v>555131</v>
      </c>
      <c r="DM34" s="626"/>
      <c r="DN34" s="626"/>
      <c r="DO34" s="626"/>
      <c r="DP34" s="626"/>
      <c r="DQ34" s="626"/>
      <c r="DR34" s="626"/>
      <c r="DS34" s="626"/>
      <c r="DT34" s="626"/>
      <c r="DU34" s="626"/>
      <c r="DV34" s="627"/>
      <c r="DW34" s="630">
        <v>19.899999999999999</v>
      </c>
      <c r="DX34" s="655"/>
      <c r="DY34" s="655"/>
      <c r="DZ34" s="655"/>
      <c r="EA34" s="655"/>
      <c r="EB34" s="655"/>
      <c r="EC34" s="656"/>
    </row>
    <row r="35" spans="2:133" ht="11.25" customHeight="1" x14ac:dyDescent="0.15">
      <c r="B35" s="622" t="s">
        <v>310</v>
      </c>
      <c r="C35" s="623"/>
      <c r="D35" s="623"/>
      <c r="E35" s="623"/>
      <c r="F35" s="623"/>
      <c r="G35" s="623"/>
      <c r="H35" s="623"/>
      <c r="I35" s="623"/>
      <c r="J35" s="623"/>
      <c r="K35" s="623"/>
      <c r="L35" s="623"/>
      <c r="M35" s="623"/>
      <c r="N35" s="623"/>
      <c r="O35" s="623"/>
      <c r="P35" s="623"/>
      <c r="Q35" s="624"/>
      <c r="R35" s="625" t="s">
        <v>225</v>
      </c>
      <c r="S35" s="626"/>
      <c r="T35" s="626"/>
      <c r="U35" s="626"/>
      <c r="V35" s="626"/>
      <c r="W35" s="626"/>
      <c r="X35" s="626"/>
      <c r="Y35" s="627"/>
      <c r="Z35" s="628" t="s">
        <v>225</v>
      </c>
      <c r="AA35" s="628"/>
      <c r="AB35" s="628"/>
      <c r="AC35" s="628"/>
      <c r="AD35" s="629" t="s">
        <v>225</v>
      </c>
      <c r="AE35" s="629"/>
      <c r="AF35" s="629"/>
      <c r="AG35" s="629"/>
      <c r="AH35" s="629"/>
      <c r="AI35" s="629"/>
      <c r="AJ35" s="629"/>
      <c r="AK35" s="629"/>
      <c r="AL35" s="630" t="s">
        <v>225</v>
      </c>
      <c r="AM35" s="631"/>
      <c r="AN35" s="631"/>
      <c r="AO35" s="632"/>
      <c r="AP35" s="188"/>
      <c r="AQ35" s="636" t="s">
        <v>311</v>
      </c>
      <c r="AR35" s="637"/>
      <c r="AS35" s="637"/>
      <c r="AT35" s="637"/>
      <c r="AU35" s="637"/>
      <c r="AV35" s="637"/>
      <c r="AW35" s="637"/>
      <c r="AX35" s="637"/>
      <c r="AY35" s="638"/>
      <c r="AZ35" s="614">
        <v>718932</v>
      </c>
      <c r="BA35" s="615"/>
      <c r="BB35" s="615"/>
      <c r="BC35" s="615"/>
      <c r="BD35" s="615"/>
      <c r="BE35" s="615"/>
      <c r="BF35" s="696"/>
      <c r="BG35" s="636" t="s">
        <v>312</v>
      </c>
      <c r="BH35" s="637"/>
      <c r="BI35" s="637"/>
      <c r="BJ35" s="637"/>
      <c r="BK35" s="637"/>
      <c r="BL35" s="637"/>
      <c r="BM35" s="637"/>
      <c r="BN35" s="637"/>
      <c r="BO35" s="637"/>
      <c r="BP35" s="637"/>
      <c r="BQ35" s="637"/>
      <c r="BR35" s="637"/>
      <c r="BS35" s="637"/>
      <c r="BT35" s="637"/>
      <c r="BU35" s="638"/>
      <c r="BV35" s="614">
        <v>59235</v>
      </c>
      <c r="BW35" s="615"/>
      <c r="BX35" s="615"/>
      <c r="BY35" s="615"/>
      <c r="BZ35" s="615"/>
      <c r="CA35" s="615"/>
      <c r="CB35" s="696"/>
      <c r="CD35" s="639" t="s">
        <v>313</v>
      </c>
      <c r="CE35" s="640"/>
      <c r="CF35" s="640"/>
      <c r="CG35" s="640"/>
      <c r="CH35" s="640"/>
      <c r="CI35" s="640"/>
      <c r="CJ35" s="640"/>
      <c r="CK35" s="640"/>
      <c r="CL35" s="640"/>
      <c r="CM35" s="640"/>
      <c r="CN35" s="640"/>
      <c r="CO35" s="640"/>
      <c r="CP35" s="640"/>
      <c r="CQ35" s="641"/>
      <c r="CR35" s="625">
        <v>19814</v>
      </c>
      <c r="CS35" s="657"/>
      <c r="CT35" s="657"/>
      <c r="CU35" s="657"/>
      <c r="CV35" s="657"/>
      <c r="CW35" s="657"/>
      <c r="CX35" s="657"/>
      <c r="CY35" s="658"/>
      <c r="CZ35" s="659">
        <v>0.5</v>
      </c>
      <c r="DA35" s="660"/>
      <c r="DB35" s="660"/>
      <c r="DC35" s="661"/>
      <c r="DD35" s="634">
        <v>19657</v>
      </c>
      <c r="DE35" s="657"/>
      <c r="DF35" s="657"/>
      <c r="DG35" s="657"/>
      <c r="DH35" s="657"/>
      <c r="DI35" s="657"/>
      <c r="DJ35" s="657"/>
      <c r="DK35" s="658"/>
      <c r="DL35" s="634">
        <v>19657</v>
      </c>
      <c r="DM35" s="657"/>
      <c r="DN35" s="657"/>
      <c r="DO35" s="657"/>
      <c r="DP35" s="657"/>
      <c r="DQ35" s="657"/>
      <c r="DR35" s="657"/>
      <c r="DS35" s="657"/>
      <c r="DT35" s="657"/>
      <c r="DU35" s="657"/>
      <c r="DV35" s="658"/>
      <c r="DW35" s="630">
        <v>0.7</v>
      </c>
      <c r="DX35" s="655"/>
      <c r="DY35" s="655"/>
      <c r="DZ35" s="655"/>
      <c r="EA35" s="655"/>
      <c r="EB35" s="655"/>
      <c r="EC35" s="656"/>
    </row>
    <row r="36" spans="2:133" ht="11.25" customHeight="1" x14ac:dyDescent="0.15">
      <c r="B36" s="668" t="s">
        <v>314</v>
      </c>
      <c r="C36" s="669"/>
      <c r="D36" s="669"/>
      <c r="E36" s="669"/>
      <c r="F36" s="669"/>
      <c r="G36" s="669"/>
      <c r="H36" s="669"/>
      <c r="I36" s="669"/>
      <c r="J36" s="669"/>
      <c r="K36" s="669"/>
      <c r="L36" s="669"/>
      <c r="M36" s="669"/>
      <c r="N36" s="669"/>
      <c r="O36" s="669"/>
      <c r="P36" s="669"/>
      <c r="Q36" s="670"/>
      <c r="R36" s="697">
        <v>3892884</v>
      </c>
      <c r="S36" s="698"/>
      <c r="T36" s="698"/>
      <c r="U36" s="698"/>
      <c r="V36" s="698"/>
      <c r="W36" s="698"/>
      <c r="X36" s="698"/>
      <c r="Y36" s="699"/>
      <c r="Z36" s="700">
        <v>100</v>
      </c>
      <c r="AA36" s="700"/>
      <c r="AB36" s="700"/>
      <c r="AC36" s="700"/>
      <c r="AD36" s="701">
        <v>2786340</v>
      </c>
      <c r="AE36" s="701"/>
      <c r="AF36" s="701"/>
      <c r="AG36" s="701"/>
      <c r="AH36" s="701"/>
      <c r="AI36" s="701"/>
      <c r="AJ36" s="701"/>
      <c r="AK36" s="701"/>
      <c r="AL36" s="702">
        <v>100</v>
      </c>
      <c r="AM36" s="694"/>
      <c r="AN36" s="694"/>
      <c r="AO36" s="703"/>
      <c r="AQ36" s="704" t="s">
        <v>315</v>
      </c>
      <c r="AR36" s="705"/>
      <c r="AS36" s="705"/>
      <c r="AT36" s="705"/>
      <c r="AU36" s="705"/>
      <c r="AV36" s="705"/>
      <c r="AW36" s="705"/>
      <c r="AX36" s="705"/>
      <c r="AY36" s="706"/>
      <c r="AZ36" s="625">
        <v>346000</v>
      </c>
      <c r="BA36" s="626"/>
      <c r="BB36" s="626"/>
      <c r="BC36" s="626"/>
      <c r="BD36" s="657"/>
      <c r="BE36" s="657"/>
      <c r="BF36" s="682"/>
      <c r="BG36" s="639" t="s">
        <v>316</v>
      </c>
      <c r="BH36" s="640"/>
      <c r="BI36" s="640"/>
      <c r="BJ36" s="640"/>
      <c r="BK36" s="640"/>
      <c r="BL36" s="640"/>
      <c r="BM36" s="640"/>
      <c r="BN36" s="640"/>
      <c r="BO36" s="640"/>
      <c r="BP36" s="640"/>
      <c r="BQ36" s="640"/>
      <c r="BR36" s="640"/>
      <c r="BS36" s="640"/>
      <c r="BT36" s="640"/>
      <c r="BU36" s="641"/>
      <c r="BV36" s="625">
        <v>-11351</v>
      </c>
      <c r="BW36" s="626"/>
      <c r="BX36" s="626"/>
      <c r="BY36" s="626"/>
      <c r="BZ36" s="626"/>
      <c r="CA36" s="626"/>
      <c r="CB36" s="635"/>
      <c r="CD36" s="639" t="s">
        <v>317</v>
      </c>
      <c r="CE36" s="640"/>
      <c r="CF36" s="640"/>
      <c r="CG36" s="640"/>
      <c r="CH36" s="640"/>
      <c r="CI36" s="640"/>
      <c r="CJ36" s="640"/>
      <c r="CK36" s="640"/>
      <c r="CL36" s="640"/>
      <c r="CM36" s="640"/>
      <c r="CN36" s="640"/>
      <c r="CO36" s="640"/>
      <c r="CP36" s="640"/>
      <c r="CQ36" s="641"/>
      <c r="CR36" s="625">
        <v>395655</v>
      </c>
      <c r="CS36" s="626"/>
      <c r="CT36" s="626"/>
      <c r="CU36" s="626"/>
      <c r="CV36" s="626"/>
      <c r="CW36" s="626"/>
      <c r="CX36" s="626"/>
      <c r="CY36" s="627"/>
      <c r="CZ36" s="659">
        <v>10.8</v>
      </c>
      <c r="DA36" s="660"/>
      <c r="DB36" s="660"/>
      <c r="DC36" s="661"/>
      <c r="DD36" s="634">
        <v>375723</v>
      </c>
      <c r="DE36" s="626"/>
      <c r="DF36" s="626"/>
      <c r="DG36" s="626"/>
      <c r="DH36" s="626"/>
      <c r="DI36" s="626"/>
      <c r="DJ36" s="626"/>
      <c r="DK36" s="627"/>
      <c r="DL36" s="634">
        <v>369548</v>
      </c>
      <c r="DM36" s="626"/>
      <c r="DN36" s="626"/>
      <c r="DO36" s="626"/>
      <c r="DP36" s="626"/>
      <c r="DQ36" s="626"/>
      <c r="DR36" s="626"/>
      <c r="DS36" s="626"/>
      <c r="DT36" s="626"/>
      <c r="DU36" s="626"/>
      <c r="DV36" s="627"/>
      <c r="DW36" s="630">
        <v>13.3</v>
      </c>
      <c r="DX36" s="655"/>
      <c r="DY36" s="655"/>
      <c r="DZ36" s="655"/>
      <c r="EA36" s="655"/>
      <c r="EB36" s="655"/>
      <c r="EC36" s="656"/>
    </row>
    <row r="37" spans="2:133" ht="11.25" customHeight="1" x14ac:dyDescent="0.15">
      <c r="AQ37" s="704" t="s">
        <v>318</v>
      </c>
      <c r="AR37" s="705"/>
      <c r="AS37" s="705"/>
      <c r="AT37" s="705"/>
      <c r="AU37" s="705"/>
      <c r="AV37" s="705"/>
      <c r="AW37" s="705"/>
      <c r="AX37" s="705"/>
      <c r="AY37" s="706"/>
      <c r="AZ37" s="625">
        <v>3308</v>
      </c>
      <c r="BA37" s="626"/>
      <c r="BB37" s="626"/>
      <c r="BC37" s="626"/>
      <c r="BD37" s="657"/>
      <c r="BE37" s="657"/>
      <c r="BF37" s="682"/>
      <c r="BG37" s="639" t="s">
        <v>319</v>
      </c>
      <c r="BH37" s="640"/>
      <c r="BI37" s="640"/>
      <c r="BJ37" s="640"/>
      <c r="BK37" s="640"/>
      <c r="BL37" s="640"/>
      <c r="BM37" s="640"/>
      <c r="BN37" s="640"/>
      <c r="BO37" s="640"/>
      <c r="BP37" s="640"/>
      <c r="BQ37" s="640"/>
      <c r="BR37" s="640"/>
      <c r="BS37" s="640"/>
      <c r="BT37" s="640"/>
      <c r="BU37" s="641"/>
      <c r="BV37" s="625">
        <v>1623</v>
      </c>
      <c r="BW37" s="626"/>
      <c r="BX37" s="626"/>
      <c r="BY37" s="626"/>
      <c r="BZ37" s="626"/>
      <c r="CA37" s="626"/>
      <c r="CB37" s="635"/>
      <c r="CD37" s="639" t="s">
        <v>320</v>
      </c>
      <c r="CE37" s="640"/>
      <c r="CF37" s="640"/>
      <c r="CG37" s="640"/>
      <c r="CH37" s="640"/>
      <c r="CI37" s="640"/>
      <c r="CJ37" s="640"/>
      <c r="CK37" s="640"/>
      <c r="CL37" s="640"/>
      <c r="CM37" s="640"/>
      <c r="CN37" s="640"/>
      <c r="CO37" s="640"/>
      <c r="CP37" s="640"/>
      <c r="CQ37" s="641"/>
      <c r="CR37" s="625">
        <v>117864</v>
      </c>
      <c r="CS37" s="657"/>
      <c r="CT37" s="657"/>
      <c r="CU37" s="657"/>
      <c r="CV37" s="657"/>
      <c r="CW37" s="657"/>
      <c r="CX37" s="657"/>
      <c r="CY37" s="658"/>
      <c r="CZ37" s="659">
        <v>3.2</v>
      </c>
      <c r="DA37" s="660"/>
      <c r="DB37" s="660"/>
      <c r="DC37" s="661"/>
      <c r="DD37" s="634">
        <v>116374</v>
      </c>
      <c r="DE37" s="657"/>
      <c r="DF37" s="657"/>
      <c r="DG37" s="657"/>
      <c r="DH37" s="657"/>
      <c r="DI37" s="657"/>
      <c r="DJ37" s="657"/>
      <c r="DK37" s="658"/>
      <c r="DL37" s="634">
        <v>115855</v>
      </c>
      <c r="DM37" s="657"/>
      <c r="DN37" s="657"/>
      <c r="DO37" s="657"/>
      <c r="DP37" s="657"/>
      <c r="DQ37" s="657"/>
      <c r="DR37" s="657"/>
      <c r="DS37" s="657"/>
      <c r="DT37" s="657"/>
      <c r="DU37" s="657"/>
      <c r="DV37" s="658"/>
      <c r="DW37" s="630">
        <v>4.2</v>
      </c>
      <c r="DX37" s="655"/>
      <c r="DY37" s="655"/>
      <c r="DZ37" s="655"/>
      <c r="EA37" s="655"/>
      <c r="EB37" s="655"/>
      <c r="EC37" s="656"/>
    </row>
    <row r="38" spans="2:133" ht="11.25" customHeight="1" x14ac:dyDescent="0.15">
      <c r="AQ38" s="704" t="s">
        <v>321</v>
      </c>
      <c r="AR38" s="705"/>
      <c r="AS38" s="705"/>
      <c r="AT38" s="705"/>
      <c r="AU38" s="705"/>
      <c r="AV38" s="705"/>
      <c r="AW38" s="705"/>
      <c r="AX38" s="705"/>
      <c r="AY38" s="706"/>
      <c r="AZ38" s="625" t="s">
        <v>322</v>
      </c>
      <c r="BA38" s="626"/>
      <c r="BB38" s="626"/>
      <c r="BC38" s="626"/>
      <c r="BD38" s="657"/>
      <c r="BE38" s="657"/>
      <c r="BF38" s="682"/>
      <c r="BG38" s="639" t="s">
        <v>323</v>
      </c>
      <c r="BH38" s="640"/>
      <c r="BI38" s="640"/>
      <c r="BJ38" s="640"/>
      <c r="BK38" s="640"/>
      <c r="BL38" s="640"/>
      <c r="BM38" s="640"/>
      <c r="BN38" s="640"/>
      <c r="BO38" s="640"/>
      <c r="BP38" s="640"/>
      <c r="BQ38" s="640"/>
      <c r="BR38" s="640"/>
      <c r="BS38" s="640"/>
      <c r="BT38" s="640"/>
      <c r="BU38" s="641"/>
      <c r="BV38" s="625">
        <v>2831</v>
      </c>
      <c r="BW38" s="626"/>
      <c r="BX38" s="626"/>
      <c r="BY38" s="626"/>
      <c r="BZ38" s="626"/>
      <c r="CA38" s="626"/>
      <c r="CB38" s="635"/>
      <c r="CD38" s="639" t="s">
        <v>324</v>
      </c>
      <c r="CE38" s="640"/>
      <c r="CF38" s="640"/>
      <c r="CG38" s="640"/>
      <c r="CH38" s="640"/>
      <c r="CI38" s="640"/>
      <c r="CJ38" s="640"/>
      <c r="CK38" s="640"/>
      <c r="CL38" s="640"/>
      <c r="CM38" s="640"/>
      <c r="CN38" s="640"/>
      <c r="CO38" s="640"/>
      <c r="CP38" s="640"/>
      <c r="CQ38" s="641"/>
      <c r="CR38" s="625">
        <v>715624</v>
      </c>
      <c r="CS38" s="626"/>
      <c r="CT38" s="626"/>
      <c r="CU38" s="626"/>
      <c r="CV38" s="626"/>
      <c r="CW38" s="626"/>
      <c r="CX38" s="626"/>
      <c r="CY38" s="627"/>
      <c r="CZ38" s="659">
        <v>19.600000000000001</v>
      </c>
      <c r="DA38" s="660"/>
      <c r="DB38" s="660"/>
      <c r="DC38" s="661"/>
      <c r="DD38" s="634">
        <v>669381</v>
      </c>
      <c r="DE38" s="626"/>
      <c r="DF38" s="626"/>
      <c r="DG38" s="626"/>
      <c r="DH38" s="626"/>
      <c r="DI38" s="626"/>
      <c r="DJ38" s="626"/>
      <c r="DK38" s="627"/>
      <c r="DL38" s="634">
        <v>589493</v>
      </c>
      <c r="DM38" s="626"/>
      <c r="DN38" s="626"/>
      <c r="DO38" s="626"/>
      <c r="DP38" s="626"/>
      <c r="DQ38" s="626"/>
      <c r="DR38" s="626"/>
      <c r="DS38" s="626"/>
      <c r="DT38" s="626"/>
      <c r="DU38" s="626"/>
      <c r="DV38" s="627"/>
      <c r="DW38" s="630">
        <v>21.2</v>
      </c>
      <c r="DX38" s="655"/>
      <c r="DY38" s="655"/>
      <c r="DZ38" s="655"/>
      <c r="EA38" s="655"/>
      <c r="EB38" s="655"/>
      <c r="EC38" s="656"/>
    </row>
    <row r="39" spans="2:133" ht="11.25" customHeight="1" x14ac:dyDescent="0.15">
      <c r="AQ39" s="704" t="s">
        <v>325</v>
      </c>
      <c r="AR39" s="705"/>
      <c r="AS39" s="705"/>
      <c r="AT39" s="705"/>
      <c r="AU39" s="705"/>
      <c r="AV39" s="705"/>
      <c r="AW39" s="705"/>
      <c r="AX39" s="705"/>
      <c r="AY39" s="706"/>
      <c r="AZ39" s="625" t="s">
        <v>322</v>
      </c>
      <c r="BA39" s="626"/>
      <c r="BB39" s="626"/>
      <c r="BC39" s="626"/>
      <c r="BD39" s="657"/>
      <c r="BE39" s="657"/>
      <c r="BF39" s="682"/>
      <c r="BG39" s="710" t="s">
        <v>326</v>
      </c>
      <c r="BH39" s="711"/>
      <c r="BI39" s="711"/>
      <c r="BJ39" s="711"/>
      <c r="BK39" s="711"/>
      <c r="BL39" s="189"/>
      <c r="BM39" s="640" t="s">
        <v>327</v>
      </c>
      <c r="BN39" s="640"/>
      <c r="BO39" s="640"/>
      <c r="BP39" s="640"/>
      <c r="BQ39" s="640"/>
      <c r="BR39" s="640"/>
      <c r="BS39" s="640"/>
      <c r="BT39" s="640"/>
      <c r="BU39" s="641"/>
      <c r="BV39" s="625">
        <v>95</v>
      </c>
      <c r="BW39" s="626"/>
      <c r="BX39" s="626"/>
      <c r="BY39" s="626"/>
      <c r="BZ39" s="626"/>
      <c r="CA39" s="626"/>
      <c r="CB39" s="635"/>
      <c r="CD39" s="639" t="s">
        <v>328</v>
      </c>
      <c r="CE39" s="640"/>
      <c r="CF39" s="640"/>
      <c r="CG39" s="640"/>
      <c r="CH39" s="640"/>
      <c r="CI39" s="640"/>
      <c r="CJ39" s="640"/>
      <c r="CK39" s="640"/>
      <c r="CL39" s="640"/>
      <c r="CM39" s="640"/>
      <c r="CN39" s="640"/>
      <c r="CO39" s="640"/>
      <c r="CP39" s="640"/>
      <c r="CQ39" s="641"/>
      <c r="CR39" s="625">
        <v>74811</v>
      </c>
      <c r="CS39" s="657"/>
      <c r="CT39" s="657"/>
      <c r="CU39" s="657"/>
      <c r="CV39" s="657"/>
      <c r="CW39" s="657"/>
      <c r="CX39" s="657"/>
      <c r="CY39" s="658"/>
      <c r="CZ39" s="659">
        <v>2.1</v>
      </c>
      <c r="DA39" s="660"/>
      <c r="DB39" s="660"/>
      <c r="DC39" s="661"/>
      <c r="DD39" s="634">
        <v>74158</v>
      </c>
      <c r="DE39" s="657"/>
      <c r="DF39" s="657"/>
      <c r="DG39" s="657"/>
      <c r="DH39" s="657"/>
      <c r="DI39" s="657"/>
      <c r="DJ39" s="657"/>
      <c r="DK39" s="658"/>
      <c r="DL39" s="634" t="s">
        <v>322</v>
      </c>
      <c r="DM39" s="657"/>
      <c r="DN39" s="657"/>
      <c r="DO39" s="657"/>
      <c r="DP39" s="657"/>
      <c r="DQ39" s="657"/>
      <c r="DR39" s="657"/>
      <c r="DS39" s="657"/>
      <c r="DT39" s="657"/>
      <c r="DU39" s="657"/>
      <c r="DV39" s="658"/>
      <c r="DW39" s="630" t="s">
        <v>322</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329</v>
      </c>
      <c r="AR40" s="705"/>
      <c r="AS40" s="705"/>
      <c r="AT40" s="705"/>
      <c r="AU40" s="705"/>
      <c r="AV40" s="705"/>
      <c r="AW40" s="705"/>
      <c r="AX40" s="705"/>
      <c r="AY40" s="706"/>
      <c r="AZ40" s="625">
        <v>127755</v>
      </c>
      <c r="BA40" s="626"/>
      <c r="BB40" s="626"/>
      <c r="BC40" s="626"/>
      <c r="BD40" s="657"/>
      <c r="BE40" s="657"/>
      <c r="BF40" s="682"/>
      <c r="BG40" s="710"/>
      <c r="BH40" s="711"/>
      <c r="BI40" s="711"/>
      <c r="BJ40" s="711"/>
      <c r="BK40" s="711"/>
      <c r="BL40" s="189"/>
      <c r="BM40" s="640" t="s">
        <v>330</v>
      </c>
      <c r="BN40" s="640"/>
      <c r="BO40" s="640"/>
      <c r="BP40" s="640"/>
      <c r="BQ40" s="640"/>
      <c r="BR40" s="640"/>
      <c r="BS40" s="640"/>
      <c r="BT40" s="640"/>
      <c r="BU40" s="641"/>
      <c r="BV40" s="625">
        <v>70</v>
      </c>
      <c r="BW40" s="626"/>
      <c r="BX40" s="626"/>
      <c r="BY40" s="626"/>
      <c r="BZ40" s="626"/>
      <c r="CA40" s="626"/>
      <c r="CB40" s="635"/>
      <c r="CD40" s="639" t="s">
        <v>331</v>
      </c>
      <c r="CE40" s="640"/>
      <c r="CF40" s="640"/>
      <c r="CG40" s="640"/>
      <c r="CH40" s="640"/>
      <c r="CI40" s="640"/>
      <c r="CJ40" s="640"/>
      <c r="CK40" s="640"/>
      <c r="CL40" s="640"/>
      <c r="CM40" s="640"/>
      <c r="CN40" s="640"/>
      <c r="CO40" s="640"/>
      <c r="CP40" s="640"/>
      <c r="CQ40" s="641"/>
      <c r="CR40" s="625">
        <v>14000</v>
      </c>
      <c r="CS40" s="626"/>
      <c r="CT40" s="626"/>
      <c r="CU40" s="626"/>
      <c r="CV40" s="626"/>
      <c r="CW40" s="626"/>
      <c r="CX40" s="626"/>
      <c r="CY40" s="627"/>
      <c r="CZ40" s="659">
        <v>0.4</v>
      </c>
      <c r="DA40" s="660"/>
      <c r="DB40" s="660"/>
      <c r="DC40" s="661"/>
      <c r="DD40" s="634" t="s">
        <v>322</v>
      </c>
      <c r="DE40" s="626"/>
      <c r="DF40" s="626"/>
      <c r="DG40" s="626"/>
      <c r="DH40" s="626"/>
      <c r="DI40" s="626"/>
      <c r="DJ40" s="626"/>
      <c r="DK40" s="627"/>
      <c r="DL40" s="634" t="s">
        <v>322</v>
      </c>
      <c r="DM40" s="626"/>
      <c r="DN40" s="626"/>
      <c r="DO40" s="626"/>
      <c r="DP40" s="626"/>
      <c r="DQ40" s="626"/>
      <c r="DR40" s="626"/>
      <c r="DS40" s="626"/>
      <c r="DT40" s="626"/>
      <c r="DU40" s="626"/>
      <c r="DV40" s="627"/>
      <c r="DW40" s="630" t="s">
        <v>322</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332</v>
      </c>
      <c r="AR41" s="646"/>
      <c r="AS41" s="646"/>
      <c r="AT41" s="646"/>
      <c r="AU41" s="646"/>
      <c r="AV41" s="646"/>
      <c r="AW41" s="646"/>
      <c r="AX41" s="646"/>
      <c r="AY41" s="647"/>
      <c r="AZ41" s="697">
        <v>241869</v>
      </c>
      <c r="BA41" s="698"/>
      <c r="BB41" s="698"/>
      <c r="BC41" s="698"/>
      <c r="BD41" s="693"/>
      <c r="BE41" s="693"/>
      <c r="BF41" s="695"/>
      <c r="BG41" s="712"/>
      <c r="BH41" s="713"/>
      <c r="BI41" s="713"/>
      <c r="BJ41" s="713"/>
      <c r="BK41" s="713"/>
      <c r="BL41" s="191"/>
      <c r="BM41" s="646" t="s">
        <v>333</v>
      </c>
      <c r="BN41" s="646"/>
      <c r="BO41" s="646"/>
      <c r="BP41" s="646"/>
      <c r="BQ41" s="646"/>
      <c r="BR41" s="646"/>
      <c r="BS41" s="646"/>
      <c r="BT41" s="646"/>
      <c r="BU41" s="647"/>
      <c r="BV41" s="697">
        <v>301</v>
      </c>
      <c r="BW41" s="698"/>
      <c r="BX41" s="698"/>
      <c r="BY41" s="698"/>
      <c r="BZ41" s="698"/>
      <c r="CA41" s="698"/>
      <c r="CB41" s="707"/>
      <c r="CD41" s="639" t="s">
        <v>334</v>
      </c>
      <c r="CE41" s="640"/>
      <c r="CF41" s="640"/>
      <c r="CG41" s="640"/>
      <c r="CH41" s="640"/>
      <c r="CI41" s="640"/>
      <c r="CJ41" s="640"/>
      <c r="CK41" s="640"/>
      <c r="CL41" s="640"/>
      <c r="CM41" s="640"/>
      <c r="CN41" s="640"/>
      <c r="CO41" s="640"/>
      <c r="CP41" s="640"/>
      <c r="CQ41" s="641"/>
      <c r="CR41" s="625" t="s">
        <v>335</v>
      </c>
      <c r="CS41" s="657"/>
      <c r="CT41" s="657"/>
      <c r="CU41" s="657"/>
      <c r="CV41" s="657"/>
      <c r="CW41" s="657"/>
      <c r="CX41" s="657"/>
      <c r="CY41" s="658"/>
      <c r="CZ41" s="659" t="s">
        <v>335</v>
      </c>
      <c r="DA41" s="660"/>
      <c r="DB41" s="660"/>
      <c r="DC41" s="661"/>
      <c r="DD41" s="634" t="s">
        <v>335</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336</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337</v>
      </c>
      <c r="CE42" s="623"/>
      <c r="CF42" s="623"/>
      <c r="CG42" s="623"/>
      <c r="CH42" s="623"/>
      <c r="CI42" s="623"/>
      <c r="CJ42" s="623"/>
      <c r="CK42" s="623"/>
      <c r="CL42" s="623"/>
      <c r="CM42" s="623"/>
      <c r="CN42" s="623"/>
      <c r="CO42" s="623"/>
      <c r="CP42" s="623"/>
      <c r="CQ42" s="624"/>
      <c r="CR42" s="625">
        <v>333142</v>
      </c>
      <c r="CS42" s="626"/>
      <c r="CT42" s="626"/>
      <c r="CU42" s="626"/>
      <c r="CV42" s="626"/>
      <c r="CW42" s="626"/>
      <c r="CX42" s="626"/>
      <c r="CY42" s="627"/>
      <c r="CZ42" s="659">
        <v>9.1</v>
      </c>
      <c r="DA42" s="708"/>
      <c r="DB42" s="708"/>
      <c r="DC42" s="709"/>
      <c r="DD42" s="634">
        <v>239638</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338</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339</v>
      </c>
      <c r="CE43" s="623"/>
      <c r="CF43" s="623"/>
      <c r="CG43" s="623"/>
      <c r="CH43" s="623"/>
      <c r="CI43" s="623"/>
      <c r="CJ43" s="623"/>
      <c r="CK43" s="623"/>
      <c r="CL43" s="623"/>
      <c r="CM43" s="623"/>
      <c r="CN43" s="623"/>
      <c r="CO43" s="623"/>
      <c r="CP43" s="623"/>
      <c r="CQ43" s="624"/>
      <c r="CR43" s="625">
        <v>48702</v>
      </c>
      <c r="CS43" s="657"/>
      <c r="CT43" s="657"/>
      <c r="CU43" s="657"/>
      <c r="CV43" s="657"/>
      <c r="CW43" s="657"/>
      <c r="CX43" s="657"/>
      <c r="CY43" s="658"/>
      <c r="CZ43" s="659">
        <v>1.3</v>
      </c>
      <c r="DA43" s="660"/>
      <c r="DB43" s="660"/>
      <c r="DC43" s="661"/>
      <c r="DD43" s="634">
        <v>48702</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340</v>
      </c>
      <c r="CD44" s="731" t="s">
        <v>292</v>
      </c>
      <c r="CE44" s="732"/>
      <c r="CF44" s="622" t="s">
        <v>341</v>
      </c>
      <c r="CG44" s="623"/>
      <c r="CH44" s="623"/>
      <c r="CI44" s="623"/>
      <c r="CJ44" s="623"/>
      <c r="CK44" s="623"/>
      <c r="CL44" s="623"/>
      <c r="CM44" s="623"/>
      <c r="CN44" s="623"/>
      <c r="CO44" s="623"/>
      <c r="CP44" s="623"/>
      <c r="CQ44" s="624"/>
      <c r="CR44" s="625">
        <v>333142</v>
      </c>
      <c r="CS44" s="626"/>
      <c r="CT44" s="626"/>
      <c r="CU44" s="626"/>
      <c r="CV44" s="626"/>
      <c r="CW44" s="626"/>
      <c r="CX44" s="626"/>
      <c r="CY44" s="627"/>
      <c r="CZ44" s="659">
        <v>9.1</v>
      </c>
      <c r="DA44" s="708"/>
      <c r="DB44" s="708"/>
      <c r="DC44" s="709"/>
      <c r="DD44" s="634">
        <v>239638</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342</v>
      </c>
      <c r="CG45" s="623"/>
      <c r="CH45" s="623"/>
      <c r="CI45" s="623"/>
      <c r="CJ45" s="623"/>
      <c r="CK45" s="623"/>
      <c r="CL45" s="623"/>
      <c r="CM45" s="623"/>
      <c r="CN45" s="623"/>
      <c r="CO45" s="623"/>
      <c r="CP45" s="623"/>
      <c r="CQ45" s="624"/>
      <c r="CR45" s="625">
        <v>92944</v>
      </c>
      <c r="CS45" s="657"/>
      <c r="CT45" s="657"/>
      <c r="CU45" s="657"/>
      <c r="CV45" s="657"/>
      <c r="CW45" s="657"/>
      <c r="CX45" s="657"/>
      <c r="CY45" s="658"/>
      <c r="CZ45" s="659">
        <v>2.5</v>
      </c>
      <c r="DA45" s="660"/>
      <c r="DB45" s="660"/>
      <c r="DC45" s="661"/>
      <c r="DD45" s="634">
        <v>66174</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343</v>
      </c>
      <c r="CG46" s="623"/>
      <c r="CH46" s="623"/>
      <c r="CI46" s="623"/>
      <c r="CJ46" s="623"/>
      <c r="CK46" s="623"/>
      <c r="CL46" s="623"/>
      <c r="CM46" s="623"/>
      <c r="CN46" s="623"/>
      <c r="CO46" s="623"/>
      <c r="CP46" s="623"/>
      <c r="CQ46" s="624"/>
      <c r="CR46" s="625">
        <v>225943</v>
      </c>
      <c r="CS46" s="626"/>
      <c r="CT46" s="626"/>
      <c r="CU46" s="626"/>
      <c r="CV46" s="626"/>
      <c r="CW46" s="626"/>
      <c r="CX46" s="626"/>
      <c r="CY46" s="627"/>
      <c r="CZ46" s="659">
        <v>6.2</v>
      </c>
      <c r="DA46" s="708"/>
      <c r="DB46" s="708"/>
      <c r="DC46" s="709"/>
      <c r="DD46" s="634">
        <v>159209</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344</v>
      </c>
      <c r="CG47" s="623"/>
      <c r="CH47" s="623"/>
      <c r="CI47" s="623"/>
      <c r="CJ47" s="623"/>
      <c r="CK47" s="623"/>
      <c r="CL47" s="623"/>
      <c r="CM47" s="623"/>
      <c r="CN47" s="623"/>
      <c r="CO47" s="623"/>
      <c r="CP47" s="623"/>
      <c r="CQ47" s="624"/>
      <c r="CR47" s="625" t="s">
        <v>225</v>
      </c>
      <c r="CS47" s="657"/>
      <c r="CT47" s="657"/>
      <c r="CU47" s="657"/>
      <c r="CV47" s="657"/>
      <c r="CW47" s="657"/>
      <c r="CX47" s="657"/>
      <c r="CY47" s="658"/>
      <c r="CZ47" s="659" t="s">
        <v>225</v>
      </c>
      <c r="DA47" s="660"/>
      <c r="DB47" s="660"/>
      <c r="DC47" s="661"/>
      <c r="DD47" s="634" t="s">
        <v>225</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345</v>
      </c>
      <c r="CG48" s="623"/>
      <c r="CH48" s="623"/>
      <c r="CI48" s="623"/>
      <c r="CJ48" s="623"/>
      <c r="CK48" s="623"/>
      <c r="CL48" s="623"/>
      <c r="CM48" s="623"/>
      <c r="CN48" s="623"/>
      <c r="CO48" s="623"/>
      <c r="CP48" s="623"/>
      <c r="CQ48" s="624"/>
      <c r="CR48" s="625" t="s">
        <v>225</v>
      </c>
      <c r="CS48" s="626"/>
      <c r="CT48" s="626"/>
      <c r="CU48" s="626"/>
      <c r="CV48" s="626"/>
      <c r="CW48" s="626"/>
      <c r="CX48" s="626"/>
      <c r="CY48" s="627"/>
      <c r="CZ48" s="659" t="s">
        <v>225</v>
      </c>
      <c r="DA48" s="708"/>
      <c r="DB48" s="708"/>
      <c r="DC48" s="709"/>
      <c r="DD48" s="634" t="s">
        <v>225</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346</v>
      </c>
      <c r="CE49" s="669"/>
      <c r="CF49" s="669"/>
      <c r="CG49" s="669"/>
      <c r="CH49" s="669"/>
      <c r="CI49" s="669"/>
      <c r="CJ49" s="669"/>
      <c r="CK49" s="669"/>
      <c r="CL49" s="669"/>
      <c r="CM49" s="669"/>
      <c r="CN49" s="669"/>
      <c r="CO49" s="669"/>
      <c r="CP49" s="669"/>
      <c r="CQ49" s="670"/>
      <c r="CR49" s="697">
        <v>3647059</v>
      </c>
      <c r="CS49" s="693"/>
      <c r="CT49" s="693"/>
      <c r="CU49" s="693"/>
      <c r="CV49" s="693"/>
      <c r="CW49" s="693"/>
      <c r="CX49" s="693"/>
      <c r="CY49" s="720"/>
      <c r="CZ49" s="721">
        <v>100</v>
      </c>
      <c r="DA49" s="722"/>
      <c r="DB49" s="722"/>
      <c r="DC49" s="723"/>
      <c r="DD49" s="724">
        <v>3039463</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pageSetup paperSize="9" scale="68"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347</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348</v>
      </c>
      <c r="DK2" s="767"/>
      <c r="DL2" s="767"/>
      <c r="DM2" s="767"/>
      <c r="DN2" s="767"/>
      <c r="DO2" s="768"/>
      <c r="DP2" s="202"/>
      <c r="DQ2" s="766" t="s">
        <v>349</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350</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351</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352</v>
      </c>
      <c r="B5" s="761"/>
      <c r="C5" s="761"/>
      <c r="D5" s="761"/>
      <c r="E5" s="761"/>
      <c r="F5" s="761"/>
      <c r="G5" s="761"/>
      <c r="H5" s="761"/>
      <c r="I5" s="761"/>
      <c r="J5" s="761"/>
      <c r="K5" s="761"/>
      <c r="L5" s="761"/>
      <c r="M5" s="761"/>
      <c r="N5" s="761"/>
      <c r="O5" s="761"/>
      <c r="P5" s="762"/>
      <c r="Q5" s="737" t="s">
        <v>353</v>
      </c>
      <c r="R5" s="738"/>
      <c r="S5" s="738"/>
      <c r="T5" s="738"/>
      <c r="U5" s="739"/>
      <c r="V5" s="737" t="s">
        <v>354</v>
      </c>
      <c r="W5" s="738"/>
      <c r="X5" s="738"/>
      <c r="Y5" s="738"/>
      <c r="Z5" s="739"/>
      <c r="AA5" s="737" t="s">
        <v>355</v>
      </c>
      <c r="AB5" s="738"/>
      <c r="AC5" s="738"/>
      <c r="AD5" s="738"/>
      <c r="AE5" s="738"/>
      <c r="AF5" s="770" t="s">
        <v>356</v>
      </c>
      <c r="AG5" s="738"/>
      <c r="AH5" s="738"/>
      <c r="AI5" s="738"/>
      <c r="AJ5" s="749"/>
      <c r="AK5" s="738" t="s">
        <v>357</v>
      </c>
      <c r="AL5" s="738"/>
      <c r="AM5" s="738"/>
      <c r="AN5" s="738"/>
      <c r="AO5" s="739"/>
      <c r="AP5" s="737" t="s">
        <v>358</v>
      </c>
      <c r="AQ5" s="738"/>
      <c r="AR5" s="738"/>
      <c r="AS5" s="738"/>
      <c r="AT5" s="739"/>
      <c r="AU5" s="737" t="s">
        <v>359</v>
      </c>
      <c r="AV5" s="738"/>
      <c r="AW5" s="738"/>
      <c r="AX5" s="738"/>
      <c r="AY5" s="749"/>
      <c r="AZ5" s="209"/>
      <c r="BA5" s="209"/>
      <c r="BB5" s="209"/>
      <c r="BC5" s="209"/>
      <c r="BD5" s="209"/>
      <c r="BE5" s="210"/>
      <c r="BF5" s="210"/>
      <c r="BG5" s="210"/>
      <c r="BH5" s="210"/>
      <c r="BI5" s="210"/>
      <c r="BJ5" s="210"/>
      <c r="BK5" s="210"/>
      <c r="BL5" s="210"/>
      <c r="BM5" s="210"/>
      <c r="BN5" s="210"/>
      <c r="BO5" s="210"/>
      <c r="BP5" s="210"/>
      <c r="BQ5" s="760" t="s">
        <v>360</v>
      </c>
      <c r="BR5" s="761"/>
      <c r="BS5" s="761"/>
      <c r="BT5" s="761"/>
      <c r="BU5" s="761"/>
      <c r="BV5" s="761"/>
      <c r="BW5" s="761"/>
      <c r="BX5" s="761"/>
      <c r="BY5" s="761"/>
      <c r="BZ5" s="761"/>
      <c r="CA5" s="761"/>
      <c r="CB5" s="761"/>
      <c r="CC5" s="761"/>
      <c r="CD5" s="761"/>
      <c r="CE5" s="761"/>
      <c r="CF5" s="761"/>
      <c r="CG5" s="762"/>
      <c r="CH5" s="737" t="s">
        <v>361</v>
      </c>
      <c r="CI5" s="738"/>
      <c r="CJ5" s="738"/>
      <c r="CK5" s="738"/>
      <c r="CL5" s="739"/>
      <c r="CM5" s="737" t="s">
        <v>362</v>
      </c>
      <c r="CN5" s="738"/>
      <c r="CO5" s="738"/>
      <c r="CP5" s="738"/>
      <c r="CQ5" s="739"/>
      <c r="CR5" s="737" t="s">
        <v>363</v>
      </c>
      <c r="CS5" s="738"/>
      <c r="CT5" s="738"/>
      <c r="CU5" s="738"/>
      <c r="CV5" s="739"/>
      <c r="CW5" s="737" t="s">
        <v>364</v>
      </c>
      <c r="CX5" s="738"/>
      <c r="CY5" s="738"/>
      <c r="CZ5" s="738"/>
      <c r="DA5" s="739"/>
      <c r="DB5" s="737" t="s">
        <v>365</v>
      </c>
      <c r="DC5" s="738"/>
      <c r="DD5" s="738"/>
      <c r="DE5" s="738"/>
      <c r="DF5" s="739"/>
      <c r="DG5" s="743" t="s">
        <v>366</v>
      </c>
      <c r="DH5" s="744"/>
      <c r="DI5" s="744"/>
      <c r="DJ5" s="744"/>
      <c r="DK5" s="745"/>
      <c r="DL5" s="743" t="s">
        <v>367</v>
      </c>
      <c r="DM5" s="744"/>
      <c r="DN5" s="744"/>
      <c r="DO5" s="744"/>
      <c r="DP5" s="745"/>
      <c r="DQ5" s="737" t="s">
        <v>368</v>
      </c>
      <c r="DR5" s="738"/>
      <c r="DS5" s="738"/>
      <c r="DT5" s="738"/>
      <c r="DU5" s="739"/>
      <c r="DV5" s="737" t="s">
        <v>359</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369</v>
      </c>
      <c r="C7" s="752"/>
      <c r="D7" s="752"/>
      <c r="E7" s="752"/>
      <c r="F7" s="752"/>
      <c r="G7" s="752"/>
      <c r="H7" s="752"/>
      <c r="I7" s="752"/>
      <c r="J7" s="752"/>
      <c r="K7" s="752"/>
      <c r="L7" s="752"/>
      <c r="M7" s="752"/>
      <c r="N7" s="752"/>
      <c r="O7" s="752"/>
      <c r="P7" s="753"/>
      <c r="Q7" s="754">
        <v>3893</v>
      </c>
      <c r="R7" s="755"/>
      <c r="S7" s="755"/>
      <c r="T7" s="755"/>
      <c r="U7" s="755"/>
      <c r="V7" s="755">
        <v>3647</v>
      </c>
      <c r="W7" s="755"/>
      <c r="X7" s="755"/>
      <c r="Y7" s="755"/>
      <c r="Z7" s="755"/>
      <c r="AA7" s="755">
        <v>246</v>
      </c>
      <c r="AB7" s="755"/>
      <c r="AC7" s="755"/>
      <c r="AD7" s="755"/>
      <c r="AE7" s="756"/>
      <c r="AF7" s="757">
        <v>225</v>
      </c>
      <c r="AG7" s="758"/>
      <c r="AH7" s="758"/>
      <c r="AI7" s="758"/>
      <c r="AJ7" s="759"/>
      <c r="AK7" s="794" t="s">
        <v>535</v>
      </c>
      <c r="AL7" s="795"/>
      <c r="AM7" s="795"/>
      <c r="AN7" s="795"/>
      <c r="AO7" s="795"/>
      <c r="AP7" s="795">
        <v>313</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c r="BT7" s="799"/>
      <c r="BU7" s="799"/>
      <c r="BV7" s="799"/>
      <c r="BW7" s="799"/>
      <c r="BX7" s="799"/>
      <c r="BY7" s="799"/>
      <c r="BZ7" s="799"/>
      <c r="CA7" s="799"/>
      <c r="CB7" s="799"/>
      <c r="CC7" s="799"/>
      <c r="CD7" s="799"/>
      <c r="CE7" s="799"/>
      <c r="CF7" s="799"/>
      <c r="CG7" s="800"/>
      <c r="CH7" s="791"/>
      <c r="CI7" s="792"/>
      <c r="CJ7" s="792"/>
      <c r="CK7" s="792"/>
      <c r="CL7" s="793"/>
      <c r="CM7" s="791"/>
      <c r="CN7" s="792"/>
      <c r="CO7" s="792"/>
      <c r="CP7" s="792"/>
      <c r="CQ7" s="793"/>
      <c r="CR7" s="791"/>
      <c r="CS7" s="792"/>
      <c r="CT7" s="792"/>
      <c r="CU7" s="792"/>
      <c r="CV7" s="793"/>
      <c r="CW7" s="791"/>
      <c r="CX7" s="792"/>
      <c r="CY7" s="792"/>
      <c r="CZ7" s="792"/>
      <c r="DA7" s="793"/>
      <c r="DB7" s="791"/>
      <c r="DC7" s="792"/>
      <c r="DD7" s="792"/>
      <c r="DE7" s="792"/>
      <c r="DF7" s="793"/>
      <c r="DG7" s="791"/>
      <c r="DH7" s="792"/>
      <c r="DI7" s="792"/>
      <c r="DJ7" s="792"/>
      <c r="DK7" s="793"/>
      <c r="DL7" s="791"/>
      <c r="DM7" s="792"/>
      <c r="DN7" s="792"/>
      <c r="DO7" s="792"/>
      <c r="DP7" s="793"/>
      <c r="DQ7" s="791"/>
      <c r="DR7" s="792"/>
      <c r="DS7" s="792"/>
      <c r="DT7" s="792"/>
      <c r="DU7" s="793"/>
      <c r="DV7" s="772"/>
      <c r="DW7" s="773"/>
      <c r="DX7" s="773"/>
      <c r="DY7" s="773"/>
      <c r="DZ7" s="774"/>
      <c r="EA7" s="207"/>
    </row>
    <row r="8" spans="1:131" s="208" customFormat="1" ht="26.25" customHeight="1" x14ac:dyDescent="0.15">
      <c r="A8" s="214">
        <v>2</v>
      </c>
      <c r="B8" s="775"/>
      <c r="C8" s="776"/>
      <c r="D8" s="776"/>
      <c r="E8" s="776"/>
      <c r="F8" s="776"/>
      <c r="G8" s="776"/>
      <c r="H8" s="776"/>
      <c r="I8" s="776"/>
      <c r="J8" s="776"/>
      <c r="K8" s="776"/>
      <c r="L8" s="776"/>
      <c r="M8" s="776"/>
      <c r="N8" s="776"/>
      <c r="O8" s="776"/>
      <c r="P8" s="777"/>
      <c r="Q8" s="778"/>
      <c r="R8" s="779"/>
      <c r="S8" s="779"/>
      <c r="T8" s="779"/>
      <c r="U8" s="779"/>
      <c r="V8" s="779"/>
      <c r="W8" s="779"/>
      <c r="X8" s="779"/>
      <c r="Y8" s="779"/>
      <c r="Z8" s="779"/>
      <c r="AA8" s="779"/>
      <c r="AB8" s="779"/>
      <c r="AC8" s="779"/>
      <c r="AD8" s="779"/>
      <c r="AE8" s="780"/>
      <c r="AF8" s="781"/>
      <c r="AG8" s="782"/>
      <c r="AH8" s="782"/>
      <c r="AI8" s="782"/>
      <c r="AJ8" s="783"/>
      <c r="AK8" s="784"/>
      <c r="AL8" s="785"/>
      <c r="AM8" s="785"/>
      <c r="AN8" s="785"/>
      <c r="AO8" s="785"/>
      <c r="AP8" s="785"/>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c r="BT8" s="789"/>
      <c r="BU8" s="789"/>
      <c r="BV8" s="789"/>
      <c r="BW8" s="789"/>
      <c r="BX8" s="789"/>
      <c r="BY8" s="789"/>
      <c r="BZ8" s="789"/>
      <c r="CA8" s="789"/>
      <c r="CB8" s="789"/>
      <c r="CC8" s="789"/>
      <c r="CD8" s="789"/>
      <c r="CE8" s="789"/>
      <c r="CF8" s="789"/>
      <c r="CG8" s="790"/>
      <c r="CH8" s="801"/>
      <c r="CI8" s="802"/>
      <c r="CJ8" s="802"/>
      <c r="CK8" s="802"/>
      <c r="CL8" s="803"/>
      <c r="CM8" s="801"/>
      <c r="CN8" s="802"/>
      <c r="CO8" s="802"/>
      <c r="CP8" s="802"/>
      <c r="CQ8" s="803"/>
      <c r="CR8" s="801"/>
      <c r="CS8" s="802"/>
      <c r="CT8" s="802"/>
      <c r="CU8" s="802"/>
      <c r="CV8" s="803"/>
      <c r="CW8" s="801"/>
      <c r="CX8" s="802"/>
      <c r="CY8" s="802"/>
      <c r="CZ8" s="802"/>
      <c r="DA8" s="803"/>
      <c r="DB8" s="801"/>
      <c r="DC8" s="802"/>
      <c r="DD8" s="802"/>
      <c r="DE8" s="802"/>
      <c r="DF8" s="803"/>
      <c r="DG8" s="801"/>
      <c r="DH8" s="802"/>
      <c r="DI8" s="802"/>
      <c r="DJ8" s="802"/>
      <c r="DK8" s="803"/>
      <c r="DL8" s="801"/>
      <c r="DM8" s="802"/>
      <c r="DN8" s="802"/>
      <c r="DO8" s="802"/>
      <c r="DP8" s="803"/>
      <c r="DQ8" s="801"/>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c r="BT9" s="789"/>
      <c r="BU9" s="789"/>
      <c r="BV9" s="789"/>
      <c r="BW9" s="789"/>
      <c r="BX9" s="789"/>
      <c r="BY9" s="789"/>
      <c r="BZ9" s="789"/>
      <c r="CA9" s="789"/>
      <c r="CB9" s="789"/>
      <c r="CC9" s="789"/>
      <c r="CD9" s="789"/>
      <c r="CE9" s="789"/>
      <c r="CF9" s="789"/>
      <c r="CG9" s="790"/>
      <c r="CH9" s="801"/>
      <c r="CI9" s="802"/>
      <c r="CJ9" s="802"/>
      <c r="CK9" s="802"/>
      <c r="CL9" s="803"/>
      <c r="CM9" s="801"/>
      <c r="CN9" s="802"/>
      <c r="CO9" s="802"/>
      <c r="CP9" s="802"/>
      <c r="CQ9" s="803"/>
      <c r="CR9" s="801"/>
      <c r="CS9" s="802"/>
      <c r="CT9" s="802"/>
      <c r="CU9" s="802"/>
      <c r="CV9" s="803"/>
      <c r="CW9" s="801"/>
      <c r="CX9" s="802"/>
      <c r="CY9" s="802"/>
      <c r="CZ9" s="802"/>
      <c r="DA9" s="803"/>
      <c r="DB9" s="801"/>
      <c r="DC9" s="802"/>
      <c r="DD9" s="802"/>
      <c r="DE9" s="802"/>
      <c r="DF9" s="803"/>
      <c r="DG9" s="801"/>
      <c r="DH9" s="802"/>
      <c r="DI9" s="802"/>
      <c r="DJ9" s="802"/>
      <c r="DK9" s="803"/>
      <c r="DL9" s="801"/>
      <c r="DM9" s="802"/>
      <c r="DN9" s="802"/>
      <c r="DO9" s="802"/>
      <c r="DP9" s="803"/>
      <c r="DQ9" s="801"/>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370</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371</v>
      </c>
      <c r="B23" s="810" t="s">
        <v>372</v>
      </c>
      <c r="C23" s="811"/>
      <c r="D23" s="811"/>
      <c r="E23" s="811"/>
      <c r="F23" s="811"/>
      <c r="G23" s="811"/>
      <c r="H23" s="811"/>
      <c r="I23" s="811"/>
      <c r="J23" s="811"/>
      <c r="K23" s="811"/>
      <c r="L23" s="811"/>
      <c r="M23" s="811"/>
      <c r="N23" s="811"/>
      <c r="O23" s="811"/>
      <c r="P23" s="812"/>
      <c r="Q23" s="813">
        <v>3893</v>
      </c>
      <c r="R23" s="814"/>
      <c r="S23" s="814"/>
      <c r="T23" s="814"/>
      <c r="U23" s="814"/>
      <c r="V23" s="814">
        <v>3647</v>
      </c>
      <c r="W23" s="814"/>
      <c r="X23" s="814"/>
      <c r="Y23" s="814"/>
      <c r="Z23" s="814"/>
      <c r="AA23" s="814">
        <v>246</v>
      </c>
      <c r="AB23" s="814"/>
      <c r="AC23" s="814"/>
      <c r="AD23" s="814"/>
      <c r="AE23" s="815"/>
      <c r="AF23" s="816">
        <v>225</v>
      </c>
      <c r="AG23" s="814"/>
      <c r="AH23" s="814"/>
      <c r="AI23" s="814"/>
      <c r="AJ23" s="817"/>
      <c r="AK23" s="818"/>
      <c r="AL23" s="819"/>
      <c r="AM23" s="819"/>
      <c r="AN23" s="819"/>
      <c r="AO23" s="819"/>
      <c r="AP23" s="814">
        <v>313</v>
      </c>
      <c r="AQ23" s="814"/>
      <c r="AR23" s="814"/>
      <c r="AS23" s="814"/>
      <c r="AT23" s="814"/>
      <c r="AU23" s="820"/>
      <c r="AV23" s="820"/>
      <c r="AW23" s="820"/>
      <c r="AX23" s="820"/>
      <c r="AY23" s="821"/>
      <c r="AZ23" s="829" t="s">
        <v>225</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373</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374</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352</v>
      </c>
      <c r="B26" s="761"/>
      <c r="C26" s="761"/>
      <c r="D26" s="761"/>
      <c r="E26" s="761"/>
      <c r="F26" s="761"/>
      <c r="G26" s="761"/>
      <c r="H26" s="761"/>
      <c r="I26" s="761"/>
      <c r="J26" s="761"/>
      <c r="K26" s="761"/>
      <c r="L26" s="761"/>
      <c r="M26" s="761"/>
      <c r="N26" s="761"/>
      <c r="O26" s="761"/>
      <c r="P26" s="762"/>
      <c r="Q26" s="737" t="s">
        <v>375</v>
      </c>
      <c r="R26" s="738"/>
      <c r="S26" s="738"/>
      <c r="T26" s="738"/>
      <c r="U26" s="739"/>
      <c r="V26" s="737" t="s">
        <v>376</v>
      </c>
      <c r="W26" s="738"/>
      <c r="X26" s="738"/>
      <c r="Y26" s="738"/>
      <c r="Z26" s="739"/>
      <c r="AA26" s="737" t="s">
        <v>377</v>
      </c>
      <c r="AB26" s="738"/>
      <c r="AC26" s="738"/>
      <c r="AD26" s="738"/>
      <c r="AE26" s="738"/>
      <c r="AF26" s="832" t="s">
        <v>378</v>
      </c>
      <c r="AG26" s="833"/>
      <c r="AH26" s="833"/>
      <c r="AI26" s="833"/>
      <c r="AJ26" s="834"/>
      <c r="AK26" s="738" t="s">
        <v>379</v>
      </c>
      <c r="AL26" s="738"/>
      <c r="AM26" s="738"/>
      <c r="AN26" s="738"/>
      <c r="AO26" s="739"/>
      <c r="AP26" s="737" t="s">
        <v>380</v>
      </c>
      <c r="AQ26" s="738"/>
      <c r="AR26" s="738"/>
      <c r="AS26" s="738"/>
      <c r="AT26" s="739"/>
      <c r="AU26" s="737" t="s">
        <v>381</v>
      </c>
      <c r="AV26" s="738"/>
      <c r="AW26" s="738"/>
      <c r="AX26" s="738"/>
      <c r="AY26" s="739"/>
      <c r="AZ26" s="737" t="s">
        <v>382</v>
      </c>
      <c r="BA26" s="738"/>
      <c r="BB26" s="738"/>
      <c r="BC26" s="738"/>
      <c r="BD26" s="739"/>
      <c r="BE26" s="737" t="s">
        <v>359</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383</v>
      </c>
      <c r="C28" s="752"/>
      <c r="D28" s="752"/>
      <c r="E28" s="752"/>
      <c r="F28" s="752"/>
      <c r="G28" s="752"/>
      <c r="H28" s="752"/>
      <c r="I28" s="752"/>
      <c r="J28" s="752"/>
      <c r="K28" s="752"/>
      <c r="L28" s="752"/>
      <c r="M28" s="752"/>
      <c r="N28" s="752"/>
      <c r="O28" s="752"/>
      <c r="P28" s="753"/>
      <c r="Q28" s="842">
        <v>1443</v>
      </c>
      <c r="R28" s="843"/>
      <c r="S28" s="843"/>
      <c r="T28" s="843"/>
      <c r="U28" s="843"/>
      <c r="V28" s="843">
        <v>1384</v>
      </c>
      <c r="W28" s="843"/>
      <c r="X28" s="843"/>
      <c r="Y28" s="843"/>
      <c r="Z28" s="843"/>
      <c r="AA28" s="843">
        <v>59</v>
      </c>
      <c r="AB28" s="843"/>
      <c r="AC28" s="843"/>
      <c r="AD28" s="843"/>
      <c r="AE28" s="844"/>
      <c r="AF28" s="845">
        <v>59</v>
      </c>
      <c r="AG28" s="843"/>
      <c r="AH28" s="843"/>
      <c r="AI28" s="843"/>
      <c r="AJ28" s="846"/>
      <c r="AK28" s="847">
        <v>128</v>
      </c>
      <c r="AL28" s="838"/>
      <c r="AM28" s="838"/>
      <c r="AN28" s="838"/>
      <c r="AO28" s="838"/>
      <c r="AP28" s="838" t="s">
        <v>545</v>
      </c>
      <c r="AQ28" s="838"/>
      <c r="AR28" s="838"/>
      <c r="AS28" s="838"/>
      <c r="AT28" s="838"/>
      <c r="AU28" s="838" t="s">
        <v>545</v>
      </c>
      <c r="AV28" s="838"/>
      <c r="AW28" s="838"/>
      <c r="AX28" s="838"/>
      <c r="AY28" s="838"/>
      <c r="AZ28" s="839"/>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384</v>
      </c>
      <c r="C29" s="776"/>
      <c r="D29" s="776"/>
      <c r="E29" s="776"/>
      <c r="F29" s="776"/>
      <c r="G29" s="776"/>
      <c r="H29" s="776"/>
      <c r="I29" s="776"/>
      <c r="J29" s="776"/>
      <c r="K29" s="776"/>
      <c r="L29" s="776"/>
      <c r="M29" s="776"/>
      <c r="N29" s="776"/>
      <c r="O29" s="776"/>
      <c r="P29" s="777"/>
      <c r="Q29" s="778">
        <v>747</v>
      </c>
      <c r="R29" s="779"/>
      <c r="S29" s="779"/>
      <c r="T29" s="779"/>
      <c r="U29" s="779"/>
      <c r="V29" s="779">
        <v>733</v>
      </c>
      <c r="W29" s="779"/>
      <c r="X29" s="779"/>
      <c r="Y29" s="779"/>
      <c r="Z29" s="779"/>
      <c r="AA29" s="779">
        <v>14</v>
      </c>
      <c r="AB29" s="779"/>
      <c r="AC29" s="779"/>
      <c r="AD29" s="779"/>
      <c r="AE29" s="780"/>
      <c r="AF29" s="781">
        <v>14</v>
      </c>
      <c r="AG29" s="782"/>
      <c r="AH29" s="782"/>
      <c r="AI29" s="782"/>
      <c r="AJ29" s="783"/>
      <c r="AK29" s="850">
        <v>126</v>
      </c>
      <c r="AL29" s="851"/>
      <c r="AM29" s="851"/>
      <c r="AN29" s="851"/>
      <c r="AO29" s="851"/>
      <c r="AP29" s="851" t="s">
        <v>545</v>
      </c>
      <c r="AQ29" s="851"/>
      <c r="AR29" s="851"/>
      <c r="AS29" s="851"/>
      <c r="AT29" s="851"/>
      <c r="AU29" s="851" t="s">
        <v>545</v>
      </c>
      <c r="AV29" s="851"/>
      <c r="AW29" s="851"/>
      <c r="AX29" s="851"/>
      <c r="AY29" s="851"/>
      <c r="AZ29" s="852"/>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385</v>
      </c>
      <c r="C30" s="776"/>
      <c r="D30" s="776"/>
      <c r="E30" s="776"/>
      <c r="F30" s="776"/>
      <c r="G30" s="776"/>
      <c r="H30" s="776"/>
      <c r="I30" s="776"/>
      <c r="J30" s="776"/>
      <c r="K30" s="776"/>
      <c r="L30" s="776"/>
      <c r="M30" s="776"/>
      <c r="N30" s="776"/>
      <c r="O30" s="776"/>
      <c r="P30" s="777"/>
      <c r="Q30" s="778">
        <v>114</v>
      </c>
      <c r="R30" s="779"/>
      <c r="S30" s="779"/>
      <c r="T30" s="779"/>
      <c r="U30" s="779"/>
      <c r="V30" s="779">
        <v>113</v>
      </c>
      <c r="W30" s="779"/>
      <c r="X30" s="779"/>
      <c r="Y30" s="779"/>
      <c r="Z30" s="779"/>
      <c r="AA30" s="779">
        <v>1</v>
      </c>
      <c r="AB30" s="779"/>
      <c r="AC30" s="779"/>
      <c r="AD30" s="779"/>
      <c r="AE30" s="780"/>
      <c r="AF30" s="781">
        <v>1</v>
      </c>
      <c r="AG30" s="782"/>
      <c r="AH30" s="782"/>
      <c r="AI30" s="782"/>
      <c r="AJ30" s="783"/>
      <c r="AK30" s="850">
        <v>116</v>
      </c>
      <c r="AL30" s="851"/>
      <c r="AM30" s="851"/>
      <c r="AN30" s="851"/>
      <c r="AO30" s="851"/>
      <c r="AP30" s="851" t="s">
        <v>545</v>
      </c>
      <c r="AQ30" s="851"/>
      <c r="AR30" s="851"/>
      <c r="AS30" s="851"/>
      <c r="AT30" s="851"/>
      <c r="AU30" s="851" t="s">
        <v>545</v>
      </c>
      <c r="AV30" s="851"/>
      <c r="AW30" s="851"/>
      <c r="AX30" s="851"/>
      <c r="AY30" s="851"/>
      <c r="AZ30" s="852"/>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386</v>
      </c>
      <c r="C31" s="776"/>
      <c r="D31" s="776"/>
      <c r="E31" s="776"/>
      <c r="F31" s="776"/>
      <c r="G31" s="776"/>
      <c r="H31" s="776"/>
      <c r="I31" s="776"/>
      <c r="J31" s="776"/>
      <c r="K31" s="776"/>
      <c r="L31" s="776"/>
      <c r="M31" s="776"/>
      <c r="N31" s="776"/>
      <c r="O31" s="776"/>
      <c r="P31" s="777"/>
      <c r="Q31" s="778">
        <v>367</v>
      </c>
      <c r="R31" s="779"/>
      <c r="S31" s="779"/>
      <c r="T31" s="779"/>
      <c r="U31" s="779"/>
      <c r="V31" s="779">
        <v>241</v>
      </c>
      <c r="W31" s="779"/>
      <c r="X31" s="779"/>
      <c r="Y31" s="779"/>
      <c r="Z31" s="779"/>
      <c r="AA31" s="779">
        <v>126</v>
      </c>
      <c r="AB31" s="779"/>
      <c r="AC31" s="779"/>
      <c r="AD31" s="779"/>
      <c r="AE31" s="780"/>
      <c r="AF31" s="781">
        <v>445</v>
      </c>
      <c r="AG31" s="782"/>
      <c r="AH31" s="782"/>
      <c r="AI31" s="782"/>
      <c r="AJ31" s="783"/>
      <c r="AK31" s="850">
        <v>3</v>
      </c>
      <c r="AL31" s="851"/>
      <c r="AM31" s="851"/>
      <c r="AN31" s="851"/>
      <c r="AO31" s="851"/>
      <c r="AP31" s="851">
        <v>635</v>
      </c>
      <c r="AQ31" s="851"/>
      <c r="AR31" s="851"/>
      <c r="AS31" s="851"/>
      <c r="AT31" s="851"/>
      <c r="AU31" s="851">
        <v>8</v>
      </c>
      <c r="AV31" s="851"/>
      <c r="AW31" s="851"/>
      <c r="AX31" s="851"/>
      <c r="AY31" s="851"/>
      <c r="AZ31" s="852" t="s">
        <v>536</v>
      </c>
      <c r="BA31" s="852"/>
      <c r="BB31" s="852"/>
      <c r="BC31" s="852"/>
      <c r="BD31" s="852"/>
      <c r="BE31" s="848" t="s">
        <v>387</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t="s">
        <v>388</v>
      </c>
      <c r="C32" s="776"/>
      <c r="D32" s="776"/>
      <c r="E32" s="776"/>
      <c r="F32" s="776"/>
      <c r="G32" s="776"/>
      <c r="H32" s="776"/>
      <c r="I32" s="776"/>
      <c r="J32" s="776"/>
      <c r="K32" s="776"/>
      <c r="L32" s="776"/>
      <c r="M32" s="776"/>
      <c r="N32" s="776"/>
      <c r="O32" s="776"/>
      <c r="P32" s="777"/>
      <c r="Q32" s="778">
        <v>618</v>
      </c>
      <c r="R32" s="779"/>
      <c r="S32" s="779"/>
      <c r="T32" s="779"/>
      <c r="U32" s="779"/>
      <c r="V32" s="779">
        <v>600</v>
      </c>
      <c r="W32" s="779"/>
      <c r="X32" s="779"/>
      <c r="Y32" s="779"/>
      <c r="Z32" s="779"/>
      <c r="AA32" s="779">
        <v>18</v>
      </c>
      <c r="AB32" s="779"/>
      <c r="AC32" s="779"/>
      <c r="AD32" s="779"/>
      <c r="AE32" s="780"/>
      <c r="AF32" s="781">
        <v>18</v>
      </c>
      <c r="AG32" s="782"/>
      <c r="AH32" s="782"/>
      <c r="AI32" s="782"/>
      <c r="AJ32" s="783"/>
      <c r="AK32" s="850">
        <v>346</v>
      </c>
      <c r="AL32" s="851"/>
      <c r="AM32" s="851"/>
      <c r="AN32" s="851"/>
      <c r="AO32" s="851"/>
      <c r="AP32" s="851">
        <v>3285</v>
      </c>
      <c r="AQ32" s="851"/>
      <c r="AR32" s="851"/>
      <c r="AS32" s="851"/>
      <c r="AT32" s="851"/>
      <c r="AU32" s="851">
        <v>3081</v>
      </c>
      <c r="AV32" s="851"/>
      <c r="AW32" s="851"/>
      <c r="AX32" s="851"/>
      <c r="AY32" s="851"/>
      <c r="AZ32" s="852" t="s">
        <v>536</v>
      </c>
      <c r="BA32" s="852"/>
      <c r="BB32" s="852"/>
      <c r="BC32" s="852"/>
      <c r="BD32" s="852"/>
      <c r="BE32" s="848" t="s">
        <v>389</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c r="C33" s="776"/>
      <c r="D33" s="776"/>
      <c r="E33" s="776"/>
      <c r="F33" s="776"/>
      <c r="G33" s="776"/>
      <c r="H33" s="776"/>
      <c r="I33" s="776"/>
      <c r="J33" s="776"/>
      <c r="K33" s="776"/>
      <c r="L33" s="776"/>
      <c r="M33" s="776"/>
      <c r="N33" s="776"/>
      <c r="O33" s="776"/>
      <c r="P33" s="777"/>
      <c r="Q33" s="778"/>
      <c r="R33" s="779"/>
      <c r="S33" s="779"/>
      <c r="T33" s="779"/>
      <c r="U33" s="779"/>
      <c r="V33" s="779"/>
      <c r="W33" s="779"/>
      <c r="X33" s="779"/>
      <c r="Y33" s="779"/>
      <c r="Z33" s="779"/>
      <c r="AA33" s="779"/>
      <c r="AB33" s="779"/>
      <c r="AC33" s="779"/>
      <c r="AD33" s="779"/>
      <c r="AE33" s="780"/>
      <c r="AF33" s="781"/>
      <c r="AG33" s="782"/>
      <c r="AH33" s="782"/>
      <c r="AI33" s="782"/>
      <c r="AJ33" s="783"/>
      <c r="AK33" s="850"/>
      <c r="AL33" s="851"/>
      <c r="AM33" s="851"/>
      <c r="AN33" s="851"/>
      <c r="AO33" s="851"/>
      <c r="AP33" s="851"/>
      <c r="AQ33" s="851"/>
      <c r="AR33" s="851"/>
      <c r="AS33" s="851"/>
      <c r="AT33" s="851"/>
      <c r="AU33" s="851"/>
      <c r="AV33" s="851"/>
      <c r="AW33" s="851"/>
      <c r="AX33" s="851"/>
      <c r="AY33" s="851"/>
      <c r="AZ33" s="852"/>
      <c r="BA33" s="852"/>
      <c r="BB33" s="852"/>
      <c r="BC33" s="852"/>
      <c r="BD33" s="852"/>
      <c r="BE33" s="848"/>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0"/>
      <c r="AL34" s="851"/>
      <c r="AM34" s="851"/>
      <c r="AN34" s="851"/>
      <c r="AO34" s="851"/>
      <c r="AP34" s="851"/>
      <c r="AQ34" s="851"/>
      <c r="AR34" s="851"/>
      <c r="AS34" s="851"/>
      <c r="AT34" s="851"/>
      <c r="AU34" s="851"/>
      <c r="AV34" s="851"/>
      <c r="AW34" s="851"/>
      <c r="AX34" s="851"/>
      <c r="AY34" s="851"/>
      <c r="AZ34" s="852"/>
      <c r="BA34" s="852"/>
      <c r="BB34" s="852"/>
      <c r="BC34" s="852"/>
      <c r="BD34" s="852"/>
      <c r="BE34" s="848"/>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390</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371</v>
      </c>
      <c r="B63" s="810" t="s">
        <v>391</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537</v>
      </c>
      <c r="AG63" s="862"/>
      <c r="AH63" s="862"/>
      <c r="AI63" s="862"/>
      <c r="AJ63" s="863"/>
      <c r="AK63" s="864"/>
      <c r="AL63" s="859"/>
      <c r="AM63" s="859"/>
      <c r="AN63" s="859"/>
      <c r="AO63" s="859"/>
      <c r="AP63" s="862">
        <v>3920</v>
      </c>
      <c r="AQ63" s="862"/>
      <c r="AR63" s="862"/>
      <c r="AS63" s="862"/>
      <c r="AT63" s="862"/>
      <c r="AU63" s="862">
        <v>3089</v>
      </c>
      <c r="AV63" s="862"/>
      <c r="AW63" s="862"/>
      <c r="AX63" s="862"/>
      <c r="AY63" s="862"/>
      <c r="AZ63" s="866"/>
      <c r="BA63" s="866"/>
      <c r="BB63" s="866"/>
      <c r="BC63" s="866"/>
      <c r="BD63" s="866"/>
      <c r="BE63" s="867"/>
      <c r="BF63" s="867"/>
      <c r="BG63" s="867"/>
      <c r="BH63" s="867"/>
      <c r="BI63" s="868"/>
      <c r="BJ63" s="869" t="s">
        <v>225</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392</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393</v>
      </c>
      <c r="B66" s="761"/>
      <c r="C66" s="761"/>
      <c r="D66" s="761"/>
      <c r="E66" s="761"/>
      <c r="F66" s="761"/>
      <c r="G66" s="761"/>
      <c r="H66" s="761"/>
      <c r="I66" s="761"/>
      <c r="J66" s="761"/>
      <c r="K66" s="761"/>
      <c r="L66" s="761"/>
      <c r="M66" s="761"/>
      <c r="N66" s="761"/>
      <c r="O66" s="761"/>
      <c r="P66" s="762"/>
      <c r="Q66" s="737" t="s">
        <v>375</v>
      </c>
      <c r="R66" s="738"/>
      <c r="S66" s="738"/>
      <c r="T66" s="738"/>
      <c r="U66" s="739"/>
      <c r="V66" s="737" t="s">
        <v>376</v>
      </c>
      <c r="W66" s="738"/>
      <c r="X66" s="738"/>
      <c r="Y66" s="738"/>
      <c r="Z66" s="739"/>
      <c r="AA66" s="737" t="s">
        <v>377</v>
      </c>
      <c r="AB66" s="738"/>
      <c r="AC66" s="738"/>
      <c r="AD66" s="738"/>
      <c r="AE66" s="739"/>
      <c r="AF66" s="872" t="s">
        <v>378</v>
      </c>
      <c r="AG66" s="833"/>
      <c r="AH66" s="833"/>
      <c r="AI66" s="833"/>
      <c r="AJ66" s="873"/>
      <c r="AK66" s="737" t="s">
        <v>379</v>
      </c>
      <c r="AL66" s="761"/>
      <c r="AM66" s="761"/>
      <c r="AN66" s="761"/>
      <c r="AO66" s="762"/>
      <c r="AP66" s="737" t="s">
        <v>380</v>
      </c>
      <c r="AQ66" s="738"/>
      <c r="AR66" s="738"/>
      <c r="AS66" s="738"/>
      <c r="AT66" s="739"/>
      <c r="AU66" s="737" t="s">
        <v>394</v>
      </c>
      <c r="AV66" s="738"/>
      <c r="AW66" s="738"/>
      <c r="AX66" s="738"/>
      <c r="AY66" s="739"/>
      <c r="AZ66" s="737" t="s">
        <v>359</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537</v>
      </c>
      <c r="C68" s="890"/>
      <c r="D68" s="890"/>
      <c r="E68" s="890"/>
      <c r="F68" s="890"/>
      <c r="G68" s="890"/>
      <c r="H68" s="890"/>
      <c r="I68" s="890"/>
      <c r="J68" s="890"/>
      <c r="K68" s="890"/>
      <c r="L68" s="890"/>
      <c r="M68" s="890"/>
      <c r="N68" s="890"/>
      <c r="O68" s="890"/>
      <c r="P68" s="891"/>
      <c r="Q68" s="892">
        <v>373</v>
      </c>
      <c r="R68" s="886"/>
      <c r="S68" s="886"/>
      <c r="T68" s="886"/>
      <c r="U68" s="886"/>
      <c r="V68" s="886">
        <v>325</v>
      </c>
      <c r="W68" s="886"/>
      <c r="X68" s="886"/>
      <c r="Y68" s="886"/>
      <c r="Z68" s="886"/>
      <c r="AA68" s="886">
        <v>48</v>
      </c>
      <c r="AB68" s="886"/>
      <c r="AC68" s="886"/>
      <c r="AD68" s="886"/>
      <c r="AE68" s="886"/>
      <c r="AF68" s="886">
        <v>48</v>
      </c>
      <c r="AG68" s="886"/>
      <c r="AH68" s="886"/>
      <c r="AI68" s="886"/>
      <c r="AJ68" s="886"/>
      <c r="AK68" s="886" t="s">
        <v>543</v>
      </c>
      <c r="AL68" s="886"/>
      <c r="AM68" s="886"/>
      <c r="AN68" s="886"/>
      <c r="AO68" s="886"/>
      <c r="AP68" s="886" t="s">
        <v>543</v>
      </c>
      <c r="AQ68" s="886"/>
      <c r="AR68" s="886"/>
      <c r="AS68" s="886"/>
      <c r="AT68" s="886"/>
      <c r="AU68" s="886" t="s">
        <v>543</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538</v>
      </c>
      <c r="C69" s="894"/>
      <c r="D69" s="894"/>
      <c r="E69" s="894"/>
      <c r="F69" s="894"/>
      <c r="G69" s="894"/>
      <c r="H69" s="894"/>
      <c r="I69" s="894"/>
      <c r="J69" s="894"/>
      <c r="K69" s="894"/>
      <c r="L69" s="894"/>
      <c r="M69" s="894"/>
      <c r="N69" s="894"/>
      <c r="O69" s="894"/>
      <c r="P69" s="895"/>
      <c r="Q69" s="896">
        <v>249</v>
      </c>
      <c r="R69" s="851"/>
      <c r="S69" s="851"/>
      <c r="T69" s="851"/>
      <c r="U69" s="851"/>
      <c r="V69" s="851">
        <v>202</v>
      </c>
      <c r="W69" s="851"/>
      <c r="X69" s="851"/>
      <c r="Y69" s="851"/>
      <c r="Z69" s="851"/>
      <c r="AA69" s="851">
        <v>47</v>
      </c>
      <c r="AB69" s="851"/>
      <c r="AC69" s="851"/>
      <c r="AD69" s="851"/>
      <c r="AE69" s="851"/>
      <c r="AF69" s="851">
        <v>47</v>
      </c>
      <c r="AG69" s="851"/>
      <c r="AH69" s="851"/>
      <c r="AI69" s="851"/>
      <c r="AJ69" s="851"/>
      <c r="AK69" s="851" t="s">
        <v>544</v>
      </c>
      <c r="AL69" s="851"/>
      <c r="AM69" s="851"/>
      <c r="AN69" s="851"/>
      <c r="AO69" s="851"/>
      <c r="AP69" s="851" t="s">
        <v>544</v>
      </c>
      <c r="AQ69" s="851"/>
      <c r="AR69" s="851"/>
      <c r="AS69" s="851"/>
      <c r="AT69" s="851"/>
      <c r="AU69" s="851" t="s">
        <v>544</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t="s">
        <v>539</v>
      </c>
      <c r="C70" s="894"/>
      <c r="D70" s="894"/>
      <c r="E70" s="894"/>
      <c r="F70" s="894"/>
      <c r="G70" s="894"/>
      <c r="H70" s="894"/>
      <c r="I70" s="894"/>
      <c r="J70" s="894"/>
      <c r="K70" s="894"/>
      <c r="L70" s="894"/>
      <c r="M70" s="894"/>
      <c r="N70" s="894"/>
      <c r="O70" s="894"/>
      <c r="P70" s="895"/>
      <c r="Q70" s="896">
        <v>4194</v>
      </c>
      <c r="R70" s="851"/>
      <c r="S70" s="851"/>
      <c r="T70" s="851"/>
      <c r="U70" s="851"/>
      <c r="V70" s="851">
        <v>4077</v>
      </c>
      <c r="W70" s="851"/>
      <c r="X70" s="851"/>
      <c r="Y70" s="851"/>
      <c r="Z70" s="851"/>
      <c r="AA70" s="851">
        <v>117</v>
      </c>
      <c r="AB70" s="851"/>
      <c r="AC70" s="851"/>
      <c r="AD70" s="851"/>
      <c r="AE70" s="851"/>
      <c r="AF70" s="851">
        <v>103</v>
      </c>
      <c r="AG70" s="851"/>
      <c r="AH70" s="851"/>
      <c r="AI70" s="851"/>
      <c r="AJ70" s="851"/>
      <c r="AK70" s="851">
        <v>110</v>
      </c>
      <c r="AL70" s="851"/>
      <c r="AM70" s="851"/>
      <c r="AN70" s="851"/>
      <c r="AO70" s="851"/>
      <c r="AP70" s="851" t="s">
        <v>544</v>
      </c>
      <c r="AQ70" s="851"/>
      <c r="AR70" s="851"/>
      <c r="AS70" s="851"/>
      <c r="AT70" s="851"/>
      <c r="AU70" s="851" t="s">
        <v>544</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t="s">
        <v>540</v>
      </c>
      <c r="C71" s="894"/>
      <c r="D71" s="894"/>
      <c r="E71" s="894"/>
      <c r="F71" s="894"/>
      <c r="G71" s="894"/>
      <c r="H71" s="894"/>
      <c r="I71" s="894"/>
      <c r="J71" s="894"/>
      <c r="K71" s="894"/>
      <c r="L71" s="894"/>
      <c r="M71" s="894"/>
      <c r="N71" s="894"/>
      <c r="O71" s="894"/>
      <c r="P71" s="895"/>
      <c r="Q71" s="896">
        <v>3104</v>
      </c>
      <c r="R71" s="851"/>
      <c r="S71" s="851"/>
      <c r="T71" s="851"/>
      <c r="U71" s="851"/>
      <c r="V71" s="851">
        <v>2681</v>
      </c>
      <c r="W71" s="851"/>
      <c r="X71" s="851"/>
      <c r="Y71" s="851"/>
      <c r="Z71" s="851"/>
      <c r="AA71" s="851">
        <v>423</v>
      </c>
      <c r="AB71" s="851"/>
      <c r="AC71" s="851"/>
      <c r="AD71" s="851"/>
      <c r="AE71" s="851"/>
      <c r="AF71" s="851">
        <v>423</v>
      </c>
      <c r="AG71" s="851"/>
      <c r="AH71" s="851"/>
      <c r="AI71" s="851"/>
      <c r="AJ71" s="851"/>
      <c r="AK71" s="851">
        <v>344</v>
      </c>
      <c r="AL71" s="851"/>
      <c r="AM71" s="851"/>
      <c r="AN71" s="851"/>
      <c r="AO71" s="851"/>
      <c r="AP71" s="851" t="s">
        <v>544</v>
      </c>
      <c r="AQ71" s="851"/>
      <c r="AR71" s="851"/>
      <c r="AS71" s="851"/>
      <c r="AT71" s="851"/>
      <c r="AU71" s="851" t="s">
        <v>544</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t="s">
        <v>541</v>
      </c>
      <c r="C72" s="894"/>
      <c r="D72" s="894"/>
      <c r="E72" s="894"/>
      <c r="F72" s="894"/>
      <c r="G72" s="894"/>
      <c r="H72" s="894"/>
      <c r="I72" s="894"/>
      <c r="J72" s="894"/>
      <c r="K72" s="894"/>
      <c r="L72" s="894"/>
      <c r="M72" s="894"/>
      <c r="N72" s="894"/>
      <c r="O72" s="894"/>
      <c r="P72" s="895"/>
      <c r="Q72" s="896">
        <v>831407</v>
      </c>
      <c r="R72" s="851"/>
      <c r="S72" s="851"/>
      <c r="T72" s="851"/>
      <c r="U72" s="851"/>
      <c r="V72" s="851">
        <v>805733</v>
      </c>
      <c r="W72" s="851"/>
      <c r="X72" s="851"/>
      <c r="Y72" s="851"/>
      <c r="Z72" s="851"/>
      <c r="AA72" s="851">
        <v>25674</v>
      </c>
      <c r="AB72" s="851"/>
      <c r="AC72" s="851"/>
      <c r="AD72" s="851"/>
      <c r="AE72" s="851"/>
      <c r="AF72" s="851">
        <v>26097</v>
      </c>
      <c r="AG72" s="851"/>
      <c r="AH72" s="851"/>
      <c r="AI72" s="851"/>
      <c r="AJ72" s="851"/>
      <c r="AK72" s="851">
        <v>7166</v>
      </c>
      <c r="AL72" s="851"/>
      <c r="AM72" s="851"/>
      <c r="AN72" s="851"/>
      <c r="AO72" s="851"/>
      <c r="AP72" s="851" t="s">
        <v>544</v>
      </c>
      <c r="AQ72" s="851"/>
      <c r="AR72" s="851"/>
      <c r="AS72" s="851"/>
      <c r="AT72" s="851"/>
      <c r="AU72" s="851" t="s">
        <v>544</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t="s">
        <v>542</v>
      </c>
      <c r="C73" s="894"/>
      <c r="D73" s="894"/>
      <c r="E73" s="894"/>
      <c r="F73" s="894"/>
      <c r="G73" s="894"/>
      <c r="H73" s="894"/>
      <c r="I73" s="894"/>
      <c r="J73" s="894"/>
      <c r="K73" s="894"/>
      <c r="L73" s="894"/>
      <c r="M73" s="894"/>
      <c r="N73" s="894"/>
      <c r="O73" s="894"/>
      <c r="P73" s="895"/>
      <c r="Q73" s="896">
        <v>831</v>
      </c>
      <c r="R73" s="851"/>
      <c r="S73" s="851"/>
      <c r="T73" s="851"/>
      <c r="U73" s="851"/>
      <c r="V73" s="851">
        <v>770</v>
      </c>
      <c r="W73" s="851"/>
      <c r="X73" s="851"/>
      <c r="Y73" s="851"/>
      <c r="Z73" s="851"/>
      <c r="AA73" s="851">
        <v>61</v>
      </c>
      <c r="AB73" s="851"/>
      <c r="AC73" s="851"/>
      <c r="AD73" s="851"/>
      <c r="AE73" s="851"/>
      <c r="AF73" s="851">
        <v>61</v>
      </c>
      <c r="AG73" s="851"/>
      <c r="AH73" s="851"/>
      <c r="AI73" s="851"/>
      <c r="AJ73" s="851"/>
      <c r="AK73" s="851">
        <v>1</v>
      </c>
      <c r="AL73" s="851"/>
      <c r="AM73" s="851"/>
      <c r="AN73" s="851"/>
      <c r="AO73" s="851"/>
      <c r="AP73" s="851" t="s">
        <v>544</v>
      </c>
      <c r="AQ73" s="851"/>
      <c r="AR73" s="851"/>
      <c r="AS73" s="851"/>
      <c r="AT73" s="851"/>
      <c r="AU73" s="851" t="s">
        <v>544</v>
      </c>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371</v>
      </c>
      <c r="B88" s="810" t="s">
        <v>395</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26779</v>
      </c>
      <c r="AG88" s="862"/>
      <c r="AH88" s="862"/>
      <c r="AI88" s="862"/>
      <c r="AJ88" s="862"/>
      <c r="AK88" s="859"/>
      <c r="AL88" s="859"/>
      <c r="AM88" s="859"/>
      <c r="AN88" s="859"/>
      <c r="AO88" s="859"/>
      <c r="AP88" s="862"/>
      <c r="AQ88" s="862"/>
      <c r="AR88" s="862"/>
      <c r="AS88" s="862"/>
      <c r="AT88" s="862"/>
      <c r="AU88" s="862"/>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371</v>
      </c>
      <c r="BR102" s="810" t="s">
        <v>396</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c r="CS102" s="870"/>
      <c r="CT102" s="870"/>
      <c r="CU102" s="870"/>
      <c r="CV102" s="913"/>
      <c r="CW102" s="912"/>
      <c r="CX102" s="870"/>
      <c r="CY102" s="870"/>
      <c r="CZ102" s="870"/>
      <c r="DA102" s="913"/>
      <c r="DB102" s="912"/>
      <c r="DC102" s="870"/>
      <c r="DD102" s="870"/>
      <c r="DE102" s="870"/>
      <c r="DF102" s="913"/>
      <c r="DG102" s="912"/>
      <c r="DH102" s="870"/>
      <c r="DI102" s="870"/>
      <c r="DJ102" s="870"/>
      <c r="DK102" s="913"/>
      <c r="DL102" s="912"/>
      <c r="DM102" s="870"/>
      <c r="DN102" s="870"/>
      <c r="DO102" s="870"/>
      <c r="DP102" s="913"/>
      <c r="DQ102" s="912"/>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397</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398</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399</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400</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401</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402</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403</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404</v>
      </c>
      <c r="AB109" s="915"/>
      <c r="AC109" s="915"/>
      <c r="AD109" s="915"/>
      <c r="AE109" s="916"/>
      <c r="AF109" s="914" t="s">
        <v>291</v>
      </c>
      <c r="AG109" s="915"/>
      <c r="AH109" s="915"/>
      <c r="AI109" s="915"/>
      <c r="AJ109" s="916"/>
      <c r="AK109" s="914" t="s">
        <v>290</v>
      </c>
      <c r="AL109" s="915"/>
      <c r="AM109" s="915"/>
      <c r="AN109" s="915"/>
      <c r="AO109" s="916"/>
      <c r="AP109" s="914" t="s">
        <v>405</v>
      </c>
      <c r="AQ109" s="915"/>
      <c r="AR109" s="915"/>
      <c r="AS109" s="915"/>
      <c r="AT109" s="917"/>
      <c r="AU109" s="934" t="s">
        <v>403</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404</v>
      </c>
      <c r="BR109" s="915"/>
      <c r="BS109" s="915"/>
      <c r="BT109" s="915"/>
      <c r="BU109" s="916"/>
      <c r="BV109" s="914" t="s">
        <v>291</v>
      </c>
      <c r="BW109" s="915"/>
      <c r="BX109" s="915"/>
      <c r="BY109" s="915"/>
      <c r="BZ109" s="916"/>
      <c r="CA109" s="914" t="s">
        <v>290</v>
      </c>
      <c r="CB109" s="915"/>
      <c r="CC109" s="915"/>
      <c r="CD109" s="915"/>
      <c r="CE109" s="916"/>
      <c r="CF109" s="935" t="s">
        <v>405</v>
      </c>
      <c r="CG109" s="935"/>
      <c r="CH109" s="935"/>
      <c r="CI109" s="935"/>
      <c r="CJ109" s="935"/>
      <c r="CK109" s="914" t="s">
        <v>406</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404</v>
      </c>
      <c r="DH109" s="915"/>
      <c r="DI109" s="915"/>
      <c r="DJ109" s="915"/>
      <c r="DK109" s="916"/>
      <c r="DL109" s="914" t="s">
        <v>291</v>
      </c>
      <c r="DM109" s="915"/>
      <c r="DN109" s="915"/>
      <c r="DO109" s="915"/>
      <c r="DP109" s="916"/>
      <c r="DQ109" s="914" t="s">
        <v>290</v>
      </c>
      <c r="DR109" s="915"/>
      <c r="DS109" s="915"/>
      <c r="DT109" s="915"/>
      <c r="DU109" s="916"/>
      <c r="DV109" s="914" t="s">
        <v>405</v>
      </c>
      <c r="DW109" s="915"/>
      <c r="DX109" s="915"/>
      <c r="DY109" s="915"/>
      <c r="DZ109" s="917"/>
    </row>
    <row r="110" spans="1:131" s="199" customFormat="1" ht="26.25" customHeight="1" x14ac:dyDescent="0.15">
      <c r="A110" s="918" t="s">
        <v>407</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233694</v>
      </c>
      <c r="AB110" s="922"/>
      <c r="AC110" s="922"/>
      <c r="AD110" s="922"/>
      <c r="AE110" s="923"/>
      <c r="AF110" s="924">
        <v>133809</v>
      </c>
      <c r="AG110" s="922"/>
      <c r="AH110" s="922"/>
      <c r="AI110" s="922"/>
      <c r="AJ110" s="923"/>
      <c r="AK110" s="924">
        <v>106692</v>
      </c>
      <c r="AL110" s="922"/>
      <c r="AM110" s="922"/>
      <c r="AN110" s="922"/>
      <c r="AO110" s="923"/>
      <c r="AP110" s="925">
        <v>4.0999999999999996</v>
      </c>
      <c r="AQ110" s="926"/>
      <c r="AR110" s="926"/>
      <c r="AS110" s="926"/>
      <c r="AT110" s="927"/>
      <c r="AU110" s="928" t="s">
        <v>62</v>
      </c>
      <c r="AV110" s="929"/>
      <c r="AW110" s="929"/>
      <c r="AX110" s="929"/>
      <c r="AY110" s="929"/>
      <c r="AZ110" s="970" t="s">
        <v>408</v>
      </c>
      <c r="BA110" s="919"/>
      <c r="BB110" s="919"/>
      <c r="BC110" s="919"/>
      <c r="BD110" s="919"/>
      <c r="BE110" s="919"/>
      <c r="BF110" s="919"/>
      <c r="BG110" s="919"/>
      <c r="BH110" s="919"/>
      <c r="BI110" s="919"/>
      <c r="BJ110" s="919"/>
      <c r="BK110" s="919"/>
      <c r="BL110" s="919"/>
      <c r="BM110" s="919"/>
      <c r="BN110" s="919"/>
      <c r="BO110" s="919"/>
      <c r="BP110" s="920"/>
      <c r="BQ110" s="956">
        <v>536608</v>
      </c>
      <c r="BR110" s="957"/>
      <c r="BS110" s="957"/>
      <c r="BT110" s="957"/>
      <c r="BU110" s="957"/>
      <c r="BV110" s="957">
        <v>412960</v>
      </c>
      <c r="BW110" s="957"/>
      <c r="BX110" s="957"/>
      <c r="BY110" s="957"/>
      <c r="BZ110" s="957"/>
      <c r="CA110" s="957">
        <v>313388</v>
      </c>
      <c r="CB110" s="957"/>
      <c r="CC110" s="957"/>
      <c r="CD110" s="957"/>
      <c r="CE110" s="957"/>
      <c r="CF110" s="971">
        <v>12</v>
      </c>
      <c r="CG110" s="972"/>
      <c r="CH110" s="972"/>
      <c r="CI110" s="972"/>
      <c r="CJ110" s="972"/>
      <c r="CK110" s="973" t="s">
        <v>409</v>
      </c>
      <c r="CL110" s="974"/>
      <c r="CM110" s="953" t="s">
        <v>410</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225</v>
      </c>
      <c r="DH110" s="957"/>
      <c r="DI110" s="957"/>
      <c r="DJ110" s="957"/>
      <c r="DK110" s="957"/>
      <c r="DL110" s="957" t="s">
        <v>225</v>
      </c>
      <c r="DM110" s="957"/>
      <c r="DN110" s="957"/>
      <c r="DO110" s="957"/>
      <c r="DP110" s="957"/>
      <c r="DQ110" s="957" t="s">
        <v>225</v>
      </c>
      <c r="DR110" s="957"/>
      <c r="DS110" s="957"/>
      <c r="DT110" s="957"/>
      <c r="DU110" s="957"/>
      <c r="DV110" s="958" t="s">
        <v>225</v>
      </c>
      <c r="DW110" s="958"/>
      <c r="DX110" s="958"/>
      <c r="DY110" s="958"/>
      <c r="DZ110" s="959"/>
    </row>
    <row r="111" spans="1:131" s="199" customFormat="1" ht="26.25" customHeight="1" x14ac:dyDescent="0.15">
      <c r="A111" s="960" t="s">
        <v>411</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225</v>
      </c>
      <c r="AB111" s="964"/>
      <c r="AC111" s="964"/>
      <c r="AD111" s="964"/>
      <c r="AE111" s="965"/>
      <c r="AF111" s="966" t="s">
        <v>225</v>
      </c>
      <c r="AG111" s="964"/>
      <c r="AH111" s="964"/>
      <c r="AI111" s="964"/>
      <c r="AJ111" s="965"/>
      <c r="AK111" s="966" t="s">
        <v>225</v>
      </c>
      <c r="AL111" s="964"/>
      <c r="AM111" s="964"/>
      <c r="AN111" s="964"/>
      <c r="AO111" s="965"/>
      <c r="AP111" s="967" t="s">
        <v>225</v>
      </c>
      <c r="AQ111" s="968"/>
      <c r="AR111" s="968"/>
      <c r="AS111" s="968"/>
      <c r="AT111" s="969"/>
      <c r="AU111" s="930"/>
      <c r="AV111" s="931"/>
      <c r="AW111" s="931"/>
      <c r="AX111" s="931"/>
      <c r="AY111" s="931"/>
      <c r="AZ111" s="979" t="s">
        <v>412</v>
      </c>
      <c r="BA111" s="980"/>
      <c r="BB111" s="980"/>
      <c r="BC111" s="980"/>
      <c r="BD111" s="980"/>
      <c r="BE111" s="980"/>
      <c r="BF111" s="980"/>
      <c r="BG111" s="980"/>
      <c r="BH111" s="980"/>
      <c r="BI111" s="980"/>
      <c r="BJ111" s="980"/>
      <c r="BK111" s="980"/>
      <c r="BL111" s="980"/>
      <c r="BM111" s="980"/>
      <c r="BN111" s="980"/>
      <c r="BO111" s="980"/>
      <c r="BP111" s="981"/>
      <c r="BQ111" s="949" t="s">
        <v>225</v>
      </c>
      <c r="BR111" s="950"/>
      <c r="BS111" s="950"/>
      <c r="BT111" s="950"/>
      <c r="BU111" s="950"/>
      <c r="BV111" s="950" t="s">
        <v>225</v>
      </c>
      <c r="BW111" s="950"/>
      <c r="BX111" s="950"/>
      <c r="BY111" s="950"/>
      <c r="BZ111" s="950"/>
      <c r="CA111" s="950" t="s">
        <v>225</v>
      </c>
      <c r="CB111" s="950"/>
      <c r="CC111" s="950"/>
      <c r="CD111" s="950"/>
      <c r="CE111" s="950"/>
      <c r="CF111" s="944" t="s">
        <v>225</v>
      </c>
      <c r="CG111" s="945"/>
      <c r="CH111" s="945"/>
      <c r="CI111" s="945"/>
      <c r="CJ111" s="945"/>
      <c r="CK111" s="975"/>
      <c r="CL111" s="976"/>
      <c r="CM111" s="946" t="s">
        <v>413</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225</v>
      </c>
      <c r="DH111" s="950"/>
      <c r="DI111" s="950"/>
      <c r="DJ111" s="950"/>
      <c r="DK111" s="950"/>
      <c r="DL111" s="950" t="s">
        <v>225</v>
      </c>
      <c r="DM111" s="950"/>
      <c r="DN111" s="950"/>
      <c r="DO111" s="950"/>
      <c r="DP111" s="950"/>
      <c r="DQ111" s="950" t="s">
        <v>225</v>
      </c>
      <c r="DR111" s="950"/>
      <c r="DS111" s="950"/>
      <c r="DT111" s="950"/>
      <c r="DU111" s="950"/>
      <c r="DV111" s="951" t="s">
        <v>225</v>
      </c>
      <c r="DW111" s="951"/>
      <c r="DX111" s="951"/>
      <c r="DY111" s="951"/>
      <c r="DZ111" s="952"/>
    </row>
    <row r="112" spans="1:131" s="199" customFormat="1" ht="26.25" customHeight="1" x14ac:dyDescent="0.15">
      <c r="A112" s="982" t="s">
        <v>414</v>
      </c>
      <c r="B112" s="983"/>
      <c r="C112" s="980" t="s">
        <v>415</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225</v>
      </c>
      <c r="AB112" s="989"/>
      <c r="AC112" s="989"/>
      <c r="AD112" s="989"/>
      <c r="AE112" s="990"/>
      <c r="AF112" s="991" t="s">
        <v>225</v>
      </c>
      <c r="AG112" s="989"/>
      <c r="AH112" s="989"/>
      <c r="AI112" s="989"/>
      <c r="AJ112" s="990"/>
      <c r="AK112" s="991" t="s">
        <v>225</v>
      </c>
      <c r="AL112" s="989"/>
      <c r="AM112" s="989"/>
      <c r="AN112" s="989"/>
      <c r="AO112" s="990"/>
      <c r="AP112" s="992" t="s">
        <v>225</v>
      </c>
      <c r="AQ112" s="993"/>
      <c r="AR112" s="993"/>
      <c r="AS112" s="993"/>
      <c r="AT112" s="994"/>
      <c r="AU112" s="930"/>
      <c r="AV112" s="931"/>
      <c r="AW112" s="931"/>
      <c r="AX112" s="931"/>
      <c r="AY112" s="931"/>
      <c r="AZ112" s="979" t="s">
        <v>416</v>
      </c>
      <c r="BA112" s="980"/>
      <c r="BB112" s="980"/>
      <c r="BC112" s="980"/>
      <c r="BD112" s="980"/>
      <c r="BE112" s="980"/>
      <c r="BF112" s="980"/>
      <c r="BG112" s="980"/>
      <c r="BH112" s="980"/>
      <c r="BI112" s="980"/>
      <c r="BJ112" s="980"/>
      <c r="BK112" s="980"/>
      <c r="BL112" s="980"/>
      <c r="BM112" s="980"/>
      <c r="BN112" s="980"/>
      <c r="BO112" s="980"/>
      <c r="BP112" s="981"/>
      <c r="BQ112" s="949">
        <v>3429401</v>
      </c>
      <c r="BR112" s="950"/>
      <c r="BS112" s="950"/>
      <c r="BT112" s="950"/>
      <c r="BU112" s="950"/>
      <c r="BV112" s="950">
        <v>3158729</v>
      </c>
      <c r="BW112" s="950"/>
      <c r="BX112" s="950"/>
      <c r="BY112" s="950"/>
      <c r="BZ112" s="950"/>
      <c r="CA112" s="950">
        <v>3088779</v>
      </c>
      <c r="CB112" s="950"/>
      <c r="CC112" s="950"/>
      <c r="CD112" s="950"/>
      <c r="CE112" s="950"/>
      <c r="CF112" s="944">
        <v>118.3</v>
      </c>
      <c r="CG112" s="945"/>
      <c r="CH112" s="945"/>
      <c r="CI112" s="945"/>
      <c r="CJ112" s="945"/>
      <c r="CK112" s="975"/>
      <c r="CL112" s="976"/>
      <c r="CM112" s="946" t="s">
        <v>417</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225</v>
      </c>
      <c r="DH112" s="950"/>
      <c r="DI112" s="950"/>
      <c r="DJ112" s="950"/>
      <c r="DK112" s="950"/>
      <c r="DL112" s="950" t="s">
        <v>225</v>
      </c>
      <c r="DM112" s="950"/>
      <c r="DN112" s="950"/>
      <c r="DO112" s="950"/>
      <c r="DP112" s="950"/>
      <c r="DQ112" s="950" t="s">
        <v>225</v>
      </c>
      <c r="DR112" s="950"/>
      <c r="DS112" s="950"/>
      <c r="DT112" s="950"/>
      <c r="DU112" s="950"/>
      <c r="DV112" s="951" t="s">
        <v>225</v>
      </c>
      <c r="DW112" s="951"/>
      <c r="DX112" s="951"/>
      <c r="DY112" s="951"/>
      <c r="DZ112" s="952"/>
    </row>
    <row r="113" spans="1:130" s="199" customFormat="1" ht="26.25" customHeight="1" x14ac:dyDescent="0.15">
      <c r="A113" s="984"/>
      <c r="B113" s="985"/>
      <c r="C113" s="980" t="s">
        <v>418</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322912</v>
      </c>
      <c r="AB113" s="964"/>
      <c r="AC113" s="964"/>
      <c r="AD113" s="964"/>
      <c r="AE113" s="965"/>
      <c r="AF113" s="966">
        <v>327684</v>
      </c>
      <c r="AG113" s="964"/>
      <c r="AH113" s="964"/>
      <c r="AI113" s="964"/>
      <c r="AJ113" s="965"/>
      <c r="AK113" s="966">
        <v>327098</v>
      </c>
      <c r="AL113" s="964"/>
      <c r="AM113" s="964"/>
      <c r="AN113" s="964"/>
      <c r="AO113" s="965"/>
      <c r="AP113" s="967">
        <v>12.5</v>
      </c>
      <c r="AQ113" s="968"/>
      <c r="AR113" s="968"/>
      <c r="AS113" s="968"/>
      <c r="AT113" s="969"/>
      <c r="AU113" s="930"/>
      <c r="AV113" s="931"/>
      <c r="AW113" s="931"/>
      <c r="AX113" s="931"/>
      <c r="AY113" s="931"/>
      <c r="AZ113" s="979" t="s">
        <v>419</v>
      </c>
      <c r="BA113" s="980"/>
      <c r="BB113" s="980"/>
      <c r="BC113" s="980"/>
      <c r="BD113" s="980"/>
      <c r="BE113" s="980"/>
      <c r="BF113" s="980"/>
      <c r="BG113" s="980"/>
      <c r="BH113" s="980"/>
      <c r="BI113" s="980"/>
      <c r="BJ113" s="980"/>
      <c r="BK113" s="980"/>
      <c r="BL113" s="980"/>
      <c r="BM113" s="980"/>
      <c r="BN113" s="980"/>
      <c r="BO113" s="980"/>
      <c r="BP113" s="981"/>
      <c r="BQ113" s="949" t="s">
        <v>225</v>
      </c>
      <c r="BR113" s="950"/>
      <c r="BS113" s="950"/>
      <c r="BT113" s="950"/>
      <c r="BU113" s="950"/>
      <c r="BV113" s="950" t="s">
        <v>225</v>
      </c>
      <c r="BW113" s="950"/>
      <c r="BX113" s="950"/>
      <c r="BY113" s="950"/>
      <c r="BZ113" s="950"/>
      <c r="CA113" s="950" t="s">
        <v>225</v>
      </c>
      <c r="CB113" s="950"/>
      <c r="CC113" s="950"/>
      <c r="CD113" s="950"/>
      <c r="CE113" s="950"/>
      <c r="CF113" s="944" t="s">
        <v>225</v>
      </c>
      <c r="CG113" s="945"/>
      <c r="CH113" s="945"/>
      <c r="CI113" s="945"/>
      <c r="CJ113" s="945"/>
      <c r="CK113" s="975"/>
      <c r="CL113" s="976"/>
      <c r="CM113" s="946" t="s">
        <v>420</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225</v>
      </c>
      <c r="DH113" s="989"/>
      <c r="DI113" s="989"/>
      <c r="DJ113" s="989"/>
      <c r="DK113" s="990"/>
      <c r="DL113" s="991" t="s">
        <v>225</v>
      </c>
      <c r="DM113" s="989"/>
      <c r="DN113" s="989"/>
      <c r="DO113" s="989"/>
      <c r="DP113" s="990"/>
      <c r="DQ113" s="991" t="s">
        <v>225</v>
      </c>
      <c r="DR113" s="989"/>
      <c r="DS113" s="989"/>
      <c r="DT113" s="989"/>
      <c r="DU113" s="990"/>
      <c r="DV113" s="992" t="s">
        <v>225</v>
      </c>
      <c r="DW113" s="993"/>
      <c r="DX113" s="993"/>
      <c r="DY113" s="993"/>
      <c r="DZ113" s="994"/>
    </row>
    <row r="114" spans="1:130" s="199" customFormat="1" ht="26.25" customHeight="1" x14ac:dyDescent="0.15">
      <c r="A114" s="984"/>
      <c r="B114" s="985"/>
      <c r="C114" s="980" t="s">
        <v>421</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t="s">
        <v>225</v>
      </c>
      <c r="AB114" s="989"/>
      <c r="AC114" s="989"/>
      <c r="AD114" s="989"/>
      <c r="AE114" s="990"/>
      <c r="AF114" s="991" t="s">
        <v>225</v>
      </c>
      <c r="AG114" s="989"/>
      <c r="AH114" s="989"/>
      <c r="AI114" s="989"/>
      <c r="AJ114" s="990"/>
      <c r="AK114" s="991" t="s">
        <v>225</v>
      </c>
      <c r="AL114" s="989"/>
      <c r="AM114" s="989"/>
      <c r="AN114" s="989"/>
      <c r="AO114" s="990"/>
      <c r="AP114" s="992" t="s">
        <v>225</v>
      </c>
      <c r="AQ114" s="993"/>
      <c r="AR114" s="993"/>
      <c r="AS114" s="993"/>
      <c r="AT114" s="994"/>
      <c r="AU114" s="930"/>
      <c r="AV114" s="931"/>
      <c r="AW114" s="931"/>
      <c r="AX114" s="931"/>
      <c r="AY114" s="931"/>
      <c r="AZ114" s="979" t="s">
        <v>422</v>
      </c>
      <c r="BA114" s="980"/>
      <c r="BB114" s="980"/>
      <c r="BC114" s="980"/>
      <c r="BD114" s="980"/>
      <c r="BE114" s="980"/>
      <c r="BF114" s="980"/>
      <c r="BG114" s="980"/>
      <c r="BH114" s="980"/>
      <c r="BI114" s="980"/>
      <c r="BJ114" s="980"/>
      <c r="BK114" s="980"/>
      <c r="BL114" s="980"/>
      <c r="BM114" s="980"/>
      <c r="BN114" s="980"/>
      <c r="BO114" s="980"/>
      <c r="BP114" s="981"/>
      <c r="BQ114" s="949">
        <v>678610</v>
      </c>
      <c r="BR114" s="950"/>
      <c r="BS114" s="950"/>
      <c r="BT114" s="950"/>
      <c r="BU114" s="950"/>
      <c r="BV114" s="950">
        <v>583036</v>
      </c>
      <c r="BW114" s="950"/>
      <c r="BX114" s="950"/>
      <c r="BY114" s="950"/>
      <c r="BZ114" s="950"/>
      <c r="CA114" s="950">
        <v>578023</v>
      </c>
      <c r="CB114" s="950"/>
      <c r="CC114" s="950"/>
      <c r="CD114" s="950"/>
      <c r="CE114" s="950"/>
      <c r="CF114" s="944">
        <v>22.1</v>
      </c>
      <c r="CG114" s="945"/>
      <c r="CH114" s="945"/>
      <c r="CI114" s="945"/>
      <c r="CJ114" s="945"/>
      <c r="CK114" s="975"/>
      <c r="CL114" s="976"/>
      <c r="CM114" s="946" t="s">
        <v>423</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225</v>
      </c>
      <c r="DH114" s="989"/>
      <c r="DI114" s="989"/>
      <c r="DJ114" s="989"/>
      <c r="DK114" s="990"/>
      <c r="DL114" s="991" t="s">
        <v>225</v>
      </c>
      <c r="DM114" s="989"/>
      <c r="DN114" s="989"/>
      <c r="DO114" s="989"/>
      <c r="DP114" s="990"/>
      <c r="DQ114" s="991" t="s">
        <v>225</v>
      </c>
      <c r="DR114" s="989"/>
      <c r="DS114" s="989"/>
      <c r="DT114" s="989"/>
      <c r="DU114" s="990"/>
      <c r="DV114" s="992" t="s">
        <v>225</v>
      </c>
      <c r="DW114" s="993"/>
      <c r="DX114" s="993"/>
      <c r="DY114" s="993"/>
      <c r="DZ114" s="994"/>
    </row>
    <row r="115" spans="1:130" s="199" customFormat="1" ht="26.25" customHeight="1" x14ac:dyDescent="0.15">
      <c r="A115" s="984"/>
      <c r="B115" s="985"/>
      <c r="C115" s="980" t="s">
        <v>424</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t="s">
        <v>225</v>
      </c>
      <c r="AB115" s="964"/>
      <c r="AC115" s="964"/>
      <c r="AD115" s="964"/>
      <c r="AE115" s="965"/>
      <c r="AF115" s="966" t="s">
        <v>225</v>
      </c>
      <c r="AG115" s="964"/>
      <c r="AH115" s="964"/>
      <c r="AI115" s="964"/>
      <c r="AJ115" s="965"/>
      <c r="AK115" s="966" t="s">
        <v>225</v>
      </c>
      <c r="AL115" s="964"/>
      <c r="AM115" s="964"/>
      <c r="AN115" s="964"/>
      <c r="AO115" s="965"/>
      <c r="AP115" s="967" t="s">
        <v>225</v>
      </c>
      <c r="AQ115" s="968"/>
      <c r="AR115" s="968"/>
      <c r="AS115" s="968"/>
      <c r="AT115" s="969"/>
      <c r="AU115" s="930"/>
      <c r="AV115" s="931"/>
      <c r="AW115" s="931"/>
      <c r="AX115" s="931"/>
      <c r="AY115" s="931"/>
      <c r="AZ115" s="979" t="s">
        <v>425</v>
      </c>
      <c r="BA115" s="980"/>
      <c r="BB115" s="980"/>
      <c r="BC115" s="980"/>
      <c r="BD115" s="980"/>
      <c r="BE115" s="980"/>
      <c r="BF115" s="980"/>
      <c r="BG115" s="980"/>
      <c r="BH115" s="980"/>
      <c r="BI115" s="980"/>
      <c r="BJ115" s="980"/>
      <c r="BK115" s="980"/>
      <c r="BL115" s="980"/>
      <c r="BM115" s="980"/>
      <c r="BN115" s="980"/>
      <c r="BO115" s="980"/>
      <c r="BP115" s="981"/>
      <c r="BQ115" s="949" t="s">
        <v>225</v>
      </c>
      <c r="BR115" s="950"/>
      <c r="BS115" s="950"/>
      <c r="BT115" s="950"/>
      <c r="BU115" s="950"/>
      <c r="BV115" s="950" t="s">
        <v>225</v>
      </c>
      <c r="BW115" s="950"/>
      <c r="BX115" s="950"/>
      <c r="BY115" s="950"/>
      <c r="BZ115" s="950"/>
      <c r="CA115" s="950" t="s">
        <v>225</v>
      </c>
      <c r="CB115" s="950"/>
      <c r="CC115" s="950"/>
      <c r="CD115" s="950"/>
      <c r="CE115" s="950"/>
      <c r="CF115" s="944" t="s">
        <v>225</v>
      </c>
      <c r="CG115" s="945"/>
      <c r="CH115" s="945"/>
      <c r="CI115" s="945"/>
      <c r="CJ115" s="945"/>
      <c r="CK115" s="975"/>
      <c r="CL115" s="976"/>
      <c r="CM115" s="979" t="s">
        <v>426</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225</v>
      </c>
      <c r="DH115" s="989"/>
      <c r="DI115" s="989"/>
      <c r="DJ115" s="989"/>
      <c r="DK115" s="990"/>
      <c r="DL115" s="991" t="s">
        <v>225</v>
      </c>
      <c r="DM115" s="989"/>
      <c r="DN115" s="989"/>
      <c r="DO115" s="989"/>
      <c r="DP115" s="990"/>
      <c r="DQ115" s="991" t="s">
        <v>225</v>
      </c>
      <c r="DR115" s="989"/>
      <c r="DS115" s="989"/>
      <c r="DT115" s="989"/>
      <c r="DU115" s="990"/>
      <c r="DV115" s="992" t="s">
        <v>225</v>
      </c>
      <c r="DW115" s="993"/>
      <c r="DX115" s="993"/>
      <c r="DY115" s="993"/>
      <c r="DZ115" s="994"/>
    </row>
    <row r="116" spans="1:130" s="199" customFormat="1" ht="26.25" customHeight="1" x14ac:dyDescent="0.15">
      <c r="A116" s="986"/>
      <c r="B116" s="987"/>
      <c r="C116" s="995" t="s">
        <v>427</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t="s">
        <v>225</v>
      </c>
      <c r="AB116" s="989"/>
      <c r="AC116" s="989"/>
      <c r="AD116" s="989"/>
      <c r="AE116" s="990"/>
      <c r="AF116" s="991" t="s">
        <v>225</v>
      </c>
      <c r="AG116" s="989"/>
      <c r="AH116" s="989"/>
      <c r="AI116" s="989"/>
      <c r="AJ116" s="990"/>
      <c r="AK116" s="991" t="s">
        <v>225</v>
      </c>
      <c r="AL116" s="989"/>
      <c r="AM116" s="989"/>
      <c r="AN116" s="989"/>
      <c r="AO116" s="990"/>
      <c r="AP116" s="992" t="s">
        <v>225</v>
      </c>
      <c r="AQ116" s="993"/>
      <c r="AR116" s="993"/>
      <c r="AS116" s="993"/>
      <c r="AT116" s="994"/>
      <c r="AU116" s="930"/>
      <c r="AV116" s="931"/>
      <c r="AW116" s="931"/>
      <c r="AX116" s="931"/>
      <c r="AY116" s="931"/>
      <c r="AZ116" s="997" t="s">
        <v>428</v>
      </c>
      <c r="BA116" s="998"/>
      <c r="BB116" s="998"/>
      <c r="BC116" s="998"/>
      <c r="BD116" s="998"/>
      <c r="BE116" s="998"/>
      <c r="BF116" s="998"/>
      <c r="BG116" s="998"/>
      <c r="BH116" s="998"/>
      <c r="BI116" s="998"/>
      <c r="BJ116" s="998"/>
      <c r="BK116" s="998"/>
      <c r="BL116" s="998"/>
      <c r="BM116" s="998"/>
      <c r="BN116" s="998"/>
      <c r="BO116" s="998"/>
      <c r="BP116" s="999"/>
      <c r="BQ116" s="949" t="s">
        <v>225</v>
      </c>
      <c r="BR116" s="950"/>
      <c r="BS116" s="950"/>
      <c r="BT116" s="950"/>
      <c r="BU116" s="950"/>
      <c r="BV116" s="950" t="s">
        <v>225</v>
      </c>
      <c r="BW116" s="950"/>
      <c r="BX116" s="950"/>
      <c r="BY116" s="950"/>
      <c r="BZ116" s="950"/>
      <c r="CA116" s="950" t="s">
        <v>225</v>
      </c>
      <c r="CB116" s="950"/>
      <c r="CC116" s="950"/>
      <c r="CD116" s="950"/>
      <c r="CE116" s="950"/>
      <c r="CF116" s="944" t="s">
        <v>225</v>
      </c>
      <c r="CG116" s="945"/>
      <c r="CH116" s="945"/>
      <c r="CI116" s="945"/>
      <c r="CJ116" s="945"/>
      <c r="CK116" s="975"/>
      <c r="CL116" s="976"/>
      <c r="CM116" s="946" t="s">
        <v>429</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225</v>
      </c>
      <c r="DH116" s="989"/>
      <c r="DI116" s="989"/>
      <c r="DJ116" s="989"/>
      <c r="DK116" s="990"/>
      <c r="DL116" s="991" t="s">
        <v>225</v>
      </c>
      <c r="DM116" s="989"/>
      <c r="DN116" s="989"/>
      <c r="DO116" s="989"/>
      <c r="DP116" s="990"/>
      <c r="DQ116" s="991" t="s">
        <v>225</v>
      </c>
      <c r="DR116" s="989"/>
      <c r="DS116" s="989"/>
      <c r="DT116" s="989"/>
      <c r="DU116" s="990"/>
      <c r="DV116" s="992" t="s">
        <v>225</v>
      </c>
      <c r="DW116" s="993"/>
      <c r="DX116" s="993"/>
      <c r="DY116" s="993"/>
      <c r="DZ116" s="994"/>
    </row>
    <row r="117" spans="1:130" s="199" customFormat="1" ht="26.25" customHeight="1" x14ac:dyDescent="0.15">
      <c r="A117" s="934" t="s">
        <v>173</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430</v>
      </c>
      <c r="Z117" s="916"/>
      <c r="AA117" s="1006">
        <v>556606</v>
      </c>
      <c r="AB117" s="1007"/>
      <c r="AC117" s="1007"/>
      <c r="AD117" s="1007"/>
      <c r="AE117" s="1008"/>
      <c r="AF117" s="1009">
        <v>461493</v>
      </c>
      <c r="AG117" s="1007"/>
      <c r="AH117" s="1007"/>
      <c r="AI117" s="1007"/>
      <c r="AJ117" s="1008"/>
      <c r="AK117" s="1009">
        <v>433790</v>
      </c>
      <c r="AL117" s="1007"/>
      <c r="AM117" s="1007"/>
      <c r="AN117" s="1007"/>
      <c r="AO117" s="1008"/>
      <c r="AP117" s="1010"/>
      <c r="AQ117" s="1011"/>
      <c r="AR117" s="1011"/>
      <c r="AS117" s="1011"/>
      <c r="AT117" s="1012"/>
      <c r="AU117" s="930"/>
      <c r="AV117" s="931"/>
      <c r="AW117" s="931"/>
      <c r="AX117" s="931"/>
      <c r="AY117" s="931"/>
      <c r="AZ117" s="997" t="s">
        <v>431</v>
      </c>
      <c r="BA117" s="998"/>
      <c r="BB117" s="998"/>
      <c r="BC117" s="998"/>
      <c r="BD117" s="998"/>
      <c r="BE117" s="998"/>
      <c r="BF117" s="998"/>
      <c r="BG117" s="998"/>
      <c r="BH117" s="998"/>
      <c r="BI117" s="998"/>
      <c r="BJ117" s="998"/>
      <c r="BK117" s="998"/>
      <c r="BL117" s="998"/>
      <c r="BM117" s="998"/>
      <c r="BN117" s="998"/>
      <c r="BO117" s="998"/>
      <c r="BP117" s="999"/>
      <c r="BQ117" s="949" t="s">
        <v>225</v>
      </c>
      <c r="BR117" s="950"/>
      <c r="BS117" s="950"/>
      <c r="BT117" s="950"/>
      <c r="BU117" s="950"/>
      <c r="BV117" s="950" t="s">
        <v>225</v>
      </c>
      <c r="BW117" s="950"/>
      <c r="BX117" s="950"/>
      <c r="BY117" s="950"/>
      <c r="BZ117" s="950"/>
      <c r="CA117" s="950" t="s">
        <v>225</v>
      </c>
      <c r="CB117" s="950"/>
      <c r="CC117" s="950"/>
      <c r="CD117" s="950"/>
      <c r="CE117" s="950"/>
      <c r="CF117" s="944" t="s">
        <v>225</v>
      </c>
      <c r="CG117" s="945"/>
      <c r="CH117" s="945"/>
      <c r="CI117" s="945"/>
      <c r="CJ117" s="945"/>
      <c r="CK117" s="975"/>
      <c r="CL117" s="976"/>
      <c r="CM117" s="946" t="s">
        <v>432</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225</v>
      </c>
      <c r="DH117" s="989"/>
      <c r="DI117" s="989"/>
      <c r="DJ117" s="989"/>
      <c r="DK117" s="990"/>
      <c r="DL117" s="991" t="s">
        <v>225</v>
      </c>
      <c r="DM117" s="989"/>
      <c r="DN117" s="989"/>
      <c r="DO117" s="989"/>
      <c r="DP117" s="990"/>
      <c r="DQ117" s="991" t="s">
        <v>225</v>
      </c>
      <c r="DR117" s="989"/>
      <c r="DS117" s="989"/>
      <c r="DT117" s="989"/>
      <c r="DU117" s="990"/>
      <c r="DV117" s="992" t="s">
        <v>225</v>
      </c>
      <c r="DW117" s="993"/>
      <c r="DX117" s="993"/>
      <c r="DY117" s="993"/>
      <c r="DZ117" s="994"/>
    </row>
    <row r="118" spans="1:130" s="199" customFormat="1" ht="26.25" customHeight="1" x14ac:dyDescent="0.15">
      <c r="A118" s="934" t="s">
        <v>406</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404</v>
      </c>
      <c r="AB118" s="915"/>
      <c r="AC118" s="915"/>
      <c r="AD118" s="915"/>
      <c r="AE118" s="916"/>
      <c r="AF118" s="914" t="s">
        <v>291</v>
      </c>
      <c r="AG118" s="915"/>
      <c r="AH118" s="915"/>
      <c r="AI118" s="915"/>
      <c r="AJ118" s="916"/>
      <c r="AK118" s="914" t="s">
        <v>290</v>
      </c>
      <c r="AL118" s="915"/>
      <c r="AM118" s="915"/>
      <c r="AN118" s="915"/>
      <c r="AO118" s="916"/>
      <c r="AP118" s="1001" t="s">
        <v>405</v>
      </c>
      <c r="AQ118" s="1002"/>
      <c r="AR118" s="1002"/>
      <c r="AS118" s="1002"/>
      <c r="AT118" s="1003"/>
      <c r="AU118" s="930"/>
      <c r="AV118" s="931"/>
      <c r="AW118" s="931"/>
      <c r="AX118" s="931"/>
      <c r="AY118" s="931"/>
      <c r="AZ118" s="1004" t="s">
        <v>433</v>
      </c>
      <c r="BA118" s="995"/>
      <c r="BB118" s="995"/>
      <c r="BC118" s="995"/>
      <c r="BD118" s="995"/>
      <c r="BE118" s="995"/>
      <c r="BF118" s="995"/>
      <c r="BG118" s="995"/>
      <c r="BH118" s="995"/>
      <c r="BI118" s="995"/>
      <c r="BJ118" s="995"/>
      <c r="BK118" s="995"/>
      <c r="BL118" s="995"/>
      <c r="BM118" s="995"/>
      <c r="BN118" s="995"/>
      <c r="BO118" s="995"/>
      <c r="BP118" s="996"/>
      <c r="BQ118" s="1027">
        <v>619</v>
      </c>
      <c r="BR118" s="1028"/>
      <c r="BS118" s="1028"/>
      <c r="BT118" s="1028"/>
      <c r="BU118" s="1028"/>
      <c r="BV118" s="1028" t="s">
        <v>225</v>
      </c>
      <c r="BW118" s="1028"/>
      <c r="BX118" s="1028"/>
      <c r="BY118" s="1028"/>
      <c r="BZ118" s="1028"/>
      <c r="CA118" s="1028" t="s">
        <v>225</v>
      </c>
      <c r="CB118" s="1028"/>
      <c r="CC118" s="1028"/>
      <c r="CD118" s="1028"/>
      <c r="CE118" s="1028"/>
      <c r="CF118" s="944" t="s">
        <v>225</v>
      </c>
      <c r="CG118" s="945"/>
      <c r="CH118" s="945"/>
      <c r="CI118" s="945"/>
      <c r="CJ118" s="945"/>
      <c r="CK118" s="975"/>
      <c r="CL118" s="976"/>
      <c r="CM118" s="946" t="s">
        <v>434</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225</v>
      </c>
      <c r="DH118" s="989"/>
      <c r="DI118" s="989"/>
      <c r="DJ118" s="989"/>
      <c r="DK118" s="990"/>
      <c r="DL118" s="991" t="s">
        <v>225</v>
      </c>
      <c r="DM118" s="989"/>
      <c r="DN118" s="989"/>
      <c r="DO118" s="989"/>
      <c r="DP118" s="990"/>
      <c r="DQ118" s="991" t="s">
        <v>225</v>
      </c>
      <c r="DR118" s="989"/>
      <c r="DS118" s="989"/>
      <c r="DT118" s="989"/>
      <c r="DU118" s="990"/>
      <c r="DV118" s="992" t="s">
        <v>225</v>
      </c>
      <c r="DW118" s="993"/>
      <c r="DX118" s="993"/>
      <c r="DY118" s="993"/>
      <c r="DZ118" s="994"/>
    </row>
    <row r="119" spans="1:130" s="199" customFormat="1" ht="26.25" customHeight="1" x14ac:dyDescent="0.15">
      <c r="A119" s="1088" t="s">
        <v>409</v>
      </c>
      <c r="B119" s="974"/>
      <c r="C119" s="953" t="s">
        <v>410</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225</v>
      </c>
      <c r="AB119" s="922"/>
      <c r="AC119" s="922"/>
      <c r="AD119" s="922"/>
      <c r="AE119" s="923"/>
      <c r="AF119" s="924" t="s">
        <v>225</v>
      </c>
      <c r="AG119" s="922"/>
      <c r="AH119" s="922"/>
      <c r="AI119" s="922"/>
      <c r="AJ119" s="923"/>
      <c r="AK119" s="924" t="s">
        <v>225</v>
      </c>
      <c r="AL119" s="922"/>
      <c r="AM119" s="922"/>
      <c r="AN119" s="922"/>
      <c r="AO119" s="923"/>
      <c r="AP119" s="925" t="s">
        <v>225</v>
      </c>
      <c r="AQ119" s="926"/>
      <c r="AR119" s="926"/>
      <c r="AS119" s="926"/>
      <c r="AT119" s="927"/>
      <c r="AU119" s="932"/>
      <c r="AV119" s="933"/>
      <c r="AW119" s="933"/>
      <c r="AX119" s="933"/>
      <c r="AY119" s="933"/>
      <c r="AZ119" s="230" t="s">
        <v>173</v>
      </c>
      <c r="BA119" s="230"/>
      <c r="BB119" s="230"/>
      <c r="BC119" s="230"/>
      <c r="BD119" s="230"/>
      <c r="BE119" s="230"/>
      <c r="BF119" s="230"/>
      <c r="BG119" s="230"/>
      <c r="BH119" s="230"/>
      <c r="BI119" s="230"/>
      <c r="BJ119" s="230"/>
      <c r="BK119" s="230"/>
      <c r="BL119" s="230"/>
      <c r="BM119" s="230"/>
      <c r="BN119" s="230"/>
      <c r="BO119" s="1005" t="s">
        <v>435</v>
      </c>
      <c r="BP119" s="1036"/>
      <c r="BQ119" s="1027">
        <v>4645238</v>
      </c>
      <c r="BR119" s="1028"/>
      <c r="BS119" s="1028"/>
      <c r="BT119" s="1028"/>
      <c r="BU119" s="1028"/>
      <c r="BV119" s="1028">
        <v>4154725</v>
      </c>
      <c r="BW119" s="1028"/>
      <c r="BX119" s="1028"/>
      <c r="BY119" s="1028"/>
      <c r="BZ119" s="1028"/>
      <c r="CA119" s="1028">
        <v>3980190</v>
      </c>
      <c r="CB119" s="1028"/>
      <c r="CC119" s="1028"/>
      <c r="CD119" s="1028"/>
      <c r="CE119" s="1028"/>
      <c r="CF119" s="1029"/>
      <c r="CG119" s="1030"/>
      <c r="CH119" s="1030"/>
      <c r="CI119" s="1030"/>
      <c r="CJ119" s="1031"/>
      <c r="CK119" s="977"/>
      <c r="CL119" s="978"/>
      <c r="CM119" s="1032" t="s">
        <v>436</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t="s">
        <v>225</v>
      </c>
      <c r="DH119" s="1014"/>
      <c r="DI119" s="1014"/>
      <c r="DJ119" s="1014"/>
      <c r="DK119" s="1015"/>
      <c r="DL119" s="1013" t="s">
        <v>225</v>
      </c>
      <c r="DM119" s="1014"/>
      <c r="DN119" s="1014"/>
      <c r="DO119" s="1014"/>
      <c r="DP119" s="1015"/>
      <c r="DQ119" s="1013" t="s">
        <v>225</v>
      </c>
      <c r="DR119" s="1014"/>
      <c r="DS119" s="1014"/>
      <c r="DT119" s="1014"/>
      <c r="DU119" s="1015"/>
      <c r="DV119" s="1016" t="s">
        <v>225</v>
      </c>
      <c r="DW119" s="1017"/>
      <c r="DX119" s="1017"/>
      <c r="DY119" s="1017"/>
      <c r="DZ119" s="1018"/>
    </row>
    <row r="120" spans="1:130" s="199" customFormat="1" ht="26.25" customHeight="1" x14ac:dyDescent="0.15">
      <c r="A120" s="1089"/>
      <c r="B120" s="976"/>
      <c r="C120" s="946" t="s">
        <v>413</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225</v>
      </c>
      <c r="AB120" s="989"/>
      <c r="AC120" s="989"/>
      <c r="AD120" s="989"/>
      <c r="AE120" s="990"/>
      <c r="AF120" s="991" t="s">
        <v>225</v>
      </c>
      <c r="AG120" s="989"/>
      <c r="AH120" s="989"/>
      <c r="AI120" s="989"/>
      <c r="AJ120" s="990"/>
      <c r="AK120" s="991" t="s">
        <v>225</v>
      </c>
      <c r="AL120" s="989"/>
      <c r="AM120" s="989"/>
      <c r="AN120" s="989"/>
      <c r="AO120" s="990"/>
      <c r="AP120" s="992" t="s">
        <v>225</v>
      </c>
      <c r="AQ120" s="993"/>
      <c r="AR120" s="993"/>
      <c r="AS120" s="993"/>
      <c r="AT120" s="994"/>
      <c r="AU120" s="1019" t="s">
        <v>437</v>
      </c>
      <c r="AV120" s="1020"/>
      <c r="AW120" s="1020"/>
      <c r="AX120" s="1020"/>
      <c r="AY120" s="1021"/>
      <c r="AZ120" s="970" t="s">
        <v>438</v>
      </c>
      <c r="BA120" s="919"/>
      <c r="BB120" s="919"/>
      <c r="BC120" s="919"/>
      <c r="BD120" s="919"/>
      <c r="BE120" s="919"/>
      <c r="BF120" s="919"/>
      <c r="BG120" s="919"/>
      <c r="BH120" s="919"/>
      <c r="BI120" s="919"/>
      <c r="BJ120" s="919"/>
      <c r="BK120" s="919"/>
      <c r="BL120" s="919"/>
      <c r="BM120" s="919"/>
      <c r="BN120" s="919"/>
      <c r="BO120" s="919"/>
      <c r="BP120" s="920"/>
      <c r="BQ120" s="956">
        <v>1057556</v>
      </c>
      <c r="BR120" s="957"/>
      <c r="BS120" s="957"/>
      <c r="BT120" s="957"/>
      <c r="BU120" s="957"/>
      <c r="BV120" s="957">
        <v>1250694</v>
      </c>
      <c r="BW120" s="957"/>
      <c r="BX120" s="957"/>
      <c r="BY120" s="957"/>
      <c r="BZ120" s="957"/>
      <c r="CA120" s="957">
        <v>1432466</v>
      </c>
      <c r="CB120" s="957"/>
      <c r="CC120" s="957"/>
      <c r="CD120" s="957"/>
      <c r="CE120" s="957"/>
      <c r="CF120" s="971">
        <v>54.9</v>
      </c>
      <c r="CG120" s="972"/>
      <c r="CH120" s="972"/>
      <c r="CI120" s="972"/>
      <c r="CJ120" s="972"/>
      <c r="CK120" s="1037" t="s">
        <v>439</v>
      </c>
      <c r="CL120" s="1038"/>
      <c r="CM120" s="1038"/>
      <c r="CN120" s="1038"/>
      <c r="CO120" s="1039"/>
      <c r="CP120" s="1045" t="s">
        <v>388</v>
      </c>
      <c r="CQ120" s="1046"/>
      <c r="CR120" s="1046"/>
      <c r="CS120" s="1046"/>
      <c r="CT120" s="1046"/>
      <c r="CU120" s="1046"/>
      <c r="CV120" s="1046"/>
      <c r="CW120" s="1046"/>
      <c r="CX120" s="1046"/>
      <c r="CY120" s="1046"/>
      <c r="CZ120" s="1046"/>
      <c r="DA120" s="1046"/>
      <c r="DB120" s="1046"/>
      <c r="DC120" s="1046"/>
      <c r="DD120" s="1046"/>
      <c r="DE120" s="1046"/>
      <c r="DF120" s="1047"/>
      <c r="DG120" s="956">
        <v>3392533</v>
      </c>
      <c r="DH120" s="957"/>
      <c r="DI120" s="957"/>
      <c r="DJ120" s="957"/>
      <c r="DK120" s="957"/>
      <c r="DL120" s="957">
        <v>3138854</v>
      </c>
      <c r="DM120" s="957"/>
      <c r="DN120" s="957"/>
      <c r="DO120" s="957"/>
      <c r="DP120" s="957"/>
      <c r="DQ120" s="957">
        <v>3081161</v>
      </c>
      <c r="DR120" s="957"/>
      <c r="DS120" s="957"/>
      <c r="DT120" s="957"/>
      <c r="DU120" s="957"/>
      <c r="DV120" s="958">
        <v>118</v>
      </c>
      <c r="DW120" s="958"/>
      <c r="DX120" s="958"/>
      <c r="DY120" s="958"/>
      <c r="DZ120" s="959"/>
    </row>
    <row r="121" spans="1:130" s="199" customFormat="1" ht="26.25" customHeight="1" x14ac:dyDescent="0.15">
      <c r="A121" s="1089"/>
      <c r="B121" s="976"/>
      <c r="C121" s="997" t="s">
        <v>440</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225</v>
      </c>
      <c r="AB121" s="989"/>
      <c r="AC121" s="989"/>
      <c r="AD121" s="989"/>
      <c r="AE121" s="990"/>
      <c r="AF121" s="991" t="s">
        <v>225</v>
      </c>
      <c r="AG121" s="989"/>
      <c r="AH121" s="989"/>
      <c r="AI121" s="989"/>
      <c r="AJ121" s="990"/>
      <c r="AK121" s="991" t="s">
        <v>225</v>
      </c>
      <c r="AL121" s="989"/>
      <c r="AM121" s="989"/>
      <c r="AN121" s="989"/>
      <c r="AO121" s="990"/>
      <c r="AP121" s="992" t="s">
        <v>225</v>
      </c>
      <c r="AQ121" s="993"/>
      <c r="AR121" s="993"/>
      <c r="AS121" s="993"/>
      <c r="AT121" s="994"/>
      <c r="AU121" s="1022"/>
      <c r="AV121" s="1023"/>
      <c r="AW121" s="1023"/>
      <c r="AX121" s="1023"/>
      <c r="AY121" s="1024"/>
      <c r="AZ121" s="979" t="s">
        <v>441</v>
      </c>
      <c r="BA121" s="980"/>
      <c r="BB121" s="980"/>
      <c r="BC121" s="980"/>
      <c r="BD121" s="980"/>
      <c r="BE121" s="980"/>
      <c r="BF121" s="980"/>
      <c r="BG121" s="980"/>
      <c r="BH121" s="980"/>
      <c r="BI121" s="980"/>
      <c r="BJ121" s="980"/>
      <c r="BK121" s="980"/>
      <c r="BL121" s="980"/>
      <c r="BM121" s="980"/>
      <c r="BN121" s="980"/>
      <c r="BO121" s="980"/>
      <c r="BP121" s="981"/>
      <c r="BQ121" s="949" t="s">
        <v>225</v>
      </c>
      <c r="BR121" s="950"/>
      <c r="BS121" s="950"/>
      <c r="BT121" s="950"/>
      <c r="BU121" s="950"/>
      <c r="BV121" s="950" t="s">
        <v>225</v>
      </c>
      <c r="BW121" s="950"/>
      <c r="BX121" s="950"/>
      <c r="BY121" s="950"/>
      <c r="BZ121" s="950"/>
      <c r="CA121" s="950" t="s">
        <v>225</v>
      </c>
      <c r="CB121" s="950"/>
      <c r="CC121" s="950"/>
      <c r="CD121" s="950"/>
      <c r="CE121" s="950"/>
      <c r="CF121" s="944" t="s">
        <v>225</v>
      </c>
      <c r="CG121" s="945"/>
      <c r="CH121" s="945"/>
      <c r="CI121" s="945"/>
      <c r="CJ121" s="945"/>
      <c r="CK121" s="1040"/>
      <c r="CL121" s="1041"/>
      <c r="CM121" s="1041"/>
      <c r="CN121" s="1041"/>
      <c r="CO121" s="1042"/>
      <c r="CP121" s="1050" t="s">
        <v>386</v>
      </c>
      <c r="CQ121" s="1051"/>
      <c r="CR121" s="1051"/>
      <c r="CS121" s="1051"/>
      <c r="CT121" s="1051"/>
      <c r="CU121" s="1051"/>
      <c r="CV121" s="1051"/>
      <c r="CW121" s="1051"/>
      <c r="CX121" s="1051"/>
      <c r="CY121" s="1051"/>
      <c r="CZ121" s="1051"/>
      <c r="DA121" s="1051"/>
      <c r="DB121" s="1051"/>
      <c r="DC121" s="1051"/>
      <c r="DD121" s="1051"/>
      <c r="DE121" s="1051"/>
      <c r="DF121" s="1052"/>
      <c r="DG121" s="949">
        <v>36868</v>
      </c>
      <c r="DH121" s="950"/>
      <c r="DI121" s="950"/>
      <c r="DJ121" s="950"/>
      <c r="DK121" s="950"/>
      <c r="DL121" s="950">
        <v>19875</v>
      </c>
      <c r="DM121" s="950"/>
      <c r="DN121" s="950"/>
      <c r="DO121" s="950"/>
      <c r="DP121" s="950"/>
      <c r="DQ121" s="950">
        <v>7618</v>
      </c>
      <c r="DR121" s="950"/>
      <c r="DS121" s="950"/>
      <c r="DT121" s="950"/>
      <c r="DU121" s="950"/>
      <c r="DV121" s="951">
        <v>0.3</v>
      </c>
      <c r="DW121" s="951"/>
      <c r="DX121" s="951"/>
      <c r="DY121" s="951"/>
      <c r="DZ121" s="952"/>
    </row>
    <row r="122" spans="1:130" s="199" customFormat="1" ht="26.25" customHeight="1" x14ac:dyDescent="0.15">
      <c r="A122" s="1089"/>
      <c r="B122" s="976"/>
      <c r="C122" s="946" t="s">
        <v>423</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225</v>
      </c>
      <c r="AB122" s="989"/>
      <c r="AC122" s="989"/>
      <c r="AD122" s="989"/>
      <c r="AE122" s="990"/>
      <c r="AF122" s="991" t="s">
        <v>225</v>
      </c>
      <c r="AG122" s="989"/>
      <c r="AH122" s="989"/>
      <c r="AI122" s="989"/>
      <c r="AJ122" s="990"/>
      <c r="AK122" s="991" t="s">
        <v>225</v>
      </c>
      <c r="AL122" s="989"/>
      <c r="AM122" s="989"/>
      <c r="AN122" s="989"/>
      <c r="AO122" s="990"/>
      <c r="AP122" s="992" t="s">
        <v>225</v>
      </c>
      <c r="AQ122" s="993"/>
      <c r="AR122" s="993"/>
      <c r="AS122" s="993"/>
      <c r="AT122" s="994"/>
      <c r="AU122" s="1022"/>
      <c r="AV122" s="1023"/>
      <c r="AW122" s="1023"/>
      <c r="AX122" s="1023"/>
      <c r="AY122" s="1024"/>
      <c r="AZ122" s="1004" t="s">
        <v>442</v>
      </c>
      <c r="BA122" s="995"/>
      <c r="BB122" s="995"/>
      <c r="BC122" s="995"/>
      <c r="BD122" s="995"/>
      <c r="BE122" s="995"/>
      <c r="BF122" s="995"/>
      <c r="BG122" s="995"/>
      <c r="BH122" s="995"/>
      <c r="BI122" s="995"/>
      <c r="BJ122" s="995"/>
      <c r="BK122" s="995"/>
      <c r="BL122" s="995"/>
      <c r="BM122" s="995"/>
      <c r="BN122" s="995"/>
      <c r="BO122" s="995"/>
      <c r="BP122" s="996"/>
      <c r="BQ122" s="1027">
        <v>3754244</v>
      </c>
      <c r="BR122" s="1028"/>
      <c r="BS122" s="1028"/>
      <c r="BT122" s="1028"/>
      <c r="BU122" s="1028"/>
      <c r="BV122" s="1028">
        <v>3701151</v>
      </c>
      <c r="BW122" s="1028"/>
      <c r="BX122" s="1028"/>
      <c r="BY122" s="1028"/>
      <c r="BZ122" s="1028"/>
      <c r="CA122" s="1028">
        <v>3436054</v>
      </c>
      <c r="CB122" s="1028"/>
      <c r="CC122" s="1028"/>
      <c r="CD122" s="1028"/>
      <c r="CE122" s="1028"/>
      <c r="CF122" s="1048">
        <v>131.6</v>
      </c>
      <c r="CG122" s="1049"/>
      <c r="CH122" s="1049"/>
      <c r="CI122" s="1049"/>
      <c r="CJ122" s="1049"/>
      <c r="CK122" s="1040"/>
      <c r="CL122" s="1041"/>
      <c r="CM122" s="1041"/>
      <c r="CN122" s="1041"/>
      <c r="CO122" s="1042"/>
      <c r="CP122" s="1050" t="s">
        <v>384</v>
      </c>
      <c r="CQ122" s="1051"/>
      <c r="CR122" s="1051"/>
      <c r="CS122" s="1051"/>
      <c r="CT122" s="1051"/>
      <c r="CU122" s="1051"/>
      <c r="CV122" s="1051"/>
      <c r="CW122" s="1051"/>
      <c r="CX122" s="1051"/>
      <c r="CY122" s="1051"/>
      <c r="CZ122" s="1051"/>
      <c r="DA122" s="1051"/>
      <c r="DB122" s="1051"/>
      <c r="DC122" s="1051"/>
      <c r="DD122" s="1051"/>
      <c r="DE122" s="1051"/>
      <c r="DF122" s="1052"/>
      <c r="DG122" s="949" t="s">
        <v>225</v>
      </c>
      <c r="DH122" s="950"/>
      <c r="DI122" s="950"/>
      <c r="DJ122" s="950"/>
      <c r="DK122" s="950"/>
      <c r="DL122" s="950" t="s">
        <v>225</v>
      </c>
      <c r="DM122" s="950"/>
      <c r="DN122" s="950"/>
      <c r="DO122" s="950"/>
      <c r="DP122" s="950"/>
      <c r="DQ122" s="950" t="s">
        <v>225</v>
      </c>
      <c r="DR122" s="950"/>
      <c r="DS122" s="950"/>
      <c r="DT122" s="950"/>
      <c r="DU122" s="950"/>
      <c r="DV122" s="951" t="s">
        <v>225</v>
      </c>
      <c r="DW122" s="951"/>
      <c r="DX122" s="951"/>
      <c r="DY122" s="951"/>
      <c r="DZ122" s="952"/>
    </row>
    <row r="123" spans="1:130" s="199" customFormat="1" ht="26.25" customHeight="1" x14ac:dyDescent="0.15">
      <c r="A123" s="1089"/>
      <c r="B123" s="976"/>
      <c r="C123" s="946" t="s">
        <v>429</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225</v>
      </c>
      <c r="AB123" s="989"/>
      <c r="AC123" s="989"/>
      <c r="AD123" s="989"/>
      <c r="AE123" s="990"/>
      <c r="AF123" s="991" t="s">
        <v>225</v>
      </c>
      <c r="AG123" s="989"/>
      <c r="AH123" s="989"/>
      <c r="AI123" s="989"/>
      <c r="AJ123" s="990"/>
      <c r="AK123" s="991" t="s">
        <v>225</v>
      </c>
      <c r="AL123" s="989"/>
      <c r="AM123" s="989"/>
      <c r="AN123" s="989"/>
      <c r="AO123" s="990"/>
      <c r="AP123" s="992" t="s">
        <v>225</v>
      </c>
      <c r="AQ123" s="993"/>
      <c r="AR123" s="993"/>
      <c r="AS123" s="993"/>
      <c r="AT123" s="994"/>
      <c r="AU123" s="1025"/>
      <c r="AV123" s="1026"/>
      <c r="AW123" s="1026"/>
      <c r="AX123" s="1026"/>
      <c r="AY123" s="1026"/>
      <c r="AZ123" s="230" t="s">
        <v>173</v>
      </c>
      <c r="BA123" s="230"/>
      <c r="BB123" s="230"/>
      <c r="BC123" s="230"/>
      <c r="BD123" s="230"/>
      <c r="BE123" s="230"/>
      <c r="BF123" s="230"/>
      <c r="BG123" s="230"/>
      <c r="BH123" s="230"/>
      <c r="BI123" s="230"/>
      <c r="BJ123" s="230"/>
      <c r="BK123" s="230"/>
      <c r="BL123" s="230"/>
      <c r="BM123" s="230"/>
      <c r="BN123" s="230"/>
      <c r="BO123" s="1005" t="s">
        <v>443</v>
      </c>
      <c r="BP123" s="1036"/>
      <c r="BQ123" s="1095">
        <v>4811800</v>
      </c>
      <c r="BR123" s="1096"/>
      <c r="BS123" s="1096"/>
      <c r="BT123" s="1096"/>
      <c r="BU123" s="1096"/>
      <c r="BV123" s="1096">
        <v>4951845</v>
      </c>
      <c r="BW123" s="1096"/>
      <c r="BX123" s="1096"/>
      <c r="BY123" s="1096"/>
      <c r="BZ123" s="1096"/>
      <c r="CA123" s="1096">
        <v>4868520</v>
      </c>
      <c r="CB123" s="1096"/>
      <c r="CC123" s="1096"/>
      <c r="CD123" s="1096"/>
      <c r="CE123" s="1096"/>
      <c r="CF123" s="1029"/>
      <c r="CG123" s="1030"/>
      <c r="CH123" s="1030"/>
      <c r="CI123" s="1030"/>
      <c r="CJ123" s="1031"/>
      <c r="CK123" s="1040"/>
      <c r="CL123" s="1041"/>
      <c r="CM123" s="1041"/>
      <c r="CN123" s="1041"/>
      <c r="CO123" s="1042"/>
      <c r="CP123" s="1050" t="s">
        <v>385</v>
      </c>
      <c r="CQ123" s="1051"/>
      <c r="CR123" s="1051"/>
      <c r="CS123" s="1051"/>
      <c r="CT123" s="1051"/>
      <c r="CU123" s="1051"/>
      <c r="CV123" s="1051"/>
      <c r="CW123" s="1051"/>
      <c r="CX123" s="1051"/>
      <c r="CY123" s="1051"/>
      <c r="CZ123" s="1051"/>
      <c r="DA123" s="1051"/>
      <c r="DB123" s="1051"/>
      <c r="DC123" s="1051"/>
      <c r="DD123" s="1051"/>
      <c r="DE123" s="1051"/>
      <c r="DF123" s="1052"/>
      <c r="DG123" s="988" t="s">
        <v>225</v>
      </c>
      <c r="DH123" s="989"/>
      <c r="DI123" s="989"/>
      <c r="DJ123" s="989"/>
      <c r="DK123" s="990"/>
      <c r="DL123" s="991" t="s">
        <v>225</v>
      </c>
      <c r="DM123" s="989"/>
      <c r="DN123" s="989"/>
      <c r="DO123" s="989"/>
      <c r="DP123" s="990"/>
      <c r="DQ123" s="991" t="s">
        <v>225</v>
      </c>
      <c r="DR123" s="989"/>
      <c r="DS123" s="989"/>
      <c r="DT123" s="989"/>
      <c r="DU123" s="990"/>
      <c r="DV123" s="992" t="s">
        <v>225</v>
      </c>
      <c r="DW123" s="993"/>
      <c r="DX123" s="993"/>
      <c r="DY123" s="993"/>
      <c r="DZ123" s="994"/>
    </row>
    <row r="124" spans="1:130" s="199" customFormat="1" ht="26.25" customHeight="1" thickBot="1" x14ac:dyDescent="0.2">
      <c r="A124" s="1089"/>
      <c r="B124" s="976"/>
      <c r="C124" s="946" t="s">
        <v>432</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225</v>
      </c>
      <c r="AB124" s="989"/>
      <c r="AC124" s="989"/>
      <c r="AD124" s="989"/>
      <c r="AE124" s="990"/>
      <c r="AF124" s="991" t="s">
        <v>225</v>
      </c>
      <c r="AG124" s="989"/>
      <c r="AH124" s="989"/>
      <c r="AI124" s="989"/>
      <c r="AJ124" s="990"/>
      <c r="AK124" s="991" t="s">
        <v>225</v>
      </c>
      <c r="AL124" s="989"/>
      <c r="AM124" s="989"/>
      <c r="AN124" s="989"/>
      <c r="AO124" s="990"/>
      <c r="AP124" s="992" t="s">
        <v>225</v>
      </c>
      <c r="AQ124" s="993"/>
      <c r="AR124" s="993"/>
      <c r="AS124" s="993"/>
      <c r="AT124" s="994"/>
      <c r="AU124" s="1091" t="s">
        <v>444</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t="s">
        <v>225</v>
      </c>
      <c r="BR124" s="1058"/>
      <c r="BS124" s="1058"/>
      <c r="BT124" s="1058"/>
      <c r="BU124" s="1058"/>
      <c r="BV124" s="1058" t="s">
        <v>225</v>
      </c>
      <c r="BW124" s="1058"/>
      <c r="BX124" s="1058"/>
      <c r="BY124" s="1058"/>
      <c r="BZ124" s="1058"/>
      <c r="CA124" s="1058" t="s">
        <v>225</v>
      </c>
      <c r="CB124" s="1058"/>
      <c r="CC124" s="1058"/>
      <c r="CD124" s="1058"/>
      <c r="CE124" s="1058"/>
      <c r="CF124" s="1059"/>
      <c r="CG124" s="1060"/>
      <c r="CH124" s="1060"/>
      <c r="CI124" s="1060"/>
      <c r="CJ124" s="1061"/>
      <c r="CK124" s="1043"/>
      <c r="CL124" s="1043"/>
      <c r="CM124" s="1043"/>
      <c r="CN124" s="1043"/>
      <c r="CO124" s="1044"/>
      <c r="CP124" s="1050" t="s">
        <v>445</v>
      </c>
      <c r="CQ124" s="1051"/>
      <c r="CR124" s="1051"/>
      <c r="CS124" s="1051"/>
      <c r="CT124" s="1051"/>
      <c r="CU124" s="1051"/>
      <c r="CV124" s="1051"/>
      <c r="CW124" s="1051"/>
      <c r="CX124" s="1051"/>
      <c r="CY124" s="1051"/>
      <c r="CZ124" s="1051"/>
      <c r="DA124" s="1051"/>
      <c r="DB124" s="1051"/>
      <c r="DC124" s="1051"/>
      <c r="DD124" s="1051"/>
      <c r="DE124" s="1051"/>
      <c r="DF124" s="1052"/>
      <c r="DG124" s="1035" t="s">
        <v>225</v>
      </c>
      <c r="DH124" s="1014"/>
      <c r="DI124" s="1014"/>
      <c r="DJ124" s="1014"/>
      <c r="DK124" s="1015"/>
      <c r="DL124" s="1013" t="s">
        <v>225</v>
      </c>
      <c r="DM124" s="1014"/>
      <c r="DN124" s="1014"/>
      <c r="DO124" s="1014"/>
      <c r="DP124" s="1015"/>
      <c r="DQ124" s="1013" t="s">
        <v>225</v>
      </c>
      <c r="DR124" s="1014"/>
      <c r="DS124" s="1014"/>
      <c r="DT124" s="1014"/>
      <c r="DU124" s="1015"/>
      <c r="DV124" s="1016" t="s">
        <v>225</v>
      </c>
      <c r="DW124" s="1017"/>
      <c r="DX124" s="1017"/>
      <c r="DY124" s="1017"/>
      <c r="DZ124" s="1018"/>
    </row>
    <row r="125" spans="1:130" s="199" customFormat="1" ht="26.25" customHeight="1" x14ac:dyDescent="0.15">
      <c r="A125" s="1089"/>
      <c r="B125" s="976"/>
      <c r="C125" s="946" t="s">
        <v>434</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225</v>
      </c>
      <c r="AB125" s="989"/>
      <c r="AC125" s="989"/>
      <c r="AD125" s="989"/>
      <c r="AE125" s="990"/>
      <c r="AF125" s="991" t="s">
        <v>225</v>
      </c>
      <c r="AG125" s="989"/>
      <c r="AH125" s="989"/>
      <c r="AI125" s="989"/>
      <c r="AJ125" s="990"/>
      <c r="AK125" s="991" t="s">
        <v>225</v>
      </c>
      <c r="AL125" s="989"/>
      <c r="AM125" s="989"/>
      <c r="AN125" s="989"/>
      <c r="AO125" s="990"/>
      <c r="AP125" s="992" t="s">
        <v>225</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446</v>
      </c>
      <c r="CL125" s="1038"/>
      <c r="CM125" s="1038"/>
      <c r="CN125" s="1038"/>
      <c r="CO125" s="1039"/>
      <c r="CP125" s="970" t="s">
        <v>447</v>
      </c>
      <c r="CQ125" s="919"/>
      <c r="CR125" s="919"/>
      <c r="CS125" s="919"/>
      <c r="CT125" s="919"/>
      <c r="CU125" s="919"/>
      <c r="CV125" s="919"/>
      <c r="CW125" s="919"/>
      <c r="CX125" s="919"/>
      <c r="CY125" s="919"/>
      <c r="CZ125" s="919"/>
      <c r="DA125" s="919"/>
      <c r="DB125" s="919"/>
      <c r="DC125" s="919"/>
      <c r="DD125" s="919"/>
      <c r="DE125" s="919"/>
      <c r="DF125" s="920"/>
      <c r="DG125" s="956" t="s">
        <v>225</v>
      </c>
      <c r="DH125" s="957"/>
      <c r="DI125" s="957"/>
      <c r="DJ125" s="957"/>
      <c r="DK125" s="957"/>
      <c r="DL125" s="957" t="s">
        <v>225</v>
      </c>
      <c r="DM125" s="957"/>
      <c r="DN125" s="957"/>
      <c r="DO125" s="957"/>
      <c r="DP125" s="957"/>
      <c r="DQ125" s="957" t="s">
        <v>225</v>
      </c>
      <c r="DR125" s="957"/>
      <c r="DS125" s="957"/>
      <c r="DT125" s="957"/>
      <c r="DU125" s="957"/>
      <c r="DV125" s="958" t="s">
        <v>225</v>
      </c>
      <c r="DW125" s="958"/>
      <c r="DX125" s="958"/>
      <c r="DY125" s="958"/>
      <c r="DZ125" s="959"/>
    </row>
    <row r="126" spans="1:130" s="199" customFormat="1" ht="26.25" customHeight="1" thickBot="1" x14ac:dyDescent="0.2">
      <c r="A126" s="1089"/>
      <c r="B126" s="976"/>
      <c r="C126" s="946" t="s">
        <v>436</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t="s">
        <v>225</v>
      </c>
      <c r="AB126" s="989"/>
      <c r="AC126" s="989"/>
      <c r="AD126" s="989"/>
      <c r="AE126" s="990"/>
      <c r="AF126" s="991" t="s">
        <v>225</v>
      </c>
      <c r="AG126" s="989"/>
      <c r="AH126" s="989"/>
      <c r="AI126" s="989"/>
      <c r="AJ126" s="990"/>
      <c r="AK126" s="991" t="s">
        <v>225</v>
      </c>
      <c r="AL126" s="989"/>
      <c r="AM126" s="989"/>
      <c r="AN126" s="989"/>
      <c r="AO126" s="990"/>
      <c r="AP126" s="992" t="s">
        <v>225</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448</v>
      </c>
      <c r="CQ126" s="980"/>
      <c r="CR126" s="980"/>
      <c r="CS126" s="980"/>
      <c r="CT126" s="980"/>
      <c r="CU126" s="980"/>
      <c r="CV126" s="980"/>
      <c r="CW126" s="980"/>
      <c r="CX126" s="980"/>
      <c r="CY126" s="980"/>
      <c r="CZ126" s="980"/>
      <c r="DA126" s="980"/>
      <c r="DB126" s="980"/>
      <c r="DC126" s="980"/>
      <c r="DD126" s="980"/>
      <c r="DE126" s="980"/>
      <c r="DF126" s="981"/>
      <c r="DG126" s="949" t="s">
        <v>225</v>
      </c>
      <c r="DH126" s="950"/>
      <c r="DI126" s="950"/>
      <c r="DJ126" s="950"/>
      <c r="DK126" s="950"/>
      <c r="DL126" s="950" t="s">
        <v>225</v>
      </c>
      <c r="DM126" s="950"/>
      <c r="DN126" s="950"/>
      <c r="DO126" s="950"/>
      <c r="DP126" s="950"/>
      <c r="DQ126" s="950" t="s">
        <v>225</v>
      </c>
      <c r="DR126" s="950"/>
      <c r="DS126" s="950"/>
      <c r="DT126" s="950"/>
      <c r="DU126" s="950"/>
      <c r="DV126" s="951" t="s">
        <v>225</v>
      </c>
      <c r="DW126" s="951"/>
      <c r="DX126" s="951"/>
      <c r="DY126" s="951"/>
      <c r="DZ126" s="952"/>
    </row>
    <row r="127" spans="1:130" s="199" customFormat="1" ht="26.25" customHeight="1" x14ac:dyDescent="0.15">
      <c r="A127" s="1090"/>
      <c r="B127" s="978"/>
      <c r="C127" s="1032" t="s">
        <v>449</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225</v>
      </c>
      <c r="AB127" s="989"/>
      <c r="AC127" s="989"/>
      <c r="AD127" s="989"/>
      <c r="AE127" s="990"/>
      <c r="AF127" s="991" t="s">
        <v>225</v>
      </c>
      <c r="AG127" s="989"/>
      <c r="AH127" s="989"/>
      <c r="AI127" s="989"/>
      <c r="AJ127" s="990"/>
      <c r="AK127" s="991" t="s">
        <v>225</v>
      </c>
      <c r="AL127" s="989"/>
      <c r="AM127" s="989"/>
      <c r="AN127" s="989"/>
      <c r="AO127" s="990"/>
      <c r="AP127" s="992" t="s">
        <v>225</v>
      </c>
      <c r="AQ127" s="993"/>
      <c r="AR127" s="993"/>
      <c r="AS127" s="993"/>
      <c r="AT127" s="994"/>
      <c r="AU127" s="235"/>
      <c r="AV127" s="235"/>
      <c r="AW127" s="235"/>
      <c r="AX127" s="1062" t="s">
        <v>450</v>
      </c>
      <c r="AY127" s="1063"/>
      <c r="AZ127" s="1063"/>
      <c r="BA127" s="1063"/>
      <c r="BB127" s="1063"/>
      <c r="BC127" s="1063"/>
      <c r="BD127" s="1063"/>
      <c r="BE127" s="1064"/>
      <c r="BF127" s="1065" t="s">
        <v>451</v>
      </c>
      <c r="BG127" s="1063"/>
      <c r="BH127" s="1063"/>
      <c r="BI127" s="1063"/>
      <c r="BJ127" s="1063"/>
      <c r="BK127" s="1063"/>
      <c r="BL127" s="1064"/>
      <c r="BM127" s="1065" t="s">
        <v>452</v>
      </c>
      <c r="BN127" s="1063"/>
      <c r="BO127" s="1063"/>
      <c r="BP127" s="1063"/>
      <c r="BQ127" s="1063"/>
      <c r="BR127" s="1063"/>
      <c r="BS127" s="1064"/>
      <c r="BT127" s="1065" t="s">
        <v>453</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454</v>
      </c>
      <c r="CQ127" s="980"/>
      <c r="CR127" s="980"/>
      <c r="CS127" s="980"/>
      <c r="CT127" s="980"/>
      <c r="CU127" s="980"/>
      <c r="CV127" s="980"/>
      <c r="CW127" s="980"/>
      <c r="CX127" s="980"/>
      <c r="CY127" s="980"/>
      <c r="CZ127" s="980"/>
      <c r="DA127" s="980"/>
      <c r="DB127" s="980"/>
      <c r="DC127" s="980"/>
      <c r="DD127" s="980"/>
      <c r="DE127" s="980"/>
      <c r="DF127" s="981"/>
      <c r="DG127" s="949" t="s">
        <v>225</v>
      </c>
      <c r="DH127" s="950"/>
      <c r="DI127" s="950"/>
      <c r="DJ127" s="950"/>
      <c r="DK127" s="950"/>
      <c r="DL127" s="950" t="s">
        <v>225</v>
      </c>
      <c r="DM127" s="950"/>
      <c r="DN127" s="950"/>
      <c r="DO127" s="950"/>
      <c r="DP127" s="950"/>
      <c r="DQ127" s="950" t="s">
        <v>225</v>
      </c>
      <c r="DR127" s="950"/>
      <c r="DS127" s="950"/>
      <c r="DT127" s="950"/>
      <c r="DU127" s="950"/>
      <c r="DV127" s="951" t="s">
        <v>225</v>
      </c>
      <c r="DW127" s="951"/>
      <c r="DX127" s="951"/>
      <c r="DY127" s="951"/>
      <c r="DZ127" s="952"/>
    </row>
    <row r="128" spans="1:130" s="199" customFormat="1" ht="26.25" customHeight="1" thickBot="1" x14ac:dyDescent="0.2">
      <c r="A128" s="1073" t="s">
        <v>455</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456</v>
      </c>
      <c r="X128" s="1075"/>
      <c r="Y128" s="1075"/>
      <c r="Z128" s="1076"/>
      <c r="AA128" s="1077" t="s">
        <v>225</v>
      </c>
      <c r="AB128" s="1078"/>
      <c r="AC128" s="1078"/>
      <c r="AD128" s="1078"/>
      <c r="AE128" s="1079"/>
      <c r="AF128" s="1080" t="s">
        <v>225</v>
      </c>
      <c r="AG128" s="1078"/>
      <c r="AH128" s="1078"/>
      <c r="AI128" s="1078"/>
      <c r="AJ128" s="1079"/>
      <c r="AK128" s="1080" t="s">
        <v>225</v>
      </c>
      <c r="AL128" s="1078"/>
      <c r="AM128" s="1078"/>
      <c r="AN128" s="1078"/>
      <c r="AO128" s="1079"/>
      <c r="AP128" s="1081"/>
      <c r="AQ128" s="1082"/>
      <c r="AR128" s="1082"/>
      <c r="AS128" s="1082"/>
      <c r="AT128" s="1083"/>
      <c r="AU128" s="235"/>
      <c r="AV128" s="235"/>
      <c r="AW128" s="235"/>
      <c r="AX128" s="918" t="s">
        <v>457</v>
      </c>
      <c r="AY128" s="919"/>
      <c r="AZ128" s="919"/>
      <c r="BA128" s="919"/>
      <c r="BB128" s="919"/>
      <c r="BC128" s="919"/>
      <c r="BD128" s="919"/>
      <c r="BE128" s="920"/>
      <c r="BF128" s="1084" t="s">
        <v>225</v>
      </c>
      <c r="BG128" s="1085"/>
      <c r="BH128" s="1085"/>
      <c r="BI128" s="1085"/>
      <c r="BJ128" s="1085"/>
      <c r="BK128" s="1085"/>
      <c r="BL128" s="1086"/>
      <c r="BM128" s="1084">
        <v>15</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458</v>
      </c>
      <c r="CQ128" s="1067"/>
      <c r="CR128" s="1067"/>
      <c r="CS128" s="1067"/>
      <c r="CT128" s="1067"/>
      <c r="CU128" s="1067"/>
      <c r="CV128" s="1067"/>
      <c r="CW128" s="1067"/>
      <c r="CX128" s="1067"/>
      <c r="CY128" s="1067"/>
      <c r="CZ128" s="1067"/>
      <c r="DA128" s="1067"/>
      <c r="DB128" s="1067"/>
      <c r="DC128" s="1067"/>
      <c r="DD128" s="1067"/>
      <c r="DE128" s="1067"/>
      <c r="DF128" s="1068"/>
      <c r="DG128" s="1069" t="s">
        <v>225</v>
      </c>
      <c r="DH128" s="1070"/>
      <c r="DI128" s="1070"/>
      <c r="DJ128" s="1070"/>
      <c r="DK128" s="1070"/>
      <c r="DL128" s="1070" t="s">
        <v>225</v>
      </c>
      <c r="DM128" s="1070"/>
      <c r="DN128" s="1070"/>
      <c r="DO128" s="1070"/>
      <c r="DP128" s="1070"/>
      <c r="DQ128" s="1070" t="s">
        <v>225</v>
      </c>
      <c r="DR128" s="1070"/>
      <c r="DS128" s="1070"/>
      <c r="DT128" s="1070"/>
      <c r="DU128" s="1070"/>
      <c r="DV128" s="1071" t="s">
        <v>225</v>
      </c>
      <c r="DW128" s="1071"/>
      <c r="DX128" s="1071"/>
      <c r="DY128" s="1071"/>
      <c r="DZ128" s="1072"/>
    </row>
    <row r="129" spans="1:131" s="199" customFormat="1" ht="26.25" customHeight="1" x14ac:dyDescent="0.15">
      <c r="A129" s="960" t="s">
        <v>93</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459</v>
      </c>
      <c r="X129" s="1104"/>
      <c r="Y129" s="1104"/>
      <c r="Z129" s="1105"/>
      <c r="AA129" s="988">
        <v>2813573</v>
      </c>
      <c r="AB129" s="989"/>
      <c r="AC129" s="989"/>
      <c r="AD129" s="989"/>
      <c r="AE129" s="990"/>
      <c r="AF129" s="991">
        <v>2926906</v>
      </c>
      <c r="AG129" s="989"/>
      <c r="AH129" s="989"/>
      <c r="AI129" s="989"/>
      <c r="AJ129" s="990"/>
      <c r="AK129" s="991">
        <v>2936136</v>
      </c>
      <c r="AL129" s="989"/>
      <c r="AM129" s="989"/>
      <c r="AN129" s="989"/>
      <c r="AO129" s="990"/>
      <c r="AP129" s="1106"/>
      <c r="AQ129" s="1107"/>
      <c r="AR129" s="1107"/>
      <c r="AS129" s="1107"/>
      <c r="AT129" s="1108"/>
      <c r="AU129" s="237"/>
      <c r="AV129" s="237"/>
      <c r="AW129" s="237"/>
      <c r="AX129" s="1097" t="s">
        <v>460</v>
      </c>
      <c r="AY129" s="980"/>
      <c r="AZ129" s="980"/>
      <c r="BA129" s="980"/>
      <c r="BB129" s="980"/>
      <c r="BC129" s="980"/>
      <c r="BD129" s="980"/>
      <c r="BE129" s="981"/>
      <c r="BF129" s="1098" t="s">
        <v>225</v>
      </c>
      <c r="BG129" s="1099"/>
      <c r="BH129" s="1099"/>
      <c r="BI129" s="1099"/>
      <c r="BJ129" s="1099"/>
      <c r="BK129" s="1099"/>
      <c r="BL129" s="1100"/>
      <c r="BM129" s="1098">
        <v>20</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461</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462</v>
      </c>
      <c r="X130" s="1104"/>
      <c r="Y130" s="1104"/>
      <c r="Z130" s="1105"/>
      <c r="AA130" s="988">
        <v>391799</v>
      </c>
      <c r="AB130" s="989"/>
      <c r="AC130" s="989"/>
      <c r="AD130" s="989"/>
      <c r="AE130" s="990"/>
      <c r="AF130" s="991">
        <v>329691</v>
      </c>
      <c r="AG130" s="989"/>
      <c r="AH130" s="989"/>
      <c r="AI130" s="989"/>
      <c r="AJ130" s="990"/>
      <c r="AK130" s="991">
        <v>325969</v>
      </c>
      <c r="AL130" s="989"/>
      <c r="AM130" s="989"/>
      <c r="AN130" s="989"/>
      <c r="AO130" s="990"/>
      <c r="AP130" s="1106"/>
      <c r="AQ130" s="1107"/>
      <c r="AR130" s="1107"/>
      <c r="AS130" s="1107"/>
      <c r="AT130" s="1108"/>
      <c r="AU130" s="237"/>
      <c r="AV130" s="237"/>
      <c r="AW130" s="237"/>
      <c r="AX130" s="1097" t="s">
        <v>463</v>
      </c>
      <c r="AY130" s="980"/>
      <c r="AZ130" s="980"/>
      <c r="BA130" s="980"/>
      <c r="BB130" s="980"/>
      <c r="BC130" s="980"/>
      <c r="BD130" s="980"/>
      <c r="BE130" s="981"/>
      <c r="BF130" s="1134">
        <v>5.3</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464</v>
      </c>
      <c r="X131" s="1142"/>
      <c r="Y131" s="1142"/>
      <c r="Z131" s="1143"/>
      <c r="AA131" s="1035">
        <v>2421774</v>
      </c>
      <c r="AB131" s="1014"/>
      <c r="AC131" s="1014"/>
      <c r="AD131" s="1014"/>
      <c r="AE131" s="1015"/>
      <c r="AF131" s="1013">
        <v>2597215</v>
      </c>
      <c r="AG131" s="1014"/>
      <c r="AH131" s="1014"/>
      <c r="AI131" s="1014"/>
      <c r="AJ131" s="1015"/>
      <c r="AK131" s="1013">
        <v>2610167</v>
      </c>
      <c r="AL131" s="1014"/>
      <c r="AM131" s="1014"/>
      <c r="AN131" s="1014"/>
      <c r="AO131" s="1015"/>
      <c r="AP131" s="1144"/>
      <c r="AQ131" s="1145"/>
      <c r="AR131" s="1145"/>
      <c r="AS131" s="1145"/>
      <c r="AT131" s="1146"/>
      <c r="AU131" s="237"/>
      <c r="AV131" s="237"/>
      <c r="AW131" s="237"/>
      <c r="AX131" s="1116" t="s">
        <v>465</v>
      </c>
      <c r="AY131" s="1067"/>
      <c r="AZ131" s="1067"/>
      <c r="BA131" s="1067"/>
      <c r="BB131" s="1067"/>
      <c r="BC131" s="1067"/>
      <c r="BD131" s="1067"/>
      <c r="BE131" s="1068"/>
      <c r="BF131" s="1117" t="s">
        <v>225</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466</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467</v>
      </c>
      <c r="W132" s="1127"/>
      <c r="X132" s="1127"/>
      <c r="Y132" s="1127"/>
      <c r="Z132" s="1128"/>
      <c r="AA132" s="1129">
        <v>6.8052179930000003</v>
      </c>
      <c r="AB132" s="1130"/>
      <c r="AC132" s="1130"/>
      <c r="AD132" s="1130"/>
      <c r="AE132" s="1131"/>
      <c r="AF132" s="1132">
        <v>5.0747435230000004</v>
      </c>
      <c r="AG132" s="1130"/>
      <c r="AH132" s="1130"/>
      <c r="AI132" s="1130"/>
      <c r="AJ132" s="1131"/>
      <c r="AK132" s="1132">
        <v>4.1308084879999996</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468</v>
      </c>
      <c r="W133" s="1110"/>
      <c r="X133" s="1110"/>
      <c r="Y133" s="1110"/>
      <c r="Z133" s="1111"/>
      <c r="AA133" s="1112">
        <v>8.6999999999999993</v>
      </c>
      <c r="AB133" s="1113"/>
      <c r="AC133" s="1113"/>
      <c r="AD133" s="1113"/>
      <c r="AE133" s="1114"/>
      <c r="AF133" s="1112">
        <v>6.3</v>
      </c>
      <c r="AG133" s="1113"/>
      <c r="AH133" s="1113"/>
      <c r="AI133" s="1113"/>
      <c r="AJ133" s="1114"/>
      <c r="AK133" s="1112">
        <v>5.3</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Normal="100"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8"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469</v>
      </c>
      <c r="B5" s="248"/>
      <c r="C5" s="248"/>
      <c r="D5" s="248"/>
      <c r="E5" s="248"/>
      <c r="F5" s="248"/>
      <c r="G5" s="248"/>
      <c r="H5" s="248"/>
      <c r="I5" s="248"/>
      <c r="J5" s="248"/>
      <c r="K5" s="248"/>
      <c r="L5" s="248"/>
      <c r="M5" s="248"/>
      <c r="N5" s="248"/>
      <c r="O5" s="249"/>
    </row>
    <row r="6" spans="1:16" x14ac:dyDescent="0.15">
      <c r="A6" s="250"/>
      <c r="B6" s="246"/>
      <c r="C6" s="246"/>
      <c r="D6" s="246"/>
      <c r="E6" s="246"/>
      <c r="F6" s="246"/>
      <c r="G6" s="251" t="s">
        <v>470</v>
      </c>
      <c r="H6" s="251"/>
      <c r="I6" s="251"/>
      <c r="J6" s="251"/>
      <c r="K6" s="246"/>
      <c r="L6" s="246"/>
      <c r="M6" s="246"/>
      <c r="N6" s="246"/>
    </row>
    <row r="7" spans="1:16" x14ac:dyDescent="0.15">
      <c r="A7" s="250"/>
      <c r="B7" s="246"/>
      <c r="C7" s="246"/>
      <c r="D7" s="246"/>
      <c r="E7" s="246"/>
      <c r="F7" s="246"/>
      <c r="G7" s="253"/>
      <c r="H7" s="254"/>
      <c r="I7" s="254"/>
      <c r="J7" s="255"/>
      <c r="K7" s="1150" t="s">
        <v>471</v>
      </c>
      <c r="L7" s="256"/>
      <c r="M7" s="257" t="s">
        <v>472</v>
      </c>
      <c r="N7" s="258"/>
    </row>
    <row r="8" spans="1:16" x14ac:dyDescent="0.15">
      <c r="A8" s="250"/>
      <c r="B8" s="246"/>
      <c r="C8" s="246"/>
      <c r="D8" s="246"/>
      <c r="E8" s="246"/>
      <c r="F8" s="246"/>
      <c r="G8" s="259"/>
      <c r="H8" s="260"/>
      <c r="I8" s="260"/>
      <c r="J8" s="261"/>
      <c r="K8" s="1151"/>
      <c r="L8" s="262" t="s">
        <v>473</v>
      </c>
      <c r="M8" s="263" t="s">
        <v>474</v>
      </c>
      <c r="N8" s="264" t="s">
        <v>475</v>
      </c>
    </row>
    <row r="9" spans="1:16" x14ac:dyDescent="0.15">
      <c r="A9" s="250"/>
      <c r="B9" s="246"/>
      <c r="C9" s="246"/>
      <c r="D9" s="246"/>
      <c r="E9" s="246"/>
      <c r="F9" s="246"/>
      <c r="G9" s="1152" t="s">
        <v>476</v>
      </c>
      <c r="H9" s="1153"/>
      <c r="I9" s="1153"/>
      <c r="J9" s="1154"/>
      <c r="K9" s="265">
        <v>825907</v>
      </c>
      <c r="L9" s="266">
        <v>85764</v>
      </c>
      <c r="M9" s="267">
        <v>107954</v>
      </c>
      <c r="N9" s="268">
        <v>-20.6</v>
      </c>
    </row>
    <row r="10" spans="1:16" x14ac:dyDescent="0.15">
      <c r="A10" s="250"/>
      <c r="B10" s="246"/>
      <c r="C10" s="246"/>
      <c r="D10" s="246"/>
      <c r="E10" s="246"/>
      <c r="F10" s="246"/>
      <c r="G10" s="1152" t="s">
        <v>477</v>
      </c>
      <c r="H10" s="1153"/>
      <c r="I10" s="1153"/>
      <c r="J10" s="1154"/>
      <c r="K10" s="269">
        <v>132957</v>
      </c>
      <c r="L10" s="270">
        <v>13807</v>
      </c>
      <c r="M10" s="271">
        <v>12579</v>
      </c>
      <c r="N10" s="272">
        <v>9.8000000000000007</v>
      </c>
    </row>
    <row r="11" spans="1:16" ht="13.5" customHeight="1" x14ac:dyDescent="0.15">
      <c r="A11" s="250"/>
      <c r="B11" s="246"/>
      <c r="C11" s="246"/>
      <c r="D11" s="246"/>
      <c r="E11" s="246"/>
      <c r="F11" s="246"/>
      <c r="G11" s="1152" t="s">
        <v>478</v>
      </c>
      <c r="H11" s="1153"/>
      <c r="I11" s="1153"/>
      <c r="J11" s="1154"/>
      <c r="K11" s="269">
        <v>30460</v>
      </c>
      <c r="L11" s="270">
        <v>3163</v>
      </c>
      <c r="M11" s="271">
        <v>13215</v>
      </c>
      <c r="N11" s="272">
        <v>-76.099999999999994</v>
      </c>
    </row>
    <row r="12" spans="1:16" ht="13.5" customHeight="1" x14ac:dyDescent="0.15">
      <c r="A12" s="250"/>
      <c r="B12" s="246"/>
      <c r="C12" s="246"/>
      <c r="D12" s="246"/>
      <c r="E12" s="246"/>
      <c r="F12" s="246"/>
      <c r="G12" s="1152" t="s">
        <v>479</v>
      </c>
      <c r="H12" s="1153"/>
      <c r="I12" s="1153"/>
      <c r="J12" s="1154"/>
      <c r="K12" s="269" t="s">
        <v>480</v>
      </c>
      <c r="L12" s="270" t="s">
        <v>480</v>
      </c>
      <c r="M12" s="271">
        <v>1280</v>
      </c>
      <c r="N12" s="272" t="s">
        <v>480</v>
      </c>
    </row>
    <row r="13" spans="1:16" ht="13.5" customHeight="1" x14ac:dyDescent="0.15">
      <c r="A13" s="250"/>
      <c r="B13" s="246"/>
      <c r="C13" s="246"/>
      <c r="D13" s="246"/>
      <c r="E13" s="246"/>
      <c r="F13" s="246"/>
      <c r="G13" s="1152" t="s">
        <v>481</v>
      </c>
      <c r="H13" s="1153"/>
      <c r="I13" s="1153"/>
      <c r="J13" s="1154"/>
      <c r="K13" s="269" t="s">
        <v>480</v>
      </c>
      <c r="L13" s="270" t="s">
        <v>480</v>
      </c>
      <c r="M13" s="271" t="s">
        <v>480</v>
      </c>
      <c r="N13" s="272" t="s">
        <v>480</v>
      </c>
    </row>
    <row r="14" spans="1:16" ht="13.5" customHeight="1" x14ac:dyDescent="0.15">
      <c r="A14" s="250"/>
      <c r="B14" s="246"/>
      <c r="C14" s="246"/>
      <c r="D14" s="246"/>
      <c r="E14" s="246"/>
      <c r="F14" s="246"/>
      <c r="G14" s="1152" t="s">
        <v>482</v>
      </c>
      <c r="H14" s="1153"/>
      <c r="I14" s="1153"/>
      <c r="J14" s="1154"/>
      <c r="K14" s="269">
        <v>48664</v>
      </c>
      <c r="L14" s="270">
        <v>5053</v>
      </c>
      <c r="M14" s="271">
        <v>5658</v>
      </c>
      <c r="N14" s="272">
        <v>-10.7</v>
      </c>
    </row>
    <row r="15" spans="1:16" ht="13.5" customHeight="1" x14ac:dyDescent="0.15">
      <c r="A15" s="250"/>
      <c r="B15" s="246"/>
      <c r="C15" s="246"/>
      <c r="D15" s="246"/>
      <c r="E15" s="246"/>
      <c r="F15" s="246"/>
      <c r="G15" s="1152" t="s">
        <v>483</v>
      </c>
      <c r="H15" s="1153"/>
      <c r="I15" s="1153"/>
      <c r="J15" s="1154"/>
      <c r="K15" s="269">
        <v>48702</v>
      </c>
      <c r="L15" s="270">
        <v>5057</v>
      </c>
      <c r="M15" s="271">
        <v>2915</v>
      </c>
      <c r="N15" s="272">
        <v>73.5</v>
      </c>
    </row>
    <row r="16" spans="1:16" x14ac:dyDescent="0.15">
      <c r="A16" s="250"/>
      <c r="B16" s="246"/>
      <c r="C16" s="246"/>
      <c r="D16" s="246"/>
      <c r="E16" s="246"/>
      <c r="F16" s="246"/>
      <c r="G16" s="1155" t="s">
        <v>484</v>
      </c>
      <c r="H16" s="1156"/>
      <c r="I16" s="1156"/>
      <c r="J16" s="1157"/>
      <c r="K16" s="270">
        <v>-65340</v>
      </c>
      <c r="L16" s="270">
        <v>-6785</v>
      </c>
      <c r="M16" s="271">
        <v>-10925</v>
      </c>
      <c r="N16" s="272">
        <v>-37.9</v>
      </c>
    </row>
    <row r="17" spans="1:16" x14ac:dyDescent="0.15">
      <c r="A17" s="250"/>
      <c r="B17" s="246"/>
      <c r="C17" s="246"/>
      <c r="D17" s="246"/>
      <c r="E17" s="246"/>
      <c r="F17" s="246"/>
      <c r="G17" s="1155" t="s">
        <v>173</v>
      </c>
      <c r="H17" s="1156"/>
      <c r="I17" s="1156"/>
      <c r="J17" s="1157"/>
      <c r="K17" s="270">
        <v>1021350</v>
      </c>
      <c r="L17" s="270">
        <v>106059</v>
      </c>
      <c r="M17" s="271">
        <v>132676</v>
      </c>
      <c r="N17" s="272">
        <v>-20.100000000000001</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485</v>
      </c>
      <c r="H19" s="246"/>
      <c r="I19" s="246"/>
      <c r="J19" s="246"/>
      <c r="K19" s="246"/>
      <c r="L19" s="246"/>
      <c r="M19" s="246"/>
      <c r="N19" s="246"/>
    </row>
    <row r="20" spans="1:16" x14ac:dyDescent="0.15">
      <c r="A20" s="250"/>
      <c r="B20" s="246"/>
      <c r="C20" s="246"/>
      <c r="D20" s="246"/>
      <c r="E20" s="246"/>
      <c r="F20" s="246"/>
      <c r="G20" s="274"/>
      <c r="H20" s="275"/>
      <c r="I20" s="275"/>
      <c r="J20" s="276"/>
      <c r="K20" s="277" t="s">
        <v>486</v>
      </c>
      <c r="L20" s="278" t="s">
        <v>487</v>
      </c>
      <c r="M20" s="279" t="s">
        <v>488</v>
      </c>
      <c r="N20" s="280"/>
    </row>
    <row r="21" spans="1:16" s="286" customFormat="1" x14ac:dyDescent="0.15">
      <c r="A21" s="281"/>
      <c r="B21" s="251"/>
      <c r="C21" s="251"/>
      <c r="D21" s="251"/>
      <c r="E21" s="251"/>
      <c r="F21" s="251"/>
      <c r="G21" s="1147" t="s">
        <v>489</v>
      </c>
      <c r="H21" s="1148"/>
      <c r="I21" s="1148"/>
      <c r="J21" s="1149"/>
      <c r="K21" s="282">
        <v>9.5500000000000007</v>
      </c>
      <c r="L21" s="283">
        <v>12.61</v>
      </c>
      <c r="M21" s="284">
        <v>-3.06</v>
      </c>
      <c r="N21" s="251"/>
      <c r="O21" s="285"/>
      <c r="P21" s="281"/>
    </row>
    <row r="22" spans="1:16" s="286" customFormat="1" x14ac:dyDescent="0.15">
      <c r="A22" s="281"/>
      <c r="B22" s="251"/>
      <c r="C22" s="251"/>
      <c r="D22" s="251"/>
      <c r="E22" s="251"/>
      <c r="F22" s="251"/>
      <c r="G22" s="1147" t="s">
        <v>490</v>
      </c>
      <c r="H22" s="1148"/>
      <c r="I22" s="1148"/>
      <c r="J22" s="1149"/>
      <c r="K22" s="287">
        <v>98</v>
      </c>
      <c r="L22" s="288">
        <v>96.2</v>
      </c>
      <c r="M22" s="289">
        <v>1.8</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491</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492</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493</v>
      </c>
      <c r="H29" s="251"/>
      <c r="I29" s="251"/>
      <c r="J29" s="251"/>
      <c r="K29" s="246"/>
      <c r="L29" s="246"/>
      <c r="M29" s="246"/>
      <c r="N29" s="246"/>
      <c r="O29" s="295"/>
    </row>
    <row r="30" spans="1:16" x14ac:dyDescent="0.15">
      <c r="A30" s="250"/>
      <c r="B30" s="246"/>
      <c r="C30" s="246"/>
      <c r="D30" s="246"/>
      <c r="E30" s="246"/>
      <c r="F30" s="246"/>
      <c r="G30" s="253"/>
      <c r="H30" s="254"/>
      <c r="I30" s="254"/>
      <c r="J30" s="255"/>
      <c r="K30" s="1150" t="s">
        <v>471</v>
      </c>
      <c r="L30" s="256"/>
      <c r="M30" s="257" t="s">
        <v>472</v>
      </c>
      <c r="N30" s="258"/>
    </row>
    <row r="31" spans="1:16" x14ac:dyDescent="0.15">
      <c r="A31" s="250"/>
      <c r="B31" s="246"/>
      <c r="C31" s="246"/>
      <c r="D31" s="246"/>
      <c r="E31" s="246"/>
      <c r="F31" s="246"/>
      <c r="G31" s="259"/>
      <c r="H31" s="260"/>
      <c r="I31" s="260"/>
      <c r="J31" s="261"/>
      <c r="K31" s="1151"/>
      <c r="L31" s="262" t="s">
        <v>473</v>
      </c>
      <c r="M31" s="263" t="s">
        <v>474</v>
      </c>
      <c r="N31" s="264" t="s">
        <v>475</v>
      </c>
    </row>
    <row r="32" spans="1:16" ht="27" customHeight="1" x14ac:dyDescent="0.15">
      <c r="A32" s="250"/>
      <c r="B32" s="246"/>
      <c r="C32" s="246"/>
      <c r="D32" s="246"/>
      <c r="E32" s="246"/>
      <c r="F32" s="246"/>
      <c r="G32" s="1163" t="s">
        <v>494</v>
      </c>
      <c r="H32" s="1164"/>
      <c r="I32" s="1164"/>
      <c r="J32" s="1165"/>
      <c r="K32" s="296">
        <v>106692</v>
      </c>
      <c r="L32" s="296">
        <v>11079</v>
      </c>
      <c r="M32" s="297">
        <v>67314</v>
      </c>
      <c r="N32" s="298">
        <v>-83.5</v>
      </c>
    </row>
    <row r="33" spans="1:16" ht="13.5" customHeight="1" x14ac:dyDescent="0.15">
      <c r="A33" s="250"/>
      <c r="B33" s="246"/>
      <c r="C33" s="246"/>
      <c r="D33" s="246"/>
      <c r="E33" s="246"/>
      <c r="F33" s="246"/>
      <c r="G33" s="1163" t="s">
        <v>495</v>
      </c>
      <c r="H33" s="1164"/>
      <c r="I33" s="1164"/>
      <c r="J33" s="1165"/>
      <c r="K33" s="296" t="s">
        <v>480</v>
      </c>
      <c r="L33" s="296" t="s">
        <v>480</v>
      </c>
      <c r="M33" s="297" t="s">
        <v>480</v>
      </c>
      <c r="N33" s="298" t="s">
        <v>480</v>
      </c>
    </row>
    <row r="34" spans="1:16" ht="27" customHeight="1" x14ac:dyDescent="0.15">
      <c r="A34" s="250"/>
      <c r="B34" s="246"/>
      <c r="C34" s="246"/>
      <c r="D34" s="246"/>
      <c r="E34" s="246"/>
      <c r="F34" s="246"/>
      <c r="G34" s="1163" t="s">
        <v>496</v>
      </c>
      <c r="H34" s="1164"/>
      <c r="I34" s="1164"/>
      <c r="J34" s="1165"/>
      <c r="K34" s="296" t="s">
        <v>480</v>
      </c>
      <c r="L34" s="296" t="s">
        <v>480</v>
      </c>
      <c r="M34" s="297" t="s">
        <v>480</v>
      </c>
      <c r="N34" s="298" t="s">
        <v>480</v>
      </c>
    </row>
    <row r="35" spans="1:16" ht="27" customHeight="1" x14ac:dyDescent="0.15">
      <c r="A35" s="250"/>
      <c r="B35" s="246"/>
      <c r="C35" s="246"/>
      <c r="D35" s="246"/>
      <c r="E35" s="246"/>
      <c r="F35" s="246"/>
      <c r="G35" s="1163" t="s">
        <v>497</v>
      </c>
      <c r="H35" s="1164"/>
      <c r="I35" s="1164"/>
      <c r="J35" s="1165"/>
      <c r="K35" s="296">
        <v>327098</v>
      </c>
      <c r="L35" s="296">
        <v>33967</v>
      </c>
      <c r="M35" s="297">
        <v>23478</v>
      </c>
      <c r="N35" s="298">
        <v>44.7</v>
      </c>
    </row>
    <row r="36" spans="1:16" ht="27" customHeight="1" x14ac:dyDescent="0.15">
      <c r="A36" s="250"/>
      <c r="B36" s="246"/>
      <c r="C36" s="246"/>
      <c r="D36" s="246"/>
      <c r="E36" s="246"/>
      <c r="F36" s="246"/>
      <c r="G36" s="1163" t="s">
        <v>498</v>
      </c>
      <c r="H36" s="1164"/>
      <c r="I36" s="1164"/>
      <c r="J36" s="1165"/>
      <c r="K36" s="296" t="s">
        <v>480</v>
      </c>
      <c r="L36" s="296" t="s">
        <v>480</v>
      </c>
      <c r="M36" s="297">
        <v>4589</v>
      </c>
      <c r="N36" s="298" t="s">
        <v>480</v>
      </c>
    </row>
    <row r="37" spans="1:16" ht="13.5" customHeight="1" x14ac:dyDescent="0.15">
      <c r="A37" s="250"/>
      <c r="B37" s="246"/>
      <c r="C37" s="246"/>
      <c r="D37" s="246"/>
      <c r="E37" s="246"/>
      <c r="F37" s="246"/>
      <c r="G37" s="1163" t="s">
        <v>499</v>
      </c>
      <c r="H37" s="1164"/>
      <c r="I37" s="1164"/>
      <c r="J37" s="1165"/>
      <c r="K37" s="296" t="s">
        <v>480</v>
      </c>
      <c r="L37" s="296" t="s">
        <v>480</v>
      </c>
      <c r="M37" s="297">
        <v>859</v>
      </c>
      <c r="N37" s="298" t="s">
        <v>480</v>
      </c>
    </row>
    <row r="38" spans="1:16" ht="27" customHeight="1" x14ac:dyDescent="0.15">
      <c r="A38" s="250"/>
      <c r="B38" s="246"/>
      <c r="C38" s="246"/>
      <c r="D38" s="246"/>
      <c r="E38" s="246"/>
      <c r="F38" s="246"/>
      <c r="G38" s="1166" t="s">
        <v>500</v>
      </c>
      <c r="H38" s="1167"/>
      <c r="I38" s="1167"/>
      <c r="J38" s="1168"/>
      <c r="K38" s="299" t="s">
        <v>480</v>
      </c>
      <c r="L38" s="299" t="s">
        <v>480</v>
      </c>
      <c r="M38" s="300">
        <v>2</v>
      </c>
      <c r="N38" s="301" t="s">
        <v>480</v>
      </c>
      <c r="O38" s="295"/>
    </row>
    <row r="39" spans="1:16" x14ac:dyDescent="0.15">
      <c r="A39" s="250"/>
      <c r="B39" s="246"/>
      <c r="C39" s="246"/>
      <c r="D39" s="246"/>
      <c r="E39" s="246"/>
      <c r="F39" s="246"/>
      <c r="G39" s="1166" t="s">
        <v>501</v>
      </c>
      <c r="H39" s="1167"/>
      <c r="I39" s="1167"/>
      <c r="J39" s="1168"/>
      <c r="K39" s="302" t="s">
        <v>480</v>
      </c>
      <c r="L39" s="302" t="s">
        <v>480</v>
      </c>
      <c r="M39" s="303">
        <v>-2412</v>
      </c>
      <c r="N39" s="304" t="s">
        <v>480</v>
      </c>
      <c r="O39" s="295"/>
    </row>
    <row r="40" spans="1:16" ht="27" customHeight="1" x14ac:dyDescent="0.15">
      <c r="A40" s="250"/>
      <c r="B40" s="246"/>
      <c r="C40" s="246"/>
      <c r="D40" s="246"/>
      <c r="E40" s="246"/>
      <c r="F40" s="246"/>
      <c r="G40" s="1163" t="s">
        <v>502</v>
      </c>
      <c r="H40" s="1164"/>
      <c r="I40" s="1164"/>
      <c r="J40" s="1165"/>
      <c r="K40" s="302">
        <v>-325969</v>
      </c>
      <c r="L40" s="302">
        <v>-33849</v>
      </c>
      <c r="M40" s="303">
        <v>-68535</v>
      </c>
      <c r="N40" s="304">
        <v>-50.6</v>
      </c>
      <c r="O40" s="295"/>
    </row>
    <row r="41" spans="1:16" x14ac:dyDescent="0.15">
      <c r="A41" s="250"/>
      <c r="B41" s="246"/>
      <c r="C41" s="246"/>
      <c r="D41" s="246"/>
      <c r="E41" s="246"/>
      <c r="F41" s="246"/>
      <c r="G41" s="1169" t="s">
        <v>285</v>
      </c>
      <c r="H41" s="1170"/>
      <c r="I41" s="1170"/>
      <c r="J41" s="1171"/>
      <c r="K41" s="296">
        <v>107821</v>
      </c>
      <c r="L41" s="302">
        <v>11196</v>
      </c>
      <c r="M41" s="303">
        <v>25295</v>
      </c>
      <c r="N41" s="304">
        <v>-55.7</v>
      </c>
      <c r="O41" s="295"/>
    </row>
    <row r="42" spans="1:16" x14ac:dyDescent="0.15">
      <c r="A42" s="250"/>
      <c r="B42" s="246"/>
      <c r="C42" s="246"/>
      <c r="D42" s="246"/>
      <c r="E42" s="246"/>
      <c r="F42" s="246"/>
      <c r="G42" s="305" t="s">
        <v>503</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504</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505</v>
      </c>
      <c r="H48" s="310"/>
      <c r="I48" s="310"/>
      <c r="J48" s="310"/>
      <c r="K48" s="310"/>
      <c r="L48" s="310"/>
      <c r="M48" s="311"/>
      <c r="N48" s="310"/>
    </row>
    <row r="49" spans="1:14" ht="13.5" customHeight="1" x14ac:dyDescent="0.15">
      <c r="A49" s="250"/>
      <c r="B49" s="246"/>
      <c r="C49" s="246"/>
      <c r="D49" s="246"/>
      <c r="E49" s="246"/>
      <c r="F49" s="246"/>
      <c r="G49" s="312"/>
      <c r="H49" s="313"/>
      <c r="I49" s="1158" t="s">
        <v>471</v>
      </c>
      <c r="J49" s="1160" t="s">
        <v>506</v>
      </c>
      <c r="K49" s="1161"/>
      <c r="L49" s="1161"/>
      <c r="M49" s="1161"/>
      <c r="N49" s="1162"/>
    </row>
    <row r="50" spans="1:14" x14ac:dyDescent="0.15">
      <c r="A50" s="250"/>
      <c r="B50" s="246"/>
      <c r="C50" s="246"/>
      <c r="D50" s="246"/>
      <c r="E50" s="246"/>
      <c r="F50" s="246"/>
      <c r="G50" s="314"/>
      <c r="H50" s="315"/>
      <c r="I50" s="1159"/>
      <c r="J50" s="316" t="s">
        <v>507</v>
      </c>
      <c r="K50" s="317" t="s">
        <v>508</v>
      </c>
      <c r="L50" s="318" t="s">
        <v>509</v>
      </c>
      <c r="M50" s="319" t="s">
        <v>510</v>
      </c>
      <c r="N50" s="320" t="s">
        <v>511</v>
      </c>
    </row>
    <row r="51" spans="1:14" x14ac:dyDescent="0.15">
      <c r="A51" s="250"/>
      <c r="B51" s="246"/>
      <c r="C51" s="246"/>
      <c r="D51" s="246"/>
      <c r="E51" s="246"/>
      <c r="F51" s="246"/>
      <c r="G51" s="312" t="s">
        <v>512</v>
      </c>
      <c r="H51" s="313"/>
      <c r="I51" s="321">
        <v>343130</v>
      </c>
      <c r="J51" s="322">
        <v>35225</v>
      </c>
      <c r="K51" s="323">
        <v>-6.7</v>
      </c>
      <c r="L51" s="324">
        <v>66496</v>
      </c>
      <c r="M51" s="325">
        <v>-6.2</v>
      </c>
      <c r="N51" s="326">
        <v>-0.5</v>
      </c>
    </row>
    <row r="52" spans="1:14" x14ac:dyDescent="0.15">
      <c r="A52" s="250"/>
      <c r="B52" s="246"/>
      <c r="C52" s="246"/>
      <c r="D52" s="246"/>
      <c r="E52" s="246"/>
      <c r="F52" s="246"/>
      <c r="G52" s="327"/>
      <c r="H52" s="328" t="s">
        <v>513</v>
      </c>
      <c r="I52" s="329">
        <v>248362</v>
      </c>
      <c r="J52" s="330">
        <v>25497</v>
      </c>
      <c r="K52" s="331">
        <v>-23.2</v>
      </c>
      <c r="L52" s="332">
        <v>36530</v>
      </c>
      <c r="M52" s="333">
        <v>-8.4</v>
      </c>
      <c r="N52" s="334">
        <v>-14.8</v>
      </c>
    </row>
    <row r="53" spans="1:14" x14ac:dyDescent="0.15">
      <c r="A53" s="250"/>
      <c r="B53" s="246"/>
      <c r="C53" s="246"/>
      <c r="D53" s="246"/>
      <c r="E53" s="246"/>
      <c r="F53" s="246"/>
      <c r="G53" s="312" t="s">
        <v>514</v>
      </c>
      <c r="H53" s="313"/>
      <c r="I53" s="321">
        <v>394245</v>
      </c>
      <c r="J53" s="322">
        <v>40184</v>
      </c>
      <c r="K53" s="323">
        <v>14.1</v>
      </c>
      <c r="L53" s="324">
        <v>82748</v>
      </c>
      <c r="M53" s="325">
        <v>24.4</v>
      </c>
      <c r="N53" s="326">
        <v>-10.3</v>
      </c>
    </row>
    <row r="54" spans="1:14" x14ac:dyDescent="0.15">
      <c r="A54" s="250"/>
      <c r="B54" s="246"/>
      <c r="C54" s="246"/>
      <c r="D54" s="246"/>
      <c r="E54" s="246"/>
      <c r="F54" s="246"/>
      <c r="G54" s="327"/>
      <c r="H54" s="328" t="s">
        <v>513</v>
      </c>
      <c r="I54" s="329">
        <v>225205</v>
      </c>
      <c r="J54" s="330">
        <v>22954</v>
      </c>
      <c r="K54" s="331">
        <v>-10</v>
      </c>
      <c r="L54" s="332">
        <v>44732</v>
      </c>
      <c r="M54" s="333">
        <v>22.5</v>
      </c>
      <c r="N54" s="334">
        <v>-32.5</v>
      </c>
    </row>
    <row r="55" spans="1:14" x14ac:dyDescent="0.15">
      <c r="A55" s="250"/>
      <c r="B55" s="246"/>
      <c r="C55" s="246"/>
      <c r="D55" s="246"/>
      <c r="E55" s="246"/>
      <c r="F55" s="246"/>
      <c r="G55" s="312" t="s">
        <v>515</v>
      </c>
      <c r="H55" s="313"/>
      <c r="I55" s="321">
        <v>304376</v>
      </c>
      <c r="J55" s="322">
        <v>31186</v>
      </c>
      <c r="K55" s="323">
        <v>-22.4</v>
      </c>
      <c r="L55" s="324">
        <v>91837</v>
      </c>
      <c r="M55" s="325">
        <v>11</v>
      </c>
      <c r="N55" s="326">
        <v>-33.4</v>
      </c>
    </row>
    <row r="56" spans="1:14" x14ac:dyDescent="0.15">
      <c r="A56" s="250"/>
      <c r="B56" s="246"/>
      <c r="C56" s="246"/>
      <c r="D56" s="246"/>
      <c r="E56" s="246"/>
      <c r="F56" s="246"/>
      <c r="G56" s="327"/>
      <c r="H56" s="328" t="s">
        <v>513</v>
      </c>
      <c r="I56" s="329">
        <v>209757</v>
      </c>
      <c r="J56" s="330">
        <v>21491</v>
      </c>
      <c r="K56" s="331">
        <v>-6.4</v>
      </c>
      <c r="L56" s="332">
        <v>54439</v>
      </c>
      <c r="M56" s="333">
        <v>21.7</v>
      </c>
      <c r="N56" s="334">
        <v>-28.1</v>
      </c>
    </row>
    <row r="57" spans="1:14" x14ac:dyDescent="0.15">
      <c r="A57" s="250"/>
      <c r="B57" s="246"/>
      <c r="C57" s="246"/>
      <c r="D57" s="246"/>
      <c r="E57" s="246"/>
      <c r="F57" s="246"/>
      <c r="G57" s="312" t="s">
        <v>516</v>
      </c>
      <c r="H57" s="313"/>
      <c r="I57" s="321">
        <v>310096</v>
      </c>
      <c r="J57" s="322">
        <v>32071</v>
      </c>
      <c r="K57" s="323">
        <v>2.8</v>
      </c>
      <c r="L57" s="324">
        <v>109920</v>
      </c>
      <c r="M57" s="325">
        <v>19.7</v>
      </c>
      <c r="N57" s="326">
        <v>-16.899999999999999</v>
      </c>
    </row>
    <row r="58" spans="1:14" x14ac:dyDescent="0.15">
      <c r="A58" s="250"/>
      <c r="B58" s="246"/>
      <c r="C58" s="246"/>
      <c r="D58" s="246"/>
      <c r="E58" s="246"/>
      <c r="F58" s="246"/>
      <c r="G58" s="327"/>
      <c r="H58" s="328" t="s">
        <v>513</v>
      </c>
      <c r="I58" s="329">
        <v>190333</v>
      </c>
      <c r="J58" s="330">
        <v>19685</v>
      </c>
      <c r="K58" s="331">
        <v>-8.4</v>
      </c>
      <c r="L58" s="332">
        <v>62739</v>
      </c>
      <c r="M58" s="333">
        <v>15.2</v>
      </c>
      <c r="N58" s="334">
        <v>-23.6</v>
      </c>
    </row>
    <row r="59" spans="1:14" x14ac:dyDescent="0.15">
      <c r="A59" s="250"/>
      <c r="B59" s="246"/>
      <c r="C59" s="246"/>
      <c r="D59" s="246"/>
      <c r="E59" s="246"/>
      <c r="F59" s="246"/>
      <c r="G59" s="312" t="s">
        <v>517</v>
      </c>
      <c r="H59" s="313"/>
      <c r="I59" s="321">
        <v>333142</v>
      </c>
      <c r="J59" s="322">
        <v>34594</v>
      </c>
      <c r="K59" s="323">
        <v>7.9</v>
      </c>
      <c r="L59" s="324">
        <v>138651</v>
      </c>
      <c r="M59" s="325">
        <v>26.1</v>
      </c>
      <c r="N59" s="326">
        <v>-18.2</v>
      </c>
    </row>
    <row r="60" spans="1:14" x14ac:dyDescent="0.15">
      <c r="A60" s="250"/>
      <c r="B60" s="246"/>
      <c r="C60" s="246"/>
      <c r="D60" s="246"/>
      <c r="E60" s="246"/>
      <c r="F60" s="246"/>
      <c r="G60" s="327"/>
      <c r="H60" s="328" t="s">
        <v>513</v>
      </c>
      <c r="I60" s="335">
        <v>225943</v>
      </c>
      <c r="J60" s="330">
        <v>23462</v>
      </c>
      <c r="K60" s="331">
        <v>19.2</v>
      </c>
      <c r="L60" s="332">
        <v>71211</v>
      </c>
      <c r="M60" s="333">
        <v>13.5</v>
      </c>
      <c r="N60" s="334">
        <v>5.7</v>
      </c>
    </row>
    <row r="61" spans="1:14" x14ac:dyDescent="0.15">
      <c r="A61" s="250"/>
      <c r="B61" s="246"/>
      <c r="C61" s="246"/>
      <c r="D61" s="246"/>
      <c r="E61" s="246"/>
      <c r="F61" s="246"/>
      <c r="G61" s="312" t="s">
        <v>518</v>
      </c>
      <c r="H61" s="336"/>
      <c r="I61" s="337">
        <v>336998</v>
      </c>
      <c r="J61" s="338">
        <v>34652</v>
      </c>
      <c r="K61" s="339">
        <v>-0.9</v>
      </c>
      <c r="L61" s="340">
        <v>97930</v>
      </c>
      <c r="M61" s="341">
        <v>15</v>
      </c>
      <c r="N61" s="326">
        <v>-15.9</v>
      </c>
    </row>
    <row r="62" spans="1:14" x14ac:dyDescent="0.15">
      <c r="A62" s="250"/>
      <c r="B62" s="246"/>
      <c r="C62" s="246"/>
      <c r="D62" s="246"/>
      <c r="E62" s="246"/>
      <c r="F62" s="246"/>
      <c r="G62" s="327"/>
      <c r="H62" s="328" t="s">
        <v>513</v>
      </c>
      <c r="I62" s="329">
        <v>219920</v>
      </c>
      <c r="J62" s="330">
        <v>22618</v>
      </c>
      <c r="K62" s="331">
        <v>-5.8</v>
      </c>
      <c r="L62" s="332">
        <v>53930</v>
      </c>
      <c r="M62" s="333">
        <v>12.9</v>
      </c>
      <c r="N62" s="334">
        <v>-18.7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6"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6"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520</v>
      </c>
      <c r="G46" s="8" t="s">
        <v>521</v>
      </c>
      <c r="H46" s="8" t="s">
        <v>522</v>
      </c>
      <c r="I46" s="8" t="s">
        <v>523</v>
      </c>
      <c r="J46" s="9" t="s">
        <v>524</v>
      </c>
    </row>
    <row r="47" spans="2:10" ht="57.75" customHeight="1" x14ac:dyDescent="0.15">
      <c r="B47" s="10"/>
      <c r="C47" s="1172" t="s">
        <v>3</v>
      </c>
      <c r="D47" s="1172"/>
      <c r="E47" s="1173"/>
      <c r="F47" s="11">
        <v>28.18</v>
      </c>
      <c r="G47" s="12">
        <v>17.82</v>
      </c>
      <c r="H47" s="12">
        <v>22.4</v>
      </c>
      <c r="I47" s="12">
        <v>24.96</v>
      </c>
      <c r="J47" s="13">
        <v>30.83</v>
      </c>
    </row>
    <row r="48" spans="2:10" ht="57.75" customHeight="1" x14ac:dyDescent="0.15">
      <c r="B48" s="14"/>
      <c r="C48" s="1174" t="s">
        <v>4</v>
      </c>
      <c r="D48" s="1174"/>
      <c r="E48" s="1175"/>
      <c r="F48" s="15">
        <v>11.94</v>
      </c>
      <c r="G48" s="16">
        <v>7.87</v>
      </c>
      <c r="H48" s="16">
        <v>12.41</v>
      </c>
      <c r="I48" s="16">
        <v>14.37</v>
      </c>
      <c r="J48" s="17">
        <v>7.67</v>
      </c>
    </row>
    <row r="49" spans="2:10" ht="57.75" customHeight="1" thickBot="1" x14ac:dyDescent="0.2">
      <c r="B49" s="18"/>
      <c r="C49" s="1176" t="s">
        <v>5</v>
      </c>
      <c r="D49" s="1176"/>
      <c r="E49" s="1177"/>
      <c r="F49" s="19">
        <v>0.62</v>
      </c>
      <c r="G49" s="20" t="s">
        <v>525</v>
      </c>
      <c r="H49" s="20">
        <v>7.24</v>
      </c>
      <c r="I49" s="20">
        <v>5.87</v>
      </c>
      <c r="J49" s="21" t="s">
        <v>526</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 </vt:lpstr>
      <vt:lpstr>施設類型別ストック情報分析表② </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 </cp:lastModifiedBy>
  <cp:lastPrinted>2018-04-18T07:46:09Z</cp:lastPrinted>
  <dcterms:created xsi:type="dcterms:W3CDTF">2018-01-24T04:38:26Z</dcterms:created>
  <dcterms:modified xsi:type="dcterms:W3CDTF">2018-10-30T04:37:03Z</dcterms:modified>
</cp:coreProperties>
</file>