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28開成町\"/>
    </mc:Choice>
  </mc:AlternateContent>
  <bookViews>
    <workbookView xWindow="0" yWindow="0" windowWidth="20490" windowHeight="885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62913"/>
</workbook>
</file>

<file path=xl/calcChain.xml><?xml version="1.0" encoding="utf-8"?>
<calcChain xmlns="http://schemas.openxmlformats.org/spreadsheetml/2006/main">
  <c r="P67" i="8" l="1"/>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DG43" i="9"/>
  <c r="CQ43" i="9"/>
  <c r="CO43" i="9"/>
  <c r="BY43" i="9"/>
  <c r="BE43" i="9"/>
  <c r="AM43" i="9"/>
  <c r="U43" i="9"/>
  <c r="E43" i="9"/>
  <c r="C43" i="9"/>
  <c r="DG42" i="9"/>
  <c r="CQ42" i="9"/>
  <c r="CO42" i="9"/>
  <c r="BY42" i="9"/>
  <c r="BE42" i="9"/>
  <c r="AM42" i="9"/>
  <c r="U42" i="9"/>
  <c r="E42" i="9"/>
  <c r="C42" i="9"/>
  <c r="DG41" i="9"/>
  <c r="CQ41" i="9"/>
  <c r="CO41" i="9"/>
  <c r="BY41" i="9"/>
  <c r="BE41" i="9"/>
  <c r="AM41" i="9"/>
  <c r="U41" i="9"/>
  <c r="E41" i="9"/>
  <c r="C41" i="9"/>
  <c r="DG40" i="9"/>
  <c r="CQ40" i="9"/>
  <c r="CO40" i="9"/>
  <c r="BY40" i="9"/>
  <c r="BW40" i="9" s="1"/>
  <c r="BW41" i="9" s="1"/>
  <c r="BW42" i="9" s="1"/>
  <c r="BW43" i="9" s="1"/>
  <c r="BE40" i="9"/>
  <c r="AM40" i="9"/>
  <c r="U40" i="9"/>
  <c r="E40" i="9"/>
  <c r="C40" i="9"/>
  <c r="DG39" i="9"/>
  <c r="CQ39" i="9"/>
  <c r="CO39" i="9"/>
  <c r="BY39" i="9"/>
  <c r="BW39" i="9"/>
  <c r="BE39" i="9"/>
  <c r="AM39" i="9"/>
  <c r="U39" i="9"/>
  <c r="E39" i="9"/>
  <c r="C39" i="9"/>
  <c r="DG38" i="9"/>
  <c r="CQ38" i="9"/>
  <c r="CO38" i="9"/>
  <c r="BY38" i="9"/>
  <c r="BW38" i="9"/>
  <c r="BE38" i="9"/>
  <c r="AM38" i="9"/>
  <c r="U38" i="9"/>
  <c r="E38" i="9"/>
  <c r="C38" i="9"/>
  <c r="DG37" i="9"/>
  <c r="CQ37" i="9"/>
  <c r="CO37" i="9"/>
  <c r="BY37" i="9"/>
  <c r="BW37" i="9"/>
  <c r="BE37" i="9"/>
  <c r="AM37" i="9"/>
  <c r="U37" i="9"/>
  <c r="E37" i="9"/>
  <c r="C37" i="9"/>
  <c r="DG36" i="9"/>
  <c r="CQ36" i="9"/>
  <c r="CO36" i="9"/>
  <c r="BY36" i="9"/>
  <c r="BW36" i="9"/>
  <c r="BE36" i="9"/>
  <c r="AM36" i="9"/>
  <c r="W36" i="9"/>
  <c r="U36" i="9"/>
  <c r="E36" i="9"/>
  <c r="C36" i="9"/>
  <c r="DG35" i="9"/>
  <c r="CQ35" i="9"/>
  <c r="CO35" i="9"/>
  <c r="BY35" i="9"/>
  <c r="BW35" i="9"/>
  <c r="BE35" i="9"/>
  <c r="AM35" i="9"/>
  <c r="W35" i="9"/>
  <c r="U35" i="9"/>
  <c r="E35" i="9"/>
  <c r="C35" i="9"/>
  <c r="DG34" i="9"/>
  <c r="CQ34" i="9"/>
  <c r="BY34" i="9"/>
  <c r="BW34" i="9"/>
  <c r="BG34" i="9"/>
  <c r="BE34" i="9"/>
  <c r="AO34" i="9"/>
  <c r="AM34" i="9"/>
  <c r="W34" i="9"/>
  <c r="U34" i="9"/>
  <c r="E34" i="9"/>
  <c r="C34" i="9"/>
  <c r="CO34" i="9" l="1"/>
</calcChain>
</file>

<file path=xl/sharedStrings.xml><?xml version="1.0" encoding="utf-8"?>
<sst xmlns="http://schemas.openxmlformats.org/spreadsheetml/2006/main" count="1114" uniqueCount="569">
  <si>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</si>
  <si>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</si>
  <si>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</si>
  <si>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</si>
  <si>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</si>
  <si>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</si>
  <si>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</si>
  <si>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</si>
  <si>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</si>
  <si>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</si>
  <si>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</si>
  <si>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</si>
  <si>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</si>
  <si>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</si>
  <si>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</si>
  <si>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</si>
  <si>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</si>
  <si>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</si>
  <si>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</si>
  <si>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</si>
  <si>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</si>
  <si>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</si>
  <si>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</si>
  <si>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</si>
  <si>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</si>
  <si>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</si>
  <si>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</si>
  <si>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</si>
  <si>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</si>
  <si>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</si>
  <si>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</si>
  <si>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</si>
  <si>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</si>
  <si>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</si>
  <si>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</si>
  <si>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</si>
  <si>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</si>
  <si>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</si>
  <si>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</si>
  <si>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</si>
  <si>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</si>
  <si>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</si>
  <si>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</si>
  <si>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</si>
  <si>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</si>
  <si>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</si>
  <si>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</si>
  <si>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</si>
  <si>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</si>
  <si>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</si>
  <si>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</si>
  <si>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</si>
  <si>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</si>
  <si>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</si>
  <si>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</si>
  <si>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</si>
  <si>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</si>
  <si>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</si>
  <si>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</si>
  <si>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</si>
  <si>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</si>
  <si>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</si>
  <si>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</si>
  <si>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</si>
  <si>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</si>
  <si>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</si>
  <si>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</si>
  <si>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</si>
  <si>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</si>
  <si>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Ⅳ－２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</si>
  <si>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</si>
  <si>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</si>
  <si>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</si>
  <si>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</si>
  <si>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</si>
  <si>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</si>
  <si>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</si>
  <si>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</si>
  <si>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</si>
  <si>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</si>
  <si>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</si>
  <si>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</si>
  <si>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開成町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</si>
  <si>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</si>
  <si>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</si>
  <si>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</si>
  <si>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</si>
  <si>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</si>
  <si>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</si>
  <si>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</si>
  <si>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</si>
  <si>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</si>
  <si>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</si>
  <si>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</si>
  <si>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</si>
  <si>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</si>
  <si>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</si>
  <si>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</si>
  <si>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</si>
  <si>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</si>
  <si>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</si>
  <si>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</si>
  <si>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</si>
  <si>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</si>
  <si>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</si>
  <si>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</si>
  <si>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</si>
  <si>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</si>
  <si>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</si>
  <si>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</si>
  <si>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</si>
  <si>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</si>
  <si>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</si>
  <si>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</si>
  <si>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</si>
  <si>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</si>
  <si>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</si>
  <si>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</si>
  <si>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</si>
  <si>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</si>
  <si>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</si>
  <si>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</si>
  <si>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</si>
  <si>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</si>
  <si>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</si>
  <si>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</si>
  <si>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</si>
  <si>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</si>
  <si>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</si>
  <si>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</si>
  <si>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</si>
  <si>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</si>
  <si>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</si>
  <si>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</si>
  <si>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</si>
  <si>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</si>
  <si>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1.5</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</si>
  <si>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</si>
  <si>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</si>
  <si>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</si>
  <si>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</si>
  <si>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</si>
  <si>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</si>
  <si>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</si>
  <si>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</si>
  <si>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</si>
  <si>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</si>
  <si>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</si>
  <si>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</si>
  <si>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</si>
  <si>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</si>
  <si>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</si>
  <si>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</si>
  <si>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</si>
  <si>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</si>
  <si>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</si>
  <si>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</si>
  <si>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</si>
  <si>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</si>
  <si>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</si>
  <si>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</si>
  <si>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</si>
  <si>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</si>
  <si>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</si>
  <si>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</si>
  <si>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</si>
  <si>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</si>
  <si>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</si>
  <si>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</si>
  <si>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</si>
  <si>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</si>
  <si>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</si>
  <si>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</si>
  <si>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</si>
  <si>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</si>
  <si>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</si>
  <si>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</si>
  <si>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</si>
  <si>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</si>
  <si>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</si>
  <si>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</si>
  <si>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</si>
  <si>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</si>
  <si>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</si>
  <si>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</si>
  <si>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</si>
  <si>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</si>
  <si>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</si>
  <si>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</si>
  <si>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</si>
  <si>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</si>
  <si>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</si>
  <si>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</si>
  <si>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</si>
  <si>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</si>
  <si>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神奈川県開成町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</si>
  <si>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</si>
  <si>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</si>
  <si>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</si>
  <si>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</si>
  <si>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</si>
  <si>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</si>
  <si>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</si>
  <si>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</si>
  <si>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</si>
  <si>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</si>
  <si>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</si>
  <si>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</si>
  <si>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</si>
  <si>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</si>
  <si>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</si>
  <si>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</si>
  <si>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</si>
  <si>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</si>
  <si>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</si>
  <si>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</si>
  <si>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</si>
  <si>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</si>
  <si>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</si>
  <si>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</si>
  <si>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</si>
  <si>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</si>
  <si>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</si>
  <si>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</si>
  <si>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</si>
  <si>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</si>
  <si>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</si>
  <si>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</si>
  <si>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</si>
  <si>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</si>
  <si>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</si>
  <si>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</si>
  <si>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</si>
  <si>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</si>
  <si>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</si>
  <si>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</si>
  <si>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</si>
  <si>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</si>
  <si>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</si>
  <si>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</si>
  <si>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</si>
  <si>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</si>
  <si>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</si>
  <si>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</si>
  <si>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</si>
  <si>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</si>
  <si>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</si>
  <si>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</si>
  <si>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</si>
  <si>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</si>
  <si>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</si>
  <si>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</si>
  <si>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</si>
  <si>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</si>
  <si>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</si>
  <si>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</si>
  <si>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</si>
  <si>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</si>
  <si>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</si>
  <si>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</si>
  <si>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</si>
  <si>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</si>
  <si>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</si>
  <si>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</si>
  <si>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</si>
  <si>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</si>
  <si>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</si>
  <si>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</si>
  <si>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</si>
  <si>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</si>
  <si>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</si>
  <si>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</si>
  <si>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</si>
  <si>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</si>
  <si>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</si>
  <si>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</si>
  <si>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</si>
  <si>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</si>
  <si>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</si>
  <si>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</si>
  <si>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</si>
  <si>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</si>
  <si>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</si>
  <si>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</si>
  <si>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</si>
  <si>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</si>
  <si>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</si>
  <si>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</si>
  <si>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</si>
  <si>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</si>
  <si>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</si>
  <si>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</si>
  <si>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</si>
  <si>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</si>
  <si>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</si>
  <si>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</si>
  <si>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</si>
  <si>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</si>
  <si>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</si>
  <si>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</si>
  <si>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</si>
  <si>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</si>
  <si>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</si>
  <si>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</si>
  <si>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</si>
  <si>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</si>
  <si>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</si>
  <si>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</si>
  <si>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</si>
  <si>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</si>
  <si>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</si>
  <si>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</si>
  <si>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</si>
  <si>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</si>
  <si>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</si>
  <si>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</si>
  <si>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</si>
  <si>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</si>
  <si>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</si>
  <si>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</si>
  <si>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</si>
  <si>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</si>
  <si>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</si>
  <si>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</si>
  <si>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</si>
  <si>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</si>
  <si>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</si>
  <si>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</si>
  <si>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</si>
  <si>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</si>
  <si>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</si>
  <si>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</si>
  <si>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</si>
  <si>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</si>
  <si>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</si>
  <si>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</si>
  <si>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</si>
  <si>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</si>
  <si>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</si>
  <si>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</si>
  <si>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</si>
  <si>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</si>
  <si>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</si>
  <si>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</si>
  <si>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神奈川県開成町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</si>
  <si>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</si>
  <si>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</si>
  <si>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</si>
  <si>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</si>
  <si>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</si>
  <si>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</si>
  <si>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</si>
  <si>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</si>
  <si>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</si>
  <si>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</si>
  <si>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</si>
  <si>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</si>
  <si>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</si>
  <si>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</si>
  <si>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</si>
  <si>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</si>
  <si>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</si>
  <si>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</si>
  <si>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</si>
  <si>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</si>
  <si>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</si>
  <si>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</si>
  <si>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</si>
  <si>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</si>
  <si>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</si>
  <si>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</si>
  <si>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</si>
  <si>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</si>
  <si>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</si>
  <si>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</si>
  <si>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</si>
  <si>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</si>
  <si>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</si>
  <si>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</si>
  <si>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</si>
  <si>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</si>
  <si>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</si>
  <si>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</si>
  <si>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</si>
  <si>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</si>
  <si>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</si>
  <si>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</si>
  <si>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</si>
  <si>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</si>
  <si>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</si>
  <si>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</si>
  <si>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</si>
  <si>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</si>
  <si>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</si>
  <si>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</si>
  <si>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</si>
  <si>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</si>
  <si>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</si>
  <si>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</si>
  <si>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</si>
  <si>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</si>
  <si>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</si>
  <si>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</si>
  <si>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</si>
  <si>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</si>
  <si>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</si>
  <si>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</si>
  <si>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</si>
  <si>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</si>
  <si>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</si>
  <si>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</si>
  <si>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</si>
  <si>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</si>
  <si>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</si>
  <si>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</si>
  <si>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</si>
  <si>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</si>
  <si>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</si>
  <si>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</si>
  <si>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</si>
  <si>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</si>
  <si>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</si>
  <si>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</si>
  <si>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</si>
  <si>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</si>
  <si>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</si>
  <si>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</si>
  <si>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</si>
  <si>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</si>
  <si>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</si>
  <si>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</si>
  <si>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</si>
  <si>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</si>
  <si>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</si>
  <si>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</si>
  <si>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</si>
  <si>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</si>
  <si>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</si>
  <si>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</si>
  <si>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</si>
  <si>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</si>
  <si>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</si>
  <si>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</si>
  <si>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</si>
  <si>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</si>
  <si>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</si>
  <si>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</si>
  <si>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</si>
  <si>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</si>
  <si>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</si>
  <si>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</si>
  <si>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</si>
  <si>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</si>
  <si>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</si>
  <si>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</si>
  <si>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</si>
  <si>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</si>
  <si>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</si>
  <si>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</si>
  <si>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</si>
  <si>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</si>
  <si>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</si>
  <si>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</si>
  <si>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</si>
  <si>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</si>
  <si>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</si>
  <si>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</si>
  <si>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</si>
  <si>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</si>
  <si>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</si>
  <si>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</si>
  <si>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</si>
  <si>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</si>
  <si>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</si>
  <si>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</si>
  <si>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</si>
  <si>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</si>
  <si>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</si>
  <si>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</si>
  <si>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</si>
  <si>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</si>
  <si>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</si>
  <si>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</si>
  <si>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</si>
  <si>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</si>
  <si>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</si>
  <si>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</si>
  <si>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</si>
  <si>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</si>
  <si>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</si>
  <si>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</si>
  <si>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</si>
  <si>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</si>
  <si>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</si>
  <si>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</si>
  <si>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</si>
  <si>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</si>
  <si>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</si>
  <si>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</si>
  <si>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</si>
  <si>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</si>
  <si>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</si>
  <si>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</si>
  <si>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</si>
  <si>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</si>
  <si>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</si>
  <si>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</si>
  <si>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</si>
  <si>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</si>
  <si>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</si>
  <si>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</si>
  <si>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</si>
  <si>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</si>
  <si>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</si>
  <si>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</si>
  <si>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</si>
  <si>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</si>
  <si>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</si>
  <si>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</si>
  <si>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</si>
  <si>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</si>
  <si>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1.86</t>
  </si>
  <si>
    <t>▲ 2.03</t>
  </si>
  <si>
    <t>▲ 5.55</t>
  </si>
  <si>
    <t>▲ 0.22</t>
  </si>
  <si>
    <t>▲ 1.73</t>
  </si>
  <si>
    <t>水道事業会計</t>
  </si>
  <si>
    <t>一般会計</t>
  </si>
  <si>
    <t>国民健康保険特別会計</t>
  </si>
  <si>
    <t>介護保険事業特別会計</t>
  </si>
  <si>
    <t>下水道事業特別会計</t>
  </si>
  <si>
    <t>後期高齢者医療事業特別会計</t>
  </si>
  <si>
    <t>給食事業特別会計</t>
  </si>
  <si>
    <t>その他会計（赤字）</t>
  </si>
  <si>
    <t>その他会計（黒字）</t>
  </si>
  <si>
    <t xml:space="preserve"> -  </t>
    <phoneticPr fontId="2"/>
  </si>
  <si>
    <t>-</t>
    <phoneticPr fontId="2"/>
  </si>
  <si>
    <t>‐</t>
    <phoneticPr fontId="2"/>
  </si>
  <si>
    <t>足柄上衛生組合</t>
    <rPh sb="0" eb="2">
      <t>アシガラ</t>
    </rPh>
    <rPh sb="2" eb="3">
      <t>カミ</t>
    </rPh>
    <rPh sb="3" eb="5">
      <t>エイセイ</t>
    </rPh>
    <rPh sb="5" eb="7">
      <t>クミアイ</t>
    </rPh>
    <phoneticPr fontId="30"/>
  </si>
  <si>
    <t>足柄西部清掃組合</t>
    <rPh sb="0" eb="2">
      <t>アシガラ</t>
    </rPh>
    <rPh sb="2" eb="4">
      <t>セイブ</t>
    </rPh>
    <rPh sb="4" eb="6">
      <t>セイソウ</t>
    </rPh>
    <rPh sb="6" eb="8">
      <t>クミアイ</t>
    </rPh>
    <phoneticPr fontId="30"/>
  </si>
  <si>
    <t>南足柄市外五ヶ市町組合</t>
    <rPh sb="0" eb="1">
      <t>ミナミ</t>
    </rPh>
    <rPh sb="3" eb="4">
      <t>シ</t>
    </rPh>
    <rPh sb="4" eb="5">
      <t>ホカ</t>
    </rPh>
    <rPh sb="5" eb="6">
      <t>ゴ</t>
    </rPh>
    <rPh sb="7" eb="8">
      <t>シ</t>
    </rPh>
    <rPh sb="8" eb="9">
      <t>マチ</t>
    </rPh>
    <rPh sb="9" eb="11">
      <t>クミアイ</t>
    </rPh>
    <phoneticPr fontId="30"/>
  </si>
  <si>
    <t>南足柄市外二ヶ町組合</t>
    <rPh sb="0" eb="1">
      <t>ミナミ</t>
    </rPh>
    <rPh sb="3" eb="4">
      <t>シ</t>
    </rPh>
    <rPh sb="4" eb="5">
      <t>ホカ</t>
    </rPh>
    <rPh sb="5" eb="6">
      <t>ニ</t>
    </rPh>
    <rPh sb="7" eb="8">
      <t>マチ</t>
    </rPh>
    <rPh sb="8" eb="10">
      <t>クミアイ</t>
    </rPh>
    <phoneticPr fontId="30"/>
  </si>
  <si>
    <t>南足柄市・山北町・開成町一部事務組合</t>
    <rPh sb="0" eb="1">
      <t>ミナミ</t>
    </rPh>
    <rPh sb="1" eb="3">
      <t>アシガラ</t>
    </rPh>
    <rPh sb="3" eb="4">
      <t>シ</t>
    </rPh>
    <rPh sb="5" eb="8">
      <t>ヤマキタマチ</t>
    </rPh>
    <rPh sb="9" eb="12">
      <t>カイセイマチ</t>
    </rPh>
    <rPh sb="12" eb="14">
      <t>イチブ</t>
    </rPh>
    <rPh sb="14" eb="16">
      <t>ジム</t>
    </rPh>
    <rPh sb="16" eb="18">
      <t>クミアイ</t>
    </rPh>
    <phoneticPr fontId="30"/>
  </si>
  <si>
    <t>南足柄市外四ヶ市町一部事務組合</t>
    <rPh sb="0" eb="1">
      <t>ミナミ</t>
    </rPh>
    <rPh sb="3" eb="4">
      <t>シ</t>
    </rPh>
    <rPh sb="4" eb="5">
      <t>ホカ</t>
    </rPh>
    <rPh sb="5" eb="6">
      <t>ヨン</t>
    </rPh>
    <rPh sb="7" eb="8">
      <t>シ</t>
    </rPh>
    <rPh sb="8" eb="9">
      <t>マチ</t>
    </rPh>
    <rPh sb="9" eb="11">
      <t>イチブ</t>
    </rPh>
    <rPh sb="11" eb="13">
      <t>ジム</t>
    </rPh>
    <rPh sb="13" eb="15">
      <t>クミアイ</t>
    </rPh>
    <phoneticPr fontId="30"/>
  </si>
  <si>
    <t>神奈川県市町村職員退職手当組合</t>
    <rPh sb="0" eb="4">
      <t>カナガワケン</t>
    </rPh>
    <rPh sb="4" eb="7">
      <t>シチョウソン</t>
    </rPh>
    <rPh sb="7" eb="9">
      <t>ショクイン</t>
    </rPh>
    <rPh sb="9" eb="11">
      <t>タイショク</t>
    </rPh>
    <rPh sb="11" eb="13">
      <t>テアテ</t>
    </rPh>
    <rPh sb="13" eb="15">
      <t>クミアイ</t>
    </rPh>
    <phoneticPr fontId="30"/>
  </si>
  <si>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0"/>
  </si>
  <si>
    <t>神奈川県後期高齢者医療広域連合（医療事業会計）</t>
    <rPh sb="0" eb="4">
      <t>カナガワケン</t>
    </rPh>
    <rPh sb="4" eb="6">
      <t>コウキ</t>
    </rPh>
    <rPh sb="6" eb="9">
      <t>コウレイシャ</t>
    </rPh>
    <rPh sb="9" eb="11">
      <t>イリョウ</t>
    </rPh>
    <rPh sb="11" eb="13">
      <t>コウイキ</t>
    </rPh>
    <rPh sb="13" eb="15">
      <t>レンゴウ</t>
    </rPh>
    <rPh sb="16" eb="18">
      <t>イリョウ</t>
    </rPh>
    <rPh sb="18" eb="20">
      <t>ジギョウ</t>
    </rPh>
    <rPh sb="20" eb="22">
      <t>カイケイ</t>
    </rPh>
    <phoneticPr fontId="30"/>
  </si>
  <si>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30"/>
  </si>
  <si>
    <t>‐</t>
    <phoneticPr fontId="2"/>
  </si>
  <si>
    <t>〇</t>
    <phoneticPr fontId="2"/>
  </si>
  <si>
    <t>開成町土地開発公社</t>
    <rPh sb="0" eb="3">
      <t>カイセイマチ</t>
    </rPh>
    <rPh sb="3" eb="5">
      <t>トチ</t>
    </rPh>
    <rPh sb="5" eb="7">
      <t>カイハツ</t>
    </rPh>
    <rPh sb="7" eb="9">
      <t>コウシャ</t>
    </rPh>
    <phoneticPr fontId="2"/>
  </si>
  <si>
    <t>松田町外三ヶ町組合</t>
    <rPh sb="0" eb="3">
      <t>マツダマチ</t>
    </rPh>
    <rPh sb="3" eb="4">
      <t>ホカ</t>
    </rPh>
    <rPh sb="4" eb="5">
      <t>３</t>
    </rPh>
    <rPh sb="6" eb="7">
      <t>マチ</t>
    </rPh>
    <rPh sb="7" eb="9">
      <t>クミアイ</t>
    </rPh>
    <phoneticPr fontId="30"/>
  </si>
  <si>
    <t>松田町外二ヶ町組合</t>
    <rPh sb="0" eb="3">
      <t>マツダマチ</t>
    </rPh>
    <rPh sb="3" eb="4">
      <t>ホカ</t>
    </rPh>
    <rPh sb="4" eb="5">
      <t>２</t>
    </rPh>
    <rPh sb="6" eb="7">
      <t>マチ</t>
    </rPh>
    <rPh sb="7" eb="9">
      <t>クミアイ</t>
    </rPh>
    <phoneticPr fontId="30"/>
  </si>
  <si>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</si>
  <si>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</si>
  <si>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</si>
  <si>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</si>
  <si>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</si>
  <si>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</si>
  <si>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</si>
  <si>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</si>
  <si>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</si>
  <si>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</si>
  <si>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</si>
  <si>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</si>
  <si>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</si>
  <si>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</si>
  <si>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有形固定資産減価償却率は、類似団体平均より低い比率となっているものの将来負担比率は高い比率となっている。また、現在進めている新庁舎の建設に伴い、一時的に将来負担比率は更に上昇するものの、将来の起債償還額等を見定めて事業を実施している。今後も将来負担比率等を注視しながら、施設の老朽化対策を進める。</t>
    <phoneticPr fontId="5"/>
  </si>
  <si>
    <t>類似団体と比較して、将来負担比率は高い状況ではあるが、推移としては同様な傾向となっている。平成24年度の将来負担比率は小学校の建設や土地区画整理事業等大型事業を実施したことから高い比率となっている。平成24年度は将来負担比率の類似団体平均との差が36.7％だったが、平成28年度では22.8％まで下がっている。これは、現在進めている新庁舎建設に向け、町債発行の抑制や基金への積立をしたことによ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</si>
</sst>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4"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2"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1"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2"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3"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69806</c:v>
                </c:pt>
                <c:pt idx="1">
                  <c:v>74444</c:v>
                </c:pt>
                <c:pt idx="2">
                  <c:v>85205</c:v>
                </c:pt>
                <c:pt idx="3">
                  <c:v>69469</c:v>
                </c:pt>
                <c:pt idx="4">
                  <c:v>67293</c:v>
                </c:pt>
              </c:numCache>
            </c:numRef>
          </c:val>
          <c:smooth val="0"/>
          <c:extLst xmlns:c16r2="http://schemas.microsoft.com/office/drawing/2015/06/chart">
            <c:ext xmlns:c16="http://schemas.microsoft.com/office/drawing/2014/chart" uri="{C3380CC4-5D6E-409C-BE32-E72D297353CC}">
              <c16:uniqueId val="{00000000-E14C-4848-906E-901D2DD3A02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46484</c:v>
                </c:pt>
                <c:pt idx="1">
                  <c:v>41495</c:v>
                </c:pt>
                <c:pt idx="2">
                  <c:v>22678</c:v>
                </c:pt>
                <c:pt idx="3">
                  <c:v>20273</c:v>
                </c:pt>
                <c:pt idx="4">
                  <c:v>11198</c:v>
                </c:pt>
              </c:numCache>
            </c:numRef>
          </c:val>
          <c:smooth val="0"/>
          <c:extLst xmlns:c16r2="http://schemas.microsoft.com/office/drawing/2015/06/chart">
            <c:ext xmlns:c16="http://schemas.microsoft.com/office/drawing/2014/chart" uri="{C3380CC4-5D6E-409C-BE32-E72D297353CC}">
              <c16:uniqueId val="{00000001-E14C-4848-906E-901D2DD3A022}"/>
            </c:ext>
          </c:extLst>
        </c:ser>
        <c:dLbls>
          <c:showLegendKey val="0"/>
          <c:showVal val="0"/>
          <c:showCatName val="0"/>
          <c:showSerName val="0"/>
          <c:showPercent val="0"/>
          <c:showBubbleSize val="0"/>
        </c:dLbls>
        <c:marker val="1"/>
        <c:smooth val="0"/>
        <c:axId val="777758344"/>
        <c:axId val="777765008"/>
      </c:lineChart>
      <c:catAx>
        <c:axId val="7777583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7765008"/>
        <c:crosses val="autoZero"/>
        <c:auto val="1"/>
        <c:lblAlgn val="ctr"/>
        <c:lblOffset val="100"/>
        <c:tickLblSkip val="1"/>
        <c:tickMarkSkip val="1"/>
        <c:noMultiLvlLbl val="0"/>
      </c:catAx>
      <c:valAx>
        <c:axId val="777765008"/>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77583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5.67</c:v>
                </c:pt>
                <c:pt idx="1">
                  <c:v>6.32</c:v>
                </c:pt>
                <c:pt idx="2">
                  <c:v>5.68</c:v>
                </c:pt>
                <c:pt idx="3">
                  <c:v>8.17</c:v>
                </c:pt>
                <c:pt idx="4">
                  <c:v>6.31</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19.510000000000002</c:v>
                </c:pt>
                <c:pt idx="1">
                  <c:v>16.14</c:v>
                </c:pt>
                <c:pt idx="2">
                  <c:v>11.42</c:v>
                </c:pt>
                <c:pt idx="3">
                  <c:v>8.42</c:v>
                </c:pt>
                <c:pt idx="4">
                  <c:v>8.3000000000000007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777753640"/>
        <c:axId val="7777571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-1.86</c:v>
                </c:pt>
                <c:pt idx="1">
                  <c:v>-2.0299999999999998</c:v>
                </c:pt>
                <c:pt idx="2">
                  <c:v>-5.55</c:v>
                </c:pt>
                <c:pt idx="3">
                  <c:v>-0.22</c:v>
                </c:pt>
                <c:pt idx="4">
                  <c:v>-1.73</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777753640"/>
        <c:axId val="777757168"/>
      </c:lineChart>
      <c:catAx>
        <c:axId val="777753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777757168"/>
        <c:crosses val="autoZero"/>
        <c:auto val="1"/>
        <c:lblAlgn val="ctr"/>
        <c:lblOffset val="100"/>
        <c:tickLblSkip val="1"/>
        <c:tickMarkSkip val="1"/>
        <c:noMultiLvlLbl val="0"/>
      </c:catAx>
      <c:valAx>
        <c:axId val="7777571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53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0.02</c:v>
                </c:pt>
                <c:pt idx="2">
                  <c:v>#N/A</c:v>
                </c:pt>
                <c:pt idx="3">
                  <c:v>0.02</c:v>
                </c:pt>
                <c:pt idx="4">
                  <c:v>#N/A</c:v>
                </c:pt>
                <c:pt idx="5">
                  <c:v>0</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0.06</c:v>
                </c:pt>
                <c:pt idx="2">
                  <c:v>#N/A</c:v>
                </c:pt>
                <c:pt idx="3">
                  <c:v>0.04</c:v>
                </c:pt>
                <c:pt idx="4">
                  <c:v>#N/A</c:v>
                </c:pt>
                <c:pt idx="5">
                  <c:v>7.0000000000000007E-2</c:v>
                </c:pt>
                <c:pt idx="6">
                  <c:v>#N/A</c:v>
                </c:pt>
                <c:pt idx="7">
                  <c:v>7.0000000000000007E-2</c:v>
                </c:pt>
                <c:pt idx="8">
                  <c:v>#N/A</c:v>
                </c:pt>
                <c:pt idx="9">
                  <c:v>0.08</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1.05</c:v>
                </c:pt>
                <c:pt idx="2">
                  <c:v>#N/A</c:v>
                </c:pt>
                <c:pt idx="3">
                  <c:v>0.47</c:v>
                </c:pt>
                <c:pt idx="4">
                  <c:v>#N/A</c:v>
                </c:pt>
                <c:pt idx="5">
                  <c:v>0.54</c:v>
                </c:pt>
                <c:pt idx="6">
                  <c:v>#N/A</c:v>
                </c:pt>
                <c:pt idx="7">
                  <c:v>0.61</c:v>
                </c:pt>
                <c:pt idx="8">
                  <c:v>#N/A</c:v>
                </c:pt>
                <c:pt idx="9">
                  <c:v>0.76</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0.99</c:v>
                </c:pt>
                <c:pt idx="2">
                  <c:v>#N/A</c:v>
                </c:pt>
                <c:pt idx="3">
                  <c:v>0.91</c:v>
                </c:pt>
                <c:pt idx="4">
                  <c:v>#N/A</c:v>
                </c:pt>
                <c:pt idx="5">
                  <c:v>0.9</c:v>
                </c:pt>
                <c:pt idx="6">
                  <c:v>#N/A</c:v>
                </c:pt>
                <c:pt idx="7">
                  <c:v>1.72</c:v>
                </c:pt>
                <c:pt idx="8">
                  <c:v>#N/A</c:v>
                </c:pt>
                <c:pt idx="9">
                  <c:v>1.7</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2.23</c:v>
                </c:pt>
                <c:pt idx="2">
                  <c:v>#N/A</c:v>
                </c:pt>
                <c:pt idx="3">
                  <c:v>2.46</c:v>
                </c:pt>
                <c:pt idx="4">
                  <c:v>#N/A</c:v>
                </c:pt>
                <c:pt idx="5">
                  <c:v>3.58</c:v>
                </c:pt>
                <c:pt idx="6">
                  <c:v>#N/A</c:v>
                </c:pt>
                <c:pt idx="7">
                  <c:v>4.45</c:v>
                </c:pt>
                <c:pt idx="8">
                  <c:v>#N/A</c:v>
                </c:pt>
                <c:pt idx="9">
                  <c:v>3.77</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5.65</c:v>
                </c:pt>
                <c:pt idx="2">
                  <c:v>#N/A</c:v>
                </c:pt>
                <c:pt idx="3">
                  <c:v>6.28</c:v>
                </c:pt>
                <c:pt idx="4">
                  <c:v>#N/A</c:v>
                </c:pt>
                <c:pt idx="5">
                  <c:v>5.67</c:v>
                </c:pt>
                <c:pt idx="6">
                  <c:v>#N/A</c:v>
                </c:pt>
                <c:pt idx="7">
                  <c:v>8.16</c:v>
                </c:pt>
                <c:pt idx="8">
                  <c:v>#N/A</c:v>
                </c:pt>
                <c:pt idx="9">
                  <c:v>6.29</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15.01</c:v>
                </c:pt>
                <c:pt idx="2">
                  <c:v>#N/A</c:v>
                </c:pt>
                <c:pt idx="3">
                  <c:v>14.34</c:v>
                </c:pt>
                <c:pt idx="4">
                  <c:v>#N/A</c:v>
                </c:pt>
                <c:pt idx="5">
                  <c:v>15.18</c:v>
                </c:pt>
                <c:pt idx="6">
                  <c:v>#N/A</c:v>
                </c:pt>
                <c:pt idx="7">
                  <c:v>15.64</c:v>
                </c:pt>
                <c:pt idx="8">
                  <c:v>#N/A</c:v>
                </c:pt>
                <c:pt idx="9">
                  <c:v>16.399999999999999</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777762264"/>
        <c:axId val="777760304"/>
      </c:barChart>
      <c:catAx>
        <c:axId val="777762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77760304"/>
        <c:crosses val="autoZero"/>
        <c:auto val="1"/>
        <c:lblAlgn val="ctr"/>
        <c:lblOffset val="100"/>
        <c:tickLblSkip val="1"/>
        <c:tickMarkSkip val="1"/>
        <c:noMultiLvlLbl val="0"/>
      </c:catAx>
      <c:valAx>
        <c:axId val="777760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622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366</c:v>
                </c:pt>
                <c:pt idx="5">
                  <c:v>407</c:v>
                </c:pt>
                <c:pt idx="8">
                  <c:v>419</c:v>
                </c:pt>
                <c:pt idx="11">
                  <c:v>397</c:v>
                </c:pt>
                <c:pt idx="14">
                  <c:v>425</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50</c:v>
                </c:pt>
                <c:pt idx="3">
                  <c:v>50</c:v>
                </c:pt>
                <c:pt idx="6">
                  <c:v>50</c:v>
                </c:pt>
                <c:pt idx="9">
                  <c:v>50</c:v>
                </c:pt>
                <c:pt idx="12">
                  <c:v>3</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3</c:v>
                </c:pt>
                <c:pt idx="3">
                  <c:v>24</c:v>
                </c:pt>
                <c:pt idx="6">
                  <c:v>37</c:v>
                </c:pt>
                <c:pt idx="9">
                  <c:v>37</c:v>
                </c:pt>
                <c:pt idx="12">
                  <c:v>37</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220</c:v>
                </c:pt>
                <c:pt idx="3">
                  <c:v>215</c:v>
                </c:pt>
                <c:pt idx="6">
                  <c:v>218</c:v>
                </c:pt>
                <c:pt idx="9">
                  <c:v>190</c:v>
                </c:pt>
                <c:pt idx="12">
                  <c:v>178</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432</c:v>
                </c:pt>
                <c:pt idx="3">
                  <c:v>497</c:v>
                </c:pt>
                <c:pt idx="6">
                  <c:v>452</c:v>
                </c:pt>
                <c:pt idx="9">
                  <c:v>364</c:v>
                </c:pt>
                <c:pt idx="12">
                  <c:v>402</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777775200"/>
        <c:axId val="7777775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339</c:v>
                </c:pt>
                <c:pt idx="2">
                  <c:v>#N/A</c:v>
                </c:pt>
                <c:pt idx="3">
                  <c:v>#N/A</c:v>
                </c:pt>
                <c:pt idx="4">
                  <c:v>379</c:v>
                </c:pt>
                <c:pt idx="5">
                  <c:v>#N/A</c:v>
                </c:pt>
                <c:pt idx="6">
                  <c:v>#N/A</c:v>
                </c:pt>
                <c:pt idx="7">
                  <c:v>338</c:v>
                </c:pt>
                <c:pt idx="8">
                  <c:v>#N/A</c:v>
                </c:pt>
                <c:pt idx="9">
                  <c:v>#N/A</c:v>
                </c:pt>
                <c:pt idx="10">
                  <c:v>244</c:v>
                </c:pt>
                <c:pt idx="11">
                  <c:v>#N/A</c:v>
                </c:pt>
                <c:pt idx="12">
                  <c:v>#N/A</c:v>
                </c:pt>
                <c:pt idx="13">
                  <c:v>195</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777775200"/>
        <c:axId val="777777552"/>
      </c:lineChart>
      <c:catAx>
        <c:axId val="777775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77777552"/>
        <c:crosses val="autoZero"/>
        <c:auto val="1"/>
        <c:lblAlgn val="ctr"/>
        <c:lblOffset val="100"/>
        <c:tickLblSkip val="1"/>
        <c:tickMarkSkip val="1"/>
        <c:noMultiLvlLbl val="0"/>
      </c:catAx>
      <c:valAx>
        <c:axId val="7777775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75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5161</c:v>
                </c:pt>
                <c:pt idx="5">
                  <c:v>5320</c:v>
                </c:pt>
                <c:pt idx="8">
                  <c:v>5526</c:v>
                </c:pt>
                <c:pt idx="11">
                  <c:v>5511</c:v>
                </c:pt>
                <c:pt idx="14">
                  <c:v>5445</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979</c:v>
                </c:pt>
                <c:pt idx="5">
                  <c:v>945</c:v>
                </c:pt>
                <c:pt idx="8">
                  <c:v>794</c:v>
                </c:pt>
                <c:pt idx="11">
                  <c:v>804</c:v>
                </c:pt>
                <c:pt idx="14">
                  <c:v>1101</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1</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899</c:v>
                </c:pt>
                <c:pt idx="3">
                  <c:v>833</c:v>
                </c:pt>
                <c:pt idx="6">
                  <c:v>778</c:v>
                </c:pt>
                <c:pt idx="9">
                  <c:v>763</c:v>
                </c:pt>
                <c:pt idx="12">
                  <c:v>753</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281</c:v>
                </c:pt>
                <c:pt idx="3">
                  <c:v>260</c:v>
                </c:pt>
                <c:pt idx="6">
                  <c:v>226</c:v>
                </c:pt>
                <c:pt idx="9">
                  <c:v>191</c:v>
                </c:pt>
                <c:pt idx="12">
                  <c:v>157</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2280</c:v>
                </c:pt>
                <c:pt idx="3">
                  <c:v>2114</c:v>
                </c:pt>
                <c:pt idx="6">
                  <c:v>2021</c:v>
                </c:pt>
                <c:pt idx="9">
                  <c:v>1843</c:v>
                </c:pt>
                <c:pt idx="12">
                  <c:v>1631</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149</c:v>
                </c:pt>
                <c:pt idx="3">
                  <c:v>149</c:v>
                </c:pt>
                <c:pt idx="6">
                  <c:v>50</c:v>
                </c:pt>
                <c:pt idx="9">
                  <c:v>33</c:v>
                </c:pt>
                <c:pt idx="12">
                  <c:v>303</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5535</c:v>
                </c:pt>
                <c:pt idx="3">
                  <c:v>5620</c:v>
                </c:pt>
                <c:pt idx="6">
                  <c:v>5585</c:v>
                </c:pt>
                <c:pt idx="9">
                  <c:v>5610</c:v>
                </c:pt>
                <c:pt idx="12">
                  <c:v>5477</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777766968"/>
        <c:axId val="7777681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3003</c:v>
                </c:pt>
                <c:pt idx="2">
                  <c:v>#N/A</c:v>
                </c:pt>
                <c:pt idx="3">
                  <c:v>#N/A</c:v>
                </c:pt>
                <c:pt idx="4">
                  <c:v>2711</c:v>
                </c:pt>
                <c:pt idx="5">
                  <c:v>#N/A</c:v>
                </c:pt>
                <c:pt idx="6">
                  <c:v>#N/A</c:v>
                </c:pt>
                <c:pt idx="7">
                  <c:v>2341</c:v>
                </c:pt>
                <c:pt idx="8">
                  <c:v>#N/A</c:v>
                </c:pt>
                <c:pt idx="9">
                  <c:v>#N/A</c:v>
                </c:pt>
                <c:pt idx="10">
                  <c:v>2125</c:v>
                </c:pt>
                <c:pt idx="11">
                  <c:v>#N/A</c:v>
                </c:pt>
                <c:pt idx="12">
                  <c:v>#N/A</c:v>
                </c:pt>
                <c:pt idx="13">
                  <c:v>1775</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777766968"/>
        <c:axId val="777768144"/>
      </c:lineChart>
      <c:catAx>
        <c:axId val="777766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77768144"/>
        <c:crosses val="autoZero"/>
        <c:auto val="1"/>
        <c:lblAlgn val="ctr"/>
        <c:lblOffset val="100"/>
        <c:tickLblSkip val="1"/>
        <c:tickMarkSkip val="1"/>
        <c:noMultiLvlLbl val="0"/>
      </c:catAx>
      <c:valAx>
        <c:axId val="7777681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66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177-4530-A315-0F9C55FB4E74}"/>
                </c:ext>
                <c:ext xmlns:c15="http://schemas.microsoft.com/office/drawing/2012/chart" uri="{CE6537A1-D6FC-4f65-9D91-7224C49458BB}">
                  <c15:dlblFieldTable>
                    <c15:dlblFTEntry>
                      <c15:txfldGUID>{64527F14-8423-49AB-9BCC-2F4FD6C08D75}</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177-4530-A315-0F9C55FB4E74}"/>
                </c:ext>
                <c:ext xmlns:c15="http://schemas.microsoft.com/office/drawing/2012/chart" uri="{CE6537A1-D6FC-4f65-9D91-7224C49458BB}">
                  <c15:dlblFieldTable>
                    <c15:dlblFTEntry>
                      <c15:txfldGUID>{EDEB2517-585D-4906-AE57-BF49B1CA726B}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177-4530-A315-0F9C55FB4E74}"/>
                </c:ext>
                <c:ext xmlns:c15="http://schemas.microsoft.com/office/drawing/2012/chart" uri="{CE6537A1-D6FC-4f65-9D91-7224C49458BB}">
                  <c15:dlblFieldTable>
                    <c15:dlblFTEntry>
                      <c15:txfldGUID>{52698140-CA1D-4C61-A360-5D6079212C91}</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177-4530-A315-0F9C55FB4E74}"/>
                </c:ext>
                <c:ext xmlns:c15="http://schemas.microsoft.com/office/drawing/2012/chart" uri="{CE6537A1-D6FC-4f65-9D91-7224C49458BB}">
                  <c15:layout/>
                  <c15:dlblFieldTable>
                    <c15:dlblFTEntry>
                      <c15:txfldGUID>{15D38BA0-9074-4875-BDB6-ABA3E65283DF}</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177-4530-A315-0F9C55FB4E74}"/>
                </c:ext>
                <c:ext xmlns:c15="http://schemas.microsoft.com/office/drawing/2012/chart" uri="{CE6537A1-D6FC-4f65-9D91-7224C49458BB}">
                  <c15:dlblFieldTable>
                    <c15:dlblFTEntry>
                      <c15:txfldGUID>{D6D85BF7-93C6-4207-B4C2-B91919BECFCA}</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52.1</c:v>
                </c:pt>
              </c:numCache>
            </c:numRef>
          </c:xVal>
          <c:yVal>
            <c:numRef>
              <c:f>公会計指標分析・財政指標組合せ分析表!$K$51:$O$51</c:f>
              <c:numCache>
                <c:formatCode>#,##0.0;"▲ "#,##0.0</c:formatCode>
                <c:ptCount val="5"/>
                <c:pt idx="3">
                  <c:v>67.3</c:v>
                </c:pt>
              </c:numCache>
            </c:numRef>
          </c:yVal>
          <c:smooth val="0"/>
          <c:extLst xmlns:c16r2="http://schemas.microsoft.com/office/drawing/2015/06/chart">
            <c:ext xmlns:c16="http://schemas.microsoft.com/office/drawing/2014/chart" uri="{C3380CC4-5D6E-409C-BE32-E72D297353CC}">
              <c16:uniqueId val="{00000005-7177-4530-A315-0F9C55FB4E74}"/>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177-4530-A315-0F9C55FB4E74}"/>
                </c:ext>
                <c:ext xmlns:c15="http://schemas.microsoft.com/office/drawing/2012/chart" uri="{CE6537A1-D6FC-4f65-9D91-7224C49458BB}">
                  <c15:dlblFieldTable>
                    <c15:dlblFTEntry>
                      <c15:txfldGUID>{A6ECA6F1-E3B5-4ABF-A2F6-574B2445A72E}</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177-4530-A315-0F9C55FB4E74}"/>
                </c:ext>
                <c:ext xmlns:c15="http://schemas.microsoft.com/office/drawing/2012/chart" uri="{CE6537A1-D6FC-4f65-9D91-7224C49458BB}">
                  <c15:dlblFieldTable>
                    <c15:dlblFTEntry>
                      <c15:txfldGUID>{F3EB8BDF-841B-473B-AF47-1309CC00CEB4}</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177-4530-A315-0F9C55FB4E74}"/>
                </c:ext>
                <c:ext xmlns:c15="http://schemas.microsoft.com/office/drawing/2012/chart" uri="{CE6537A1-D6FC-4f65-9D91-7224C49458BB}">
                  <c15:dlblFieldTable>
                    <c15:dlblFTEntry>
                      <c15:txfldGUID>{CABBC0F7-F30F-4C85-858B-05EF976AD541}</c15:txfldGUID>
                      <c15:f>公会計指標分析・財政指標組合せ分析表!$M$50</c15:f>
                      <c15:dlblFieldTableCache>
                        <c:ptCount val="1"/>
                        <c:pt idx="0">
                          <c:v>H26</c:v>
                        </c:pt>
                      </c15:dlblFieldTableCache>
                    </c15:dlblFTEntry>
                  </c15:dlblFieldTable>
                  <c15:showDataLabelsRange val="0"/>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177-4530-A315-0F9C55FB4E74}"/>
                </c:ext>
                <c:ext xmlns:c15="http://schemas.microsoft.com/office/drawing/2012/chart" uri="{CE6537A1-D6FC-4f65-9D91-7224C49458BB}">
                  <c15:layout/>
                  <c15:dlblFieldTable>
                    <c15:dlblFTEntry>
                      <c15:txfldGUID>{FBEF3E25-487A-4161-842C-907F8B5D4EAC}</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177-4530-A315-0F9C55FB4E74}"/>
                </c:ext>
                <c:ext xmlns:c15="http://schemas.microsoft.com/office/drawing/2012/chart" uri="{CE6537A1-D6FC-4f65-9D91-7224C49458BB}">
                  <c15:dlblFieldTable>
                    <c15:dlblFTEntry>
                      <c15:txfldGUID>{A626C8D3-AF81-49EC-BFA6-B62B37AA223A}</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54.1</c:v>
                </c:pt>
              </c:numCache>
            </c:numRef>
          </c:xVal>
          <c:yVal>
            <c:numRef>
              <c:f>公会計指標分析・財政指標組合せ分析表!$K$55:$O$55</c:f>
              <c:numCache>
                <c:formatCode>#,##0.0;"▲ "#,##0.0</c:formatCode>
                <c:ptCount val="5"/>
                <c:pt idx="3">
                  <c:v>36.5</c:v>
                </c:pt>
              </c:numCache>
            </c:numRef>
          </c:yVal>
          <c:smooth val="0"/>
          <c:extLst xmlns:c16r2="http://schemas.microsoft.com/office/drawing/2015/06/chart">
            <c:ext xmlns:c16="http://schemas.microsoft.com/office/drawing/2014/chart" uri="{C3380CC4-5D6E-409C-BE32-E72D297353CC}">
              <c16:uniqueId val="{0000000B-7177-4530-A315-0F9C55FB4E74}"/>
            </c:ext>
          </c:extLst>
        </c:ser>
        <c:dLbls>
          <c:showLegendKey val="0"/>
          <c:showVal val="0"/>
          <c:showCatName val="0"/>
          <c:showSerName val="0"/>
          <c:showPercent val="0"/>
          <c:showBubbleSize val="0"/>
        </c:dLbls>
        <c:axId val="777771672"/>
        <c:axId val="777776768"/>
      </c:scatterChart>
      <c:valAx>
        <c:axId val="777771672"/>
        <c:scaling>
          <c:orientation val="minMax"/>
          <c:max val="54.300000000000004"/>
          <c:min val="51.9"/>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77776768"/>
        <c:crosses val="autoZero"/>
        <c:crossBetween val="midCat"/>
      </c:valAx>
      <c:valAx>
        <c:axId val="777776768"/>
        <c:scaling>
          <c:orientation val="minMax"/>
          <c:max val="73"/>
          <c:min val="3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7777167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5359-4A41-A2DC-BDBA649F8357}"/>
                </c:ext>
                <c:ext xmlns:c15="http://schemas.microsoft.com/office/drawing/2012/chart" uri="{CE6537A1-D6FC-4f65-9D91-7224C49458BB}">
                  <c15:dlblFieldTable>
                    <c15:dlblFTEntry>
                      <c15:txfldGUID>{B5D6E7DD-E131-40F0-B088-1CEA28927420}</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5359-4A41-A2DC-BDBA649F8357}"/>
                </c:ext>
                <c:ext xmlns:c15="http://schemas.microsoft.com/office/drawing/2012/chart" uri="{CE6537A1-D6FC-4f65-9D91-7224C49458BB}">
                  <c15:dlblFieldTable>
                    <c15:dlblFTEntry>
                      <c15:txfldGUID>{28014EE3-18AC-4BD8-A443-5415A71499FD}</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5359-4A41-A2DC-BDBA649F8357}"/>
                </c:ext>
                <c:ext xmlns:c15="http://schemas.microsoft.com/office/drawing/2012/chart" uri="{CE6537A1-D6FC-4f65-9D91-7224C49458BB}">
                  <c15:dlblFieldTable>
                    <c15:dlblFTEntry>
                      <c15:txfldGUID>{3F9FC561-01D6-4C99-8979-F43271830316}</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5359-4A41-A2DC-BDBA649F8357}"/>
                </c:ext>
                <c:ext xmlns:c15="http://schemas.microsoft.com/office/drawing/2012/chart" uri="{CE6537A1-D6FC-4f65-9D91-7224C49458BB}">
                  <c15:dlblFieldTable>
                    <c15:dlblFTEntry>
                      <c15:txfldGUID>{094CE474-54F4-4AE3-A93F-9E9D34EF478B}</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5359-4A41-A2DC-BDBA649F8357}"/>
                </c:ext>
                <c:ext xmlns:c15="http://schemas.microsoft.com/office/drawing/2012/chart" uri="{CE6537A1-D6FC-4f65-9D91-7224C49458BB}">
                  <c15:dlblFieldTable>
                    <c15:dlblFTEntry>
                      <c15:txfldGUID>{FEA47F35-8304-47C3-BBE0-516945211B7E}</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11</c:v>
                </c:pt>
                <c:pt idx="1">
                  <c:v>11.2</c:v>
                </c:pt>
                <c:pt idx="2">
                  <c:v>11.3</c:v>
                </c:pt>
                <c:pt idx="3">
                  <c:v>10.199999999999999</c:v>
                </c:pt>
                <c:pt idx="4">
                  <c:v>8.1999999999999993</c:v>
                </c:pt>
              </c:numCache>
            </c:numRef>
          </c:xVal>
          <c:yVal>
            <c:numRef>
              <c:f>公会計指標分析・財政指標組合せ分析表!$K$73:$O$73</c:f>
              <c:numCache>
                <c:formatCode>#,##0.0;"▲ "#,##0.0</c:formatCode>
                <c:ptCount val="5"/>
                <c:pt idx="0">
                  <c:v>98</c:v>
                </c:pt>
                <c:pt idx="1">
                  <c:v>86.9</c:v>
                </c:pt>
                <c:pt idx="2">
                  <c:v>76.099999999999994</c:v>
                </c:pt>
                <c:pt idx="3">
                  <c:v>67.3</c:v>
                </c:pt>
                <c:pt idx="4">
                  <c:v>55.7</c:v>
                </c:pt>
              </c:numCache>
            </c:numRef>
          </c:yVal>
          <c:smooth val="0"/>
          <c:extLst xmlns:c16r2="http://schemas.microsoft.com/office/drawing/2015/06/chart">
            <c:ext xmlns:c16="http://schemas.microsoft.com/office/drawing/2014/chart" uri="{C3380CC4-5D6E-409C-BE32-E72D297353CC}">
              <c16:uniqueId val="{00000005-5359-4A41-A2DC-BDBA649F8357}"/>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5359-4A41-A2DC-BDBA649F8357}"/>
                </c:ext>
                <c:ext xmlns:c15="http://schemas.microsoft.com/office/drawing/2012/chart" uri="{CE6537A1-D6FC-4f65-9D91-7224C49458BB}">
                  <c15:dlblFieldTable>
                    <c15:dlblFTEntry>
                      <c15:txfldGUID>{A41D8F41-B97C-43DE-838B-36F9F393DCA1}</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5359-4A41-A2DC-BDBA649F8357}"/>
                </c:ext>
                <c:ext xmlns:c15="http://schemas.microsoft.com/office/drawing/2012/chart" uri="{CE6537A1-D6FC-4f65-9D91-7224C49458BB}">
                  <c15:dlblFieldTable>
                    <c15:dlblFTEntry>
                      <c15:txfldGUID>{08C472AB-AFD0-49AB-A76E-A80ACFCA2077}</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5359-4A41-A2DC-BDBA649F8357}"/>
                </c:ext>
                <c:ext xmlns:c15="http://schemas.microsoft.com/office/drawing/2012/chart" uri="{CE6537A1-D6FC-4f65-9D91-7224C49458BB}">
                  <c15:dlblFieldTable>
                    <c15:dlblFTEntry>
                      <c15:txfldGUID>{41D9631B-4A0C-4584-BB19-73A5E30BF288}</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5359-4A41-A2DC-BDBA649F8357}"/>
                </c:ext>
                <c:ext xmlns:c15="http://schemas.microsoft.com/office/drawing/2012/chart" uri="{CE6537A1-D6FC-4f65-9D91-7224C49458BB}">
                  <c15:dlblFieldTable>
                    <c15:dlblFTEntry>
                      <c15:txfldGUID>{F4A224EF-ED7B-419E-81B0-E40F50334727}</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5359-4A41-A2DC-BDBA649F8357}"/>
                </c:ext>
                <c:ext xmlns:c15="http://schemas.microsoft.com/office/drawing/2012/chart" uri="{CE6537A1-D6FC-4f65-9D91-7224C49458BB}">
                  <c15:dlblFieldTable>
                    <c15:dlblFTEntry>
                      <c15:txfldGUID>{11630757-5CE7-48FA-B1EA-BB05909E16D6}</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11.7</c:v>
                </c:pt>
                <c:pt idx="1">
                  <c:v>11.2</c:v>
                </c:pt>
                <c:pt idx="2">
                  <c:v>10.4</c:v>
                </c:pt>
                <c:pt idx="3">
                  <c:v>9</c:v>
                </c:pt>
                <c:pt idx="4">
                  <c:v>8.1999999999999993</c:v>
                </c:pt>
              </c:numCache>
            </c:numRef>
          </c:xVal>
          <c:yVal>
            <c:numRef>
              <c:f>公会計指標分析・財政指標組合せ分析表!$K$77:$O$77</c:f>
              <c:numCache>
                <c:formatCode>#,##0.0;"▲ "#,##0.0</c:formatCode>
                <c:ptCount val="5"/>
                <c:pt idx="0">
                  <c:v>61.3</c:v>
                </c:pt>
                <c:pt idx="1">
                  <c:v>54.6</c:v>
                </c:pt>
                <c:pt idx="2">
                  <c:v>48.7</c:v>
                </c:pt>
                <c:pt idx="3">
                  <c:v>36.5</c:v>
                </c:pt>
                <c:pt idx="4">
                  <c:v>32.9</c:v>
                </c:pt>
              </c:numCache>
            </c:numRef>
          </c:yVal>
          <c:smooth val="0"/>
          <c:extLst xmlns:c16r2="http://schemas.microsoft.com/office/drawing/2015/06/chart">
            <c:ext xmlns:c16="http://schemas.microsoft.com/office/drawing/2014/chart" uri="{C3380CC4-5D6E-409C-BE32-E72D297353CC}">
              <c16:uniqueId val="{0000000B-5359-4A41-A2DC-BDBA649F8357}"/>
            </c:ext>
          </c:extLst>
        </c:ser>
        <c:dLbls>
          <c:showLegendKey val="0"/>
          <c:showVal val="0"/>
          <c:showCatName val="0"/>
          <c:showSerName val="0"/>
          <c:showPercent val="0"/>
          <c:showBubbleSize val="0"/>
        </c:dLbls>
        <c:axId val="777775984"/>
        <c:axId val="777772456"/>
      </c:scatterChart>
      <c:valAx>
        <c:axId val="777775984"/>
        <c:scaling>
          <c:orientation val="minMax"/>
          <c:max val="12"/>
          <c:min val="7.9"/>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77772456"/>
        <c:crosses val="autoZero"/>
        <c:crossBetween val="midCat"/>
      </c:valAx>
      <c:valAx>
        <c:axId val="777772456"/>
        <c:scaling>
          <c:orientation val="minMax"/>
          <c:max val="109"/>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7777598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松ノ木河原公園用地の取得完了により、公債費に準ずる債務負担行為に係る支出額が減じたことにより比率は下がっている。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400">
              <a:solidFill>
                <a:schemeClr val="dk1"/>
              </a:solidFill>
              <a:effectLst/>
              <a:latin typeface="+mn-lt"/>
              <a:ea typeface="+mn-ea"/>
              <a:cs typeface="+mn-cs"/>
            </a:rPr>
            <a:t>今後大型事業の償還が本格化することや、新庁舎の建設が控えていることから臨時財政対策債以外の地方債の発行を抑制する必要がある。　</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ＭＳ ゴシック" pitchFamily="49" charset="-128"/>
              <a:ea typeface="ＭＳ ゴシック" pitchFamily="49" charset="-128"/>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土地開発公社の用地先行取得に伴い、債務負担行為に基づく支出予定額は増となっている</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一方で、</a:t>
          </a:r>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年度は臨時財政対策債以外の起債をしなかったことによる地方債の現在高の減及び下水道事業特別会計における繰入割合及び元金残高の減による公営企業債等の繰入見込額が減となっている。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また、分子から控除できる充当可能基金額が公共施設整備基金積立により増となったことにより、総じて減となっていることから比率が下がっている。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神奈川県開成町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17,273
17,150
6.55
5,678,106
5,391,752
227,712
3,608,623
5,476,821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55.7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類似団体平均よりも若干率は低いものの、ほぼ同様の状況となっている。当町では平成</a:t>
          </a:r>
          <a:r>
            <a:rPr kumimoji="1" lang="en-US" altLang="ja-JP" sz="1100" baseline="0">
              <a:solidFill>
                <a:schemeClr val="dk1"/>
              </a:solidFill>
              <a:effectLst/>
              <a:latin typeface="+mn-lt"/>
              <a:ea typeface="+mn-ea"/>
              <a:cs typeface="+mn-cs"/>
            </a:rPr>
            <a:t>28</a:t>
          </a:r>
          <a:r>
            <a:rPr kumimoji="1" lang="ja-JP" altLang="ja-JP" sz="1100" baseline="0">
              <a:solidFill>
                <a:schemeClr val="dk1"/>
              </a:solidFill>
              <a:effectLst/>
              <a:latin typeface="+mn-lt"/>
              <a:ea typeface="+mn-ea"/>
              <a:cs typeface="+mn-cs"/>
            </a:rPr>
            <a:t>年度に公共施設等総合管理計画を定めて、今後個別施設計画を策定し、計画的に老朽化対策を進める。</a:t>
          </a:r>
          <a:endParaRPr lang="ja-JP" altLang="ja-JP">
            <a:effectLst/>
          </a:endParaRPr>
        </a:p>
        <a:p>
          <a:r>
            <a:rPr kumimoji="1" lang="ja-JP" altLang="ja-JP" sz="1100" baseline="0">
              <a:solidFill>
                <a:schemeClr val="dk1"/>
              </a:solidFill>
              <a:effectLst/>
              <a:latin typeface="+mn-lt"/>
              <a:ea typeface="+mn-ea"/>
              <a:cs typeface="+mn-cs"/>
            </a:rPr>
            <a:t>　その中で、現在は長年の懸案事項であった庁舎の老朽化問題の解消に向け、新庁舎の建設を進めている。</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20.0</a:t>
          </a:r>
          <a:endParaRPr kumimoji="1" lang="ja-JP" altLang="en-US" sz="800">
            <a:latin typeface="ＭＳ Ｐゴシック"/>
          </a:endParaRPr>
        </a:p>
      </xdr:txBody>
    </xdr:sp>
    <xdr:clientData/>
  </xdr:oneCellAnchor>
  <xdr:twoCellAnchor>
    <xdr:from>
      <xdr:col>1</xdr:col>
      <xdr:colOff>784225</xdr:colOff>
      <xdr:row>35</xdr:row>
      <xdr:rowOff>21772</xdr:rowOff>
    </xdr:from>
    <xdr:to>
      <xdr:col>4</xdr:col>
      <xdr:colOff>539750</xdr:colOff>
      <xdr:row>35</xdr:row>
      <xdr:rowOff>21772</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99421</xdr:rowOff>
    </xdr:from>
    <xdr:ext cx="359393" cy="225703"/>
    <xdr:sp macro="" textlink="">
      <xdr:nvSpPr>
        <xdr:cNvPr id="52" name="テキスト ボックス 51"/>
        <xdr:cNvSpPr txBox="1"/>
      </xdr:nvSpPr>
      <xdr:spPr>
        <a:xfrm>
          <a:off x="847107" y="6709771"/>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33</xdr:row>
      <xdr:rowOff>56243</xdr:rowOff>
    </xdr:from>
    <xdr:to>
      <xdr:col>4</xdr:col>
      <xdr:colOff>539750</xdr:colOff>
      <xdr:row>33</xdr:row>
      <xdr:rowOff>56243</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133892</xdr:rowOff>
    </xdr:from>
    <xdr:ext cx="359393" cy="225703"/>
    <xdr:sp macro="" textlink="">
      <xdr:nvSpPr>
        <xdr:cNvPr id="54" name="テキスト ボックス 53"/>
        <xdr:cNvSpPr txBox="1"/>
      </xdr:nvSpPr>
      <xdr:spPr>
        <a:xfrm>
          <a:off x="847107" y="640134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90714</xdr:rowOff>
    </xdr:from>
    <xdr:to>
      <xdr:col>4</xdr:col>
      <xdr:colOff>539750</xdr:colOff>
      <xdr:row>31</xdr:row>
      <xdr:rowOff>90714</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168363</xdr:rowOff>
    </xdr:from>
    <xdr:ext cx="359393" cy="225703"/>
    <xdr:sp macro="" textlink="">
      <xdr:nvSpPr>
        <xdr:cNvPr id="56" name="テキスト ボックス 55"/>
        <xdr:cNvSpPr txBox="1"/>
      </xdr:nvSpPr>
      <xdr:spPr>
        <a:xfrm>
          <a:off x="847107" y="6092913"/>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125186</xdr:rowOff>
    </xdr:from>
    <xdr:to>
      <xdr:col>4</xdr:col>
      <xdr:colOff>539750</xdr:colOff>
      <xdr:row>29</xdr:row>
      <xdr:rowOff>125186</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29</xdr:row>
      <xdr:rowOff>31385</xdr:rowOff>
    </xdr:from>
    <xdr:ext cx="359393" cy="225703"/>
    <xdr:sp macro="" textlink="">
      <xdr:nvSpPr>
        <xdr:cNvPr id="58" name="テキスト ボックス 57"/>
        <xdr:cNvSpPr txBox="1"/>
      </xdr:nvSpPr>
      <xdr:spPr>
        <a:xfrm>
          <a:off x="847107" y="5784485"/>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27</xdr:row>
      <xdr:rowOff>159657</xdr:rowOff>
    </xdr:from>
    <xdr:to>
      <xdr:col>4</xdr:col>
      <xdr:colOff>539750</xdr:colOff>
      <xdr:row>27</xdr:row>
      <xdr:rowOff>159657</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65856</xdr:rowOff>
    </xdr:from>
    <xdr:ext cx="359393" cy="225703"/>
    <xdr:sp macro="" textlink="">
      <xdr:nvSpPr>
        <xdr:cNvPr id="60" name="テキスト ボックス 59"/>
        <xdr:cNvSpPr txBox="1"/>
      </xdr:nvSpPr>
      <xdr:spPr>
        <a:xfrm>
          <a:off x="847107" y="547605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26</xdr:row>
      <xdr:rowOff>22678</xdr:rowOff>
    </xdr:from>
    <xdr:to>
      <xdr:col>4</xdr:col>
      <xdr:colOff>539750</xdr:colOff>
      <xdr:row>26</xdr:row>
      <xdr:rowOff>22678</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100327</xdr:rowOff>
    </xdr:from>
    <xdr:ext cx="359393" cy="225703"/>
    <xdr:sp macro="" textlink="">
      <xdr:nvSpPr>
        <xdr:cNvPr id="62" name="テキスト ボックス 61"/>
        <xdr:cNvSpPr txBox="1"/>
      </xdr:nvSpPr>
      <xdr:spPr>
        <a:xfrm>
          <a:off x="847107" y="5167627"/>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4" name="テキスト ボックス 63"/>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54792</xdr:rowOff>
    </xdr:from>
    <xdr:to>
      <xdr:col>3</xdr:col>
      <xdr:colOff>1170940</xdr:colOff>
      <xdr:row>34</xdr:row>
      <xdr:rowOff>159294</xdr:rowOff>
    </xdr:to>
    <xdr:cxnSp macro="">
      <xdr:nvCxnSpPr>
        <xdr:cNvPr id="66" name="直線コネクタ 65"/>
        <xdr:cNvCxnSpPr/>
      </xdr:nvCxnSpPr>
      <xdr:spPr>
        <a:xfrm flipV="1">
          <a:off x="4760595" y="5464992"/>
          <a:ext cx="1270" cy="130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163121</xdr:rowOff>
    </xdr:from>
    <xdr:ext cx="405111" cy="259045"/>
    <xdr:sp macro="" textlink="">
      <xdr:nvSpPr>
        <xdr:cNvPr id="67" name="有形固定資産減価償却率最小値テキスト"/>
        <xdr:cNvSpPr txBox="1"/>
      </xdr:nvSpPr>
      <xdr:spPr>
        <a:xfrm>
          <a:off x="4813300" y="6773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31.1</a:t>
          </a:r>
          <a:endParaRPr kumimoji="1" lang="ja-JP" altLang="en-US" sz="1000" b="1">
            <a:latin typeface="ＭＳ Ｐゴシック"/>
          </a:endParaRPr>
        </a:p>
      </xdr:txBody>
    </xdr:sp>
    <xdr:clientData/>
  </xdr:oneCellAnchor>
  <xdr:twoCellAnchor>
    <xdr:from>
      <xdr:col>3</xdr:col>
      <xdr:colOff>1082675</xdr:colOff>
      <xdr:row>34</xdr:row>
      <xdr:rowOff>159294</xdr:rowOff>
    </xdr:from>
    <xdr:to>
      <xdr:col>3</xdr:col>
      <xdr:colOff>1260475</xdr:colOff>
      <xdr:row>34</xdr:row>
      <xdr:rowOff>159294</xdr:rowOff>
    </xdr:to>
    <xdr:cxnSp macro="">
      <xdr:nvCxnSpPr>
        <xdr:cNvPr id="68" name="直線コネクタ 67"/>
        <xdr:cNvCxnSpPr/>
      </xdr:nvCxnSpPr>
      <xdr:spPr>
        <a:xfrm>
          <a:off x="4673600" y="6769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1469</xdr:rowOff>
    </xdr:from>
    <xdr:ext cx="405111" cy="259045"/>
    <xdr:sp macro="" textlink="">
      <xdr:nvSpPr>
        <xdr:cNvPr id="69" name="有形固定資産減価償却率最大値テキスト"/>
        <xdr:cNvSpPr txBox="1"/>
      </xdr:nvSpPr>
      <xdr:spPr>
        <a:xfrm>
          <a:off x="4813300" y="5240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73.4</a:t>
          </a:r>
          <a:endParaRPr kumimoji="1" lang="ja-JP" altLang="en-US" sz="1000" b="1">
            <a:latin typeface="ＭＳ Ｐゴシック"/>
          </a:endParaRPr>
        </a:p>
      </xdr:txBody>
    </xdr:sp>
    <xdr:clientData/>
  </xdr:oneCellAnchor>
  <xdr:twoCellAnchor>
    <xdr:from>
      <xdr:col>3</xdr:col>
      <xdr:colOff>1082675</xdr:colOff>
      <xdr:row>27</xdr:row>
      <xdr:rowOff>54792</xdr:rowOff>
    </xdr:from>
    <xdr:to>
      <xdr:col>3</xdr:col>
      <xdr:colOff>1260475</xdr:colOff>
      <xdr:row>27</xdr:row>
      <xdr:rowOff>54792</xdr:rowOff>
    </xdr:to>
    <xdr:cxnSp macro="">
      <xdr:nvCxnSpPr>
        <xdr:cNvPr id="70" name="直線コネクタ 69"/>
        <xdr:cNvCxnSpPr/>
      </xdr:nvCxnSpPr>
      <xdr:spPr>
        <a:xfrm>
          <a:off x="4673600" y="546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154594</xdr:rowOff>
    </xdr:from>
    <xdr:ext cx="405111" cy="259045"/>
    <xdr:sp macro="" textlink="">
      <xdr:nvSpPr>
        <xdr:cNvPr id="71" name="有形固定資産減価償却率平均値テキスト"/>
        <xdr:cNvSpPr txBox="1"/>
      </xdr:nvSpPr>
      <xdr:spPr>
        <a:xfrm>
          <a:off x="4813300" y="59076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4717</xdr:rowOff>
    </xdr:from>
    <xdr:to>
      <xdr:col>3</xdr:col>
      <xdr:colOff>1222375</xdr:colOff>
      <xdr:row>30</xdr:row>
      <xdr:rowOff>106317</xdr:rowOff>
    </xdr:to>
    <xdr:sp macro="" textlink="">
      <xdr:nvSpPr>
        <xdr:cNvPr id="72" name="フローチャート : 判断 71"/>
        <xdr:cNvSpPr/>
      </xdr:nvSpPr>
      <xdr:spPr>
        <a:xfrm>
          <a:off x="4711700" y="592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84908</xdr:rowOff>
    </xdr:from>
    <xdr:to>
      <xdr:col>3</xdr:col>
      <xdr:colOff>511175</xdr:colOff>
      <xdr:row>31</xdr:row>
      <xdr:rowOff>15058</xdr:rowOff>
    </xdr:to>
    <xdr:sp macro="" textlink="">
      <xdr:nvSpPr>
        <xdr:cNvPr id="73" name="フローチャート : 判断 72"/>
        <xdr:cNvSpPr/>
      </xdr:nvSpPr>
      <xdr:spPr>
        <a:xfrm>
          <a:off x="4000500" y="600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30</xdr:row>
      <xdr:rowOff>146594</xdr:rowOff>
    </xdr:from>
    <xdr:to>
      <xdr:col>3</xdr:col>
      <xdr:colOff>511175</xdr:colOff>
      <xdr:row>31</xdr:row>
      <xdr:rowOff>76744</xdr:rowOff>
    </xdr:to>
    <xdr:sp macro="" textlink="">
      <xdr:nvSpPr>
        <xdr:cNvPr id="79" name="円/楕円 78"/>
        <xdr:cNvSpPr/>
      </xdr:nvSpPr>
      <xdr:spPr>
        <a:xfrm>
          <a:off x="4000500" y="607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29</xdr:row>
      <xdr:rowOff>31585</xdr:rowOff>
    </xdr:from>
    <xdr:ext cx="405111" cy="259045"/>
    <xdr:sp macro="" textlink="">
      <xdr:nvSpPr>
        <xdr:cNvPr id="80" name="n_1aveValue有形固定資産減価償却率"/>
        <xdr:cNvSpPr txBox="1"/>
      </xdr:nvSpPr>
      <xdr:spPr>
        <a:xfrm>
          <a:off x="3836043" y="5784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a:t>
          </a:r>
          <a:endParaRPr kumimoji="1" lang="ja-JP" altLang="en-US" sz="1000" b="1">
            <a:solidFill>
              <a:srgbClr val="000080"/>
            </a:solidFill>
            <a:latin typeface="ＭＳ Ｐゴシック"/>
          </a:endParaRPr>
        </a:p>
      </xdr:txBody>
    </xdr:sp>
    <xdr:clientData/>
  </xdr:oneCellAnchor>
  <xdr:oneCellAnchor>
    <xdr:from>
      <xdr:col>3</xdr:col>
      <xdr:colOff>245118</xdr:colOff>
      <xdr:row>31</xdr:row>
      <xdr:rowOff>67871</xdr:rowOff>
    </xdr:from>
    <xdr:ext cx="405111" cy="259045"/>
    <xdr:sp macro="" textlink="">
      <xdr:nvSpPr>
        <xdr:cNvPr id="81" name="n_1mainValue有形固定資産減価償却率"/>
        <xdr:cNvSpPr txBox="1"/>
      </xdr:nvSpPr>
      <xdr:spPr>
        <a:xfrm>
          <a:off x="3836043"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52.1</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2" name="正方形/長方形 8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3" name="正方形/長方形 82"/>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4" name="正方形/長方形 83"/>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5" name="正方形/長方形 8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6" name="正方形/長方形 8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7" name="正方形/長方形 8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8" name="テキスト ボックス 8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9" name="正方形/長方形 88"/>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0" name="正方形/長方形 8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1" name="正方形/長方形 9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2" name="テキスト ボックス 9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3" name="テキスト ボックス 9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4" name="テキスト ボックス 9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5" name="テキスト ボックス 9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神奈川県開成町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17,273
17,150
6.55
5,678,106
5,391,752
227,712
3,608,623
5,476,821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55.7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110490</xdr:rowOff>
    </xdr:from>
    <xdr:to>
      <xdr:col>6</xdr:col>
      <xdr:colOff>510540</xdr:colOff>
      <xdr:row>41</xdr:row>
      <xdr:rowOff>762</xdr:rowOff>
    </xdr:to>
    <xdr:cxnSp macro="">
      <xdr:nvCxnSpPr>
        <xdr:cNvPr id="55" name="直線コネクタ 54"/>
        <xdr:cNvCxnSpPr/>
      </xdr:nvCxnSpPr>
      <xdr:spPr>
        <a:xfrm flipV="1">
          <a:off x="4634865" y="5768340"/>
          <a:ext cx="0"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4589</xdr:rowOff>
    </xdr:from>
    <xdr:ext cx="405111" cy="259045"/>
    <xdr:sp macro="" textlink="">
      <xdr:nvSpPr>
        <xdr:cNvPr id="56" name="【道路】&#10;有形固定資産減価償却率最小値テキスト"/>
        <xdr:cNvSpPr txBox="1"/>
      </xdr:nvSpPr>
      <xdr:spPr>
        <a:xfrm>
          <a:off x="4724400" y="703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422275</xdr:colOff>
      <xdr:row>41</xdr:row>
      <xdr:rowOff>762</xdr:rowOff>
    </xdr:from>
    <xdr:to>
      <xdr:col>6</xdr:col>
      <xdr:colOff>600075</xdr:colOff>
      <xdr:row>41</xdr:row>
      <xdr:rowOff>762</xdr:rowOff>
    </xdr:to>
    <xdr:cxnSp macro="">
      <xdr:nvCxnSpPr>
        <xdr:cNvPr id="57" name="直線コネクタ 56"/>
        <xdr:cNvCxnSpPr/>
      </xdr:nvCxnSpPr>
      <xdr:spPr>
        <a:xfrm>
          <a:off x="4546600" y="7030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57167</xdr:rowOff>
    </xdr:from>
    <xdr:ext cx="405111" cy="259045"/>
    <xdr:sp macro="" textlink="">
      <xdr:nvSpPr>
        <xdr:cNvPr id="58" name="【道路】&#10;有形固定資産減価償却率最大値テキスト"/>
        <xdr:cNvSpPr txBox="1"/>
      </xdr:nvSpPr>
      <xdr:spPr>
        <a:xfrm>
          <a:off x="4724400" y="554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81.0</a:t>
          </a:r>
          <a:endParaRPr kumimoji="1" lang="ja-JP" altLang="en-US" sz="1000" b="1">
            <a:latin typeface="ＭＳ Ｐゴシック"/>
          </a:endParaRPr>
        </a:p>
      </xdr:txBody>
    </xdr:sp>
    <xdr:clientData/>
  </xdr:oneCellAnchor>
  <xdr:twoCellAnchor>
    <xdr:from>
      <xdr:col>6</xdr:col>
      <xdr:colOff>422275</xdr:colOff>
      <xdr:row>33</xdr:row>
      <xdr:rowOff>110490</xdr:rowOff>
    </xdr:from>
    <xdr:to>
      <xdr:col>6</xdr:col>
      <xdr:colOff>600075</xdr:colOff>
      <xdr:row>33</xdr:row>
      <xdr:rowOff>110490</xdr:rowOff>
    </xdr:to>
    <xdr:cxnSp macro="">
      <xdr:nvCxnSpPr>
        <xdr:cNvPr id="59" name="直線コネクタ 58"/>
        <xdr:cNvCxnSpPr/>
      </xdr:nvCxnSpPr>
      <xdr:spPr>
        <a:xfrm>
          <a:off x="4546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35</xdr:row>
      <xdr:rowOff>138701</xdr:rowOff>
    </xdr:from>
    <xdr:ext cx="405111" cy="259045"/>
    <xdr:sp macro="" textlink="">
      <xdr:nvSpPr>
        <xdr:cNvPr id="60" name="【道路】&#10;有形固定資産減価償却率平均値テキスト"/>
        <xdr:cNvSpPr txBox="1"/>
      </xdr:nvSpPr>
      <xdr:spPr>
        <a:xfrm>
          <a:off x="4724400" y="61394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160274</xdr:rowOff>
    </xdr:from>
    <xdr:to>
      <xdr:col>6</xdr:col>
      <xdr:colOff>561975</xdr:colOff>
      <xdr:row>36</xdr:row>
      <xdr:rowOff>90424</xdr:rowOff>
    </xdr:to>
    <xdr:sp macro="" textlink="">
      <xdr:nvSpPr>
        <xdr:cNvPr id="61" name="フローチャート : 判断 60"/>
        <xdr:cNvSpPr/>
      </xdr:nvSpPr>
      <xdr:spPr>
        <a:xfrm>
          <a:off x="4584700" y="616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36</xdr:row>
      <xdr:rowOff>144272</xdr:rowOff>
    </xdr:from>
    <xdr:to>
      <xdr:col>5</xdr:col>
      <xdr:colOff>409575</xdr:colOff>
      <xdr:row>37</xdr:row>
      <xdr:rowOff>74422</xdr:rowOff>
    </xdr:to>
    <xdr:sp macro="" textlink="">
      <xdr:nvSpPr>
        <xdr:cNvPr id="62" name="フローチャート : 判断 61"/>
        <xdr:cNvSpPr/>
      </xdr:nvSpPr>
      <xdr:spPr>
        <a:xfrm>
          <a:off x="3746500" y="631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38</xdr:row>
      <xdr:rowOff>66548</xdr:rowOff>
    </xdr:from>
    <xdr:to>
      <xdr:col>5</xdr:col>
      <xdr:colOff>409575</xdr:colOff>
      <xdr:row>38</xdr:row>
      <xdr:rowOff>168148</xdr:rowOff>
    </xdr:to>
    <xdr:sp macro="" textlink="">
      <xdr:nvSpPr>
        <xdr:cNvPr id="68" name="円/楕円 67"/>
        <xdr:cNvSpPr/>
      </xdr:nvSpPr>
      <xdr:spPr>
        <a:xfrm>
          <a:off x="3746500" y="65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35</xdr:row>
      <xdr:rowOff>90949</xdr:rowOff>
    </xdr:from>
    <xdr:ext cx="405111" cy="259045"/>
    <xdr:sp macro="" textlink="">
      <xdr:nvSpPr>
        <xdr:cNvPr id="69" name="n_1aveValue【道路】&#10;有形固定資産減価償却率"/>
        <xdr:cNvSpPr txBox="1"/>
      </xdr:nvSpPr>
      <xdr:spPr>
        <a:xfrm>
          <a:off x="3582043" y="609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a:t>
          </a:r>
          <a:endParaRPr kumimoji="1" lang="ja-JP" altLang="en-US" sz="1000" b="1">
            <a:solidFill>
              <a:srgbClr val="000080"/>
            </a:solidFill>
            <a:latin typeface="ＭＳ Ｐゴシック"/>
          </a:endParaRPr>
        </a:p>
      </xdr:txBody>
    </xdr:sp>
    <xdr:clientData/>
  </xdr:oneCellAnchor>
  <xdr:oneCellAnchor>
    <xdr:from>
      <xdr:col>5</xdr:col>
      <xdr:colOff>143518</xdr:colOff>
      <xdr:row>38</xdr:row>
      <xdr:rowOff>159275</xdr:rowOff>
    </xdr:from>
    <xdr:ext cx="405111" cy="259045"/>
    <xdr:sp macro="" textlink="">
      <xdr:nvSpPr>
        <xdr:cNvPr id="70" name="n_1mainValue【道路】&#10;有形固定資産減価償却率"/>
        <xdr:cNvSpPr txBox="1"/>
      </xdr:nvSpPr>
      <xdr:spPr>
        <a:xfrm>
          <a:off x="3582043" y="6674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43.2</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92528</xdr:rowOff>
    </xdr:from>
    <xdr:to>
      <xdr:col>16</xdr:col>
      <xdr:colOff>307975</xdr:colOff>
      <xdr:row>42</xdr:row>
      <xdr:rowOff>92528</xdr:rowOff>
    </xdr:to>
    <xdr:cxnSp macro="">
      <xdr:nvCxnSpPr>
        <xdr:cNvPr id="81" name="直線コネクタ 8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2" name="テキスト ボックス 8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3" name="直線コネクタ 8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39</xdr:row>
      <xdr:rowOff>138084</xdr:rowOff>
    </xdr:from>
    <xdr:ext cx="595419" cy="259045"/>
    <xdr:sp macro="" textlink="">
      <xdr:nvSpPr>
        <xdr:cNvPr id="84" name="テキスト ボックス 83"/>
        <xdr:cNvSpPr txBox="1"/>
      </xdr:nvSpPr>
      <xdr:spPr>
        <a:xfrm>
          <a:off x="6008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5" name="直線コネクタ 8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37</xdr:row>
      <xdr:rowOff>154412</xdr:rowOff>
    </xdr:from>
    <xdr:ext cx="595419" cy="259045"/>
    <xdr:sp macro="" textlink="">
      <xdr:nvSpPr>
        <xdr:cNvPr id="86" name="テキスト ボックス 85"/>
        <xdr:cNvSpPr txBox="1"/>
      </xdr:nvSpPr>
      <xdr:spPr>
        <a:xfrm>
          <a:off x="6008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87" name="直線コネクタ 8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170741</xdr:rowOff>
    </xdr:from>
    <xdr:ext cx="595419" cy="259045"/>
    <xdr:sp macro="" textlink="">
      <xdr:nvSpPr>
        <xdr:cNvPr id="88" name="テキスト ボックス 87"/>
        <xdr:cNvSpPr txBox="1"/>
      </xdr:nvSpPr>
      <xdr:spPr>
        <a:xfrm>
          <a:off x="6008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89" name="直線コネクタ 8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34</xdr:row>
      <xdr:rowOff>15620</xdr:rowOff>
    </xdr:from>
    <xdr:ext cx="685572" cy="259045"/>
    <xdr:sp macro="" textlink="">
      <xdr:nvSpPr>
        <xdr:cNvPr id="90" name="テキスト ボックス 89"/>
        <xdr:cNvSpPr txBox="1"/>
      </xdr:nvSpPr>
      <xdr:spPr>
        <a:xfrm>
          <a:off x="5918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1" name="直線コネクタ 9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32</xdr:row>
      <xdr:rowOff>31949</xdr:rowOff>
    </xdr:from>
    <xdr:ext cx="685572" cy="259045"/>
    <xdr:sp macro="" textlink="">
      <xdr:nvSpPr>
        <xdr:cNvPr id="92" name="テキスト ボックス 91"/>
        <xdr:cNvSpPr txBox="1"/>
      </xdr:nvSpPr>
      <xdr:spPr>
        <a:xfrm>
          <a:off x="5918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30</xdr:row>
      <xdr:rowOff>48277</xdr:rowOff>
    </xdr:from>
    <xdr:ext cx="685572" cy="259045"/>
    <xdr:sp macro="" textlink="">
      <xdr:nvSpPr>
        <xdr:cNvPr id="94" name="テキスト ボックス 93"/>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72515</xdr:rowOff>
    </xdr:from>
    <xdr:to>
      <xdr:col>15</xdr:col>
      <xdr:colOff>180340</xdr:colOff>
      <xdr:row>42</xdr:row>
      <xdr:rowOff>86912</xdr:rowOff>
    </xdr:to>
    <xdr:cxnSp macro="">
      <xdr:nvCxnSpPr>
        <xdr:cNvPr id="96" name="直線コネクタ 95"/>
        <xdr:cNvCxnSpPr/>
      </xdr:nvCxnSpPr>
      <xdr:spPr>
        <a:xfrm flipV="1">
          <a:off x="10476865" y="5730365"/>
          <a:ext cx="0" cy="1557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90739</xdr:rowOff>
    </xdr:from>
    <xdr:ext cx="469744" cy="259045"/>
    <xdr:sp macro="" textlink="">
      <xdr:nvSpPr>
        <xdr:cNvPr id="97" name="【道路】&#10;一人当たり延長最小値テキスト"/>
        <xdr:cNvSpPr txBox="1"/>
      </xdr:nvSpPr>
      <xdr:spPr>
        <a:xfrm>
          <a:off x="10566400" y="729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5.160</a:t>
          </a:r>
          <a:endParaRPr kumimoji="1" lang="ja-JP" altLang="en-US" sz="1000" b="1">
            <a:latin typeface="ＭＳ Ｐゴシック"/>
          </a:endParaRPr>
        </a:p>
      </xdr:txBody>
    </xdr:sp>
    <xdr:clientData/>
  </xdr:oneCellAnchor>
  <xdr:twoCellAnchor>
    <xdr:from>
      <xdr:col>15</xdr:col>
      <xdr:colOff>92075</xdr:colOff>
      <xdr:row>42</xdr:row>
      <xdr:rowOff>86912</xdr:rowOff>
    </xdr:from>
    <xdr:to>
      <xdr:col>15</xdr:col>
      <xdr:colOff>269875</xdr:colOff>
      <xdr:row>42</xdr:row>
      <xdr:rowOff>86912</xdr:rowOff>
    </xdr:to>
    <xdr:cxnSp macro="">
      <xdr:nvCxnSpPr>
        <xdr:cNvPr id="98" name="直線コネクタ 97"/>
        <xdr:cNvCxnSpPr/>
      </xdr:nvCxnSpPr>
      <xdr:spPr>
        <a:xfrm>
          <a:off x="10388600" y="728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19192</xdr:rowOff>
    </xdr:from>
    <xdr:ext cx="690189" cy="259045"/>
    <xdr:sp macro="" textlink="">
      <xdr:nvSpPr>
        <xdr:cNvPr id="99" name="【道路】&#10;一人当たり延長最大値テキスト"/>
        <xdr:cNvSpPr txBox="1"/>
      </xdr:nvSpPr>
      <xdr:spPr>
        <a:xfrm>
          <a:off x="10566400" y="55055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1,435.885</a:t>
          </a:r>
          <a:endParaRPr kumimoji="1" lang="ja-JP" altLang="en-US" sz="1000" b="1">
            <a:latin typeface="ＭＳ Ｐゴシック"/>
          </a:endParaRPr>
        </a:p>
      </xdr:txBody>
    </xdr:sp>
    <xdr:clientData/>
  </xdr:oneCellAnchor>
  <xdr:twoCellAnchor>
    <xdr:from>
      <xdr:col>15</xdr:col>
      <xdr:colOff>92075</xdr:colOff>
      <xdr:row>33</xdr:row>
      <xdr:rowOff>72515</xdr:rowOff>
    </xdr:from>
    <xdr:to>
      <xdr:col>15</xdr:col>
      <xdr:colOff>269875</xdr:colOff>
      <xdr:row>33</xdr:row>
      <xdr:rowOff>72515</xdr:rowOff>
    </xdr:to>
    <xdr:cxnSp macro="">
      <xdr:nvCxnSpPr>
        <xdr:cNvPr id="100" name="直線コネクタ 99"/>
        <xdr:cNvCxnSpPr/>
      </xdr:nvCxnSpPr>
      <xdr:spPr>
        <a:xfrm>
          <a:off x="10388600" y="573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49513</xdr:rowOff>
    </xdr:from>
    <xdr:ext cx="599010" cy="259045"/>
    <xdr:sp macro="" textlink="">
      <xdr:nvSpPr>
        <xdr:cNvPr id="101" name="【道路】&#10;一人当たり延長平均値テキスト"/>
        <xdr:cNvSpPr txBox="1"/>
      </xdr:nvSpPr>
      <xdr:spPr>
        <a:xfrm>
          <a:off x="10566400" y="7078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130.531</a:t>
          </a:r>
          <a:endParaRPr kumimoji="1" lang="ja-JP" altLang="en-US" sz="1000" b="1">
            <a:solidFill>
              <a:srgbClr val="000080"/>
            </a:solidFill>
            <a:latin typeface="ＭＳ Ｐゴシック"/>
          </a:endParaRPr>
        </a:p>
      </xdr:txBody>
    </xdr:sp>
    <xdr:clientData/>
  </xdr:oneCellAnchor>
  <xdr:twoCellAnchor>
    <xdr:from>
      <xdr:col>15</xdr:col>
      <xdr:colOff>130175</xdr:colOff>
      <xdr:row>41</xdr:row>
      <xdr:rowOff>71086</xdr:rowOff>
    </xdr:from>
    <xdr:to>
      <xdr:col>15</xdr:col>
      <xdr:colOff>231775</xdr:colOff>
      <xdr:row>42</xdr:row>
      <xdr:rowOff>1236</xdr:rowOff>
    </xdr:to>
    <xdr:sp macro="" textlink="">
      <xdr:nvSpPr>
        <xdr:cNvPr id="102" name="フローチャート : 判断 101"/>
        <xdr:cNvSpPr/>
      </xdr:nvSpPr>
      <xdr:spPr>
        <a:xfrm>
          <a:off x="10426700" y="710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41</xdr:row>
      <xdr:rowOff>145253</xdr:rowOff>
    </xdr:from>
    <xdr:to>
      <xdr:col>14</xdr:col>
      <xdr:colOff>79375</xdr:colOff>
      <xdr:row>42</xdr:row>
      <xdr:rowOff>75403</xdr:rowOff>
    </xdr:to>
    <xdr:sp macro="" textlink="">
      <xdr:nvSpPr>
        <xdr:cNvPr id="103" name="フローチャート : 判断 102"/>
        <xdr:cNvSpPr/>
      </xdr:nvSpPr>
      <xdr:spPr>
        <a:xfrm>
          <a:off x="9588500" y="717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42</xdr:row>
      <xdr:rowOff>36996</xdr:rowOff>
    </xdr:from>
    <xdr:to>
      <xdr:col>14</xdr:col>
      <xdr:colOff>79375</xdr:colOff>
      <xdr:row>42</xdr:row>
      <xdr:rowOff>138596</xdr:rowOff>
    </xdr:to>
    <xdr:sp macro="" textlink="">
      <xdr:nvSpPr>
        <xdr:cNvPr id="109" name="円/楕円 108"/>
        <xdr:cNvSpPr/>
      </xdr:nvSpPr>
      <xdr:spPr>
        <a:xfrm>
          <a:off x="9588500" y="723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40</xdr:row>
      <xdr:rowOff>91930</xdr:rowOff>
    </xdr:from>
    <xdr:ext cx="534377" cy="259045"/>
    <xdr:sp macro="" textlink="">
      <xdr:nvSpPr>
        <xdr:cNvPr id="110" name="n_1aveValue【道路】&#10;一人当たり延長"/>
        <xdr:cNvSpPr txBox="1"/>
      </xdr:nvSpPr>
      <xdr:spPr>
        <a:xfrm>
          <a:off x="9359410" y="694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62.399</a:t>
          </a:r>
          <a:endParaRPr kumimoji="1" lang="ja-JP" altLang="en-US" sz="1000" b="1">
            <a:solidFill>
              <a:srgbClr val="000080"/>
            </a:solidFill>
            <a:latin typeface="ＭＳ Ｐゴシック"/>
          </a:endParaRPr>
        </a:p>
      </xdr:txBody>
    </xdr:sp>
    <xdr:clientData/>
  </xdr:oneCellAnchor>
  <xdr:oneCellAnchor>
    <xdr:from>
      <xdr:col>13</xdr:col>
      <xdr:colOff>466802</xdr:colOff>
      <xdr:row>42</xdr:row>
      <xdr:rowOff>129723</xdr:rowOff>
    </xdr:from>
    <xdr:ext cx="469744" cy="259045"/>
    <xdr:sp macro="" textlink="">
      <xdr:nvSpPr>
        <xdr:cNvPr id="111" name="n_1mainValue【道路】&#10;一人当たり延長"/>
        <xdr:cNvSpPr txBox="1"/>
      </xdr:nvSpPr>
      <xdr:spPr>
        <a:xfrm>
          <a:off x="9391727" y="733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4.347</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2" name="正方形/長方形 11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3" name="正方形/長方形 11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4" name="正方形/長方形 11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5" name="正方形/長方形 11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6" name="正方形/長方形 11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7" name="正方形/長方形 11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8" name="正方形/長方形 11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9" name="正方形/長方形 11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0" name="テキスト ボックス 11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1" name="直線コネクタ 12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2" name="テキスト ボックス 121"/>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3" name="直線コネクタ 12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4" name="テキスト ボックス 12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5" name="直線コネクタ 12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6" name="テキスト ボックス 12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7" name="直線コネクタ 12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8" name="テキスト ボックス 12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9" name="直線コネクタ 12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0" name="テキスト ボックス 12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2" name="テキスト ボックス 13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61722</xdr:rowOff>
    </xdr:from>
    <xdr:to>
      <xdr:col>6</xdr:col>
      <xdr:colOff>510540</xdr:colOff>
      <xdr:row>63</xdr:row>
      <xdr:rowOff>130302</xdr:rowOff>
    </xdr:to>
    <xdr:cxnSp macro="">
      <xdr:nvCxnSpPr>
        <xdr:cNvPr id="134" name="直線コネクタ 133"/>
        <xdr:cNvCxnSpPr/>
      </xdr:nvCxnSpPr>
      <xdr:spPr>
        <a:xfrm flipV="1">
          <a:off x="4634865" y="9491472"/>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134129</xdr:rowOff>
    </xdr:from>
    <xdr:ext cx="405111" cy="259045"/>
    <xdr:sp macro="" textlink="">
      <xdr:nvSpPr>
        <xdr:cNvPr id="135" name="【橋りょう・トンネル】&#10;有形固定資産減価償却率最小値テキスト"/>
        <xdr:cNvSpPr txBox="1"/>
      </xdr:nvSpPr>
      <xdr:spPr>
        <a:xfrm>
          <a:off x="4724400" y="10935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40.9</a:t>
          </a:r>
          <a:endParaRPr kumimoji="1" lang="ja-JP" altLang="en-US" sz="1000" b="1">
            <a:latin typeface="ＭＳ Ｐゴシック"/>
          </a:endParaRPr>
        </a:p>
      </xdr:txBody>
    </xdr:sp>
    <xdr:clientData/>
  </xdr:oneCellAnchor>
  <xdr:twoCellAnchor>
    <xdr:from>
      <xdr:col>6</xdr:col>
      <xdr:colOff>422275</xdr:colOff>
      <xdr:row>63</xdr:row>
      <xdr:rowOff>130302</xdr:rowOff>
    </xdr:from>
    <xdr:to>
      <xdr:col>6</xdr:col>
      <xdr:colOff>600075</xdr:colOff>
      <xdr:row>63</xdr:row>
      <xdr:rowOff>130302</xdr:rowOff>
    </xdr:to>
    <xdr:cxnSp macro="">
      <xdr:nvCxnSpPr>
        <xdr:cNvPr id="136" name="直線コネクタ 135"/>
        <xdr:cNvCxnSpPr/>
      </xdr:nvCxnSpPr>
      <xdr:spPr>
        <a:xfrm>
          <a:off x="4546600" y="1093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8399</xdr:rowOff>
    </xdr:from>
    <xdr:ext cx="405111" cy="259045"/>
    <xdr:sp macro="" textlink="">
      <xdr:nvSpPr>
        <xdr:cNvPr id="137" name="【橋りょう・トンネル】&#10;有形固定資産減価償却率最大値テキスト"/>
        <xdr:cNvSpPr txBox="1"/>
      </xdr:nvSpPr>
      <xdr:spPr>
        <a:xfrm>
          <a:off x="4724400" y="9266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72.4</a:t>
          </a:r>
          <a:endParaRPr kumimoji="1" lang="ja-JP" altLang="en-US" sz="1000" b="1">
            <a:latin typeface="ＭＳ Ｐゴシック"/>
          </a:endParaRPr>
        </a:p>
      </xdr:txBody>
    </xdr:sp>
    <xdr:clientData/>
  </xdr:oneCellAnchor>
  <xdr:twoCellAnchor>
    <xdr:from>
      <xdr:col>6</xdr:col>
      <xdr:colOff>422275</xdr:colOff>
      <xdr:row>55</xdr:row>
      <xdr:rowOff>61722</xdr:rowOff>
    </xdr:from>
    <xdr:to>
      <xdr:col>6</xdr:col>
      <xdr:colOff>600075</xdr:colOff>
      <xdr:row>55</xdr:row>
      <xdr:rowOff>61722</xdr:rowOff>
    </xdr:to>
    <xdr:cxnSp macro="">
      <xdr:nvCxnSpPr>
        <xdr:cNvPr id="138" name="直線コネクタ 137"/>
        <xdr:cNvCxnSpPr/>
      </xdr:nvCxnSpPr>
      <xdr:spPr>
        <a:xfrm>
          <a:off x="4546600" y="949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25925</xdr:rowOff>
    </xdr:from>
    <xdr:ext cx="405111" cy="259045"/>
    <xdr:sp macro="" textlink="">
      <xdr:nvSpPr>
        <xdr:cNvPr id="139" name="【橋りょう・トンネル】&#10;有形固定資産減価償却率平均値テキスト"/>
        <xdr:cNvSpPr txBox="1"/>
      </xdr:nvSpPr>
      <xdr:spPr>
        <a:xfrm>
          <a:off x="4724400" y="101414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47498</xdr:rowOff>
    </xdr:from>
    <xdr:to>
      <xdr:col>6</xdr:col>
      <xdr:colOff>561975</xdr:colOff>
      <xdr:row>59</xdr:row>
      <xdr:rowOff>149098</xdr:rowOff>
    </xdr:to>
    <xdr:sp macro="" textlink="">
      <xdr:nvSpPr>
        <xdr:cNvPr id="140" name="フローチャート : 判断 139"/>
        <xdr:cNvSpPr/>
      </xdr:nvSpPr>
      <xdr:spPr>
        <a:xfrm>
          <a:off x="4584700" y="101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97790</xdr:rowOff>
    </xdr:from>
    <xdr:to>
      <xdr:col>5</xdr:col>
      <xdr:colOff>409575</xdr:colOff>
      <xdr:row>62</xdr:row>
      <xdr:rowOff>27940</xdr:rowOff>
    </xdr:to>
    <xdr:sp macro="" textlink="">
      <xdr:nvSpPr>
        <xdr:cNvPr id="141" name="フローチャート : 判断 140"/>
        <xdr:cNvSpPr/>
      </xdr:nvSpPr>
      <xdr:spPr>
        <a:xfrm>
          <a:off x="3746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60</xdr:row>
      <xdr:rowOff>141224</xdr:rowOff>
    </xdr:from>
    <xdr:to>
      <xdr:col>5</xdr:col>
      <xdr:colOff>409575</xdr:colOff>
      <xdr:row>61</xdr:row>
      <xdr:rowOff>71374</xdr:rowOff>
    </xdr:to>
    <xdr:sp macro="" textlink="">
      <xdr:nvSpPr>
        <xdr:cNvPr id="147" name="円/楕円 146"/>
        <xdr:cNvSpPr/>
      </xdr:nvSpPr>
      <xdr:spPr>
        <a:xfrm>
          <a:off x="3746500" y="1042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62</xdr:row>
      <xdr:rowOff>19067</xdr:rowOff>
    </xdr:from>
    <xdr:ext cx="405111" cy="259045"/>
    <xdr:sp macro="" textlink="">
      <xdr:nvSpPr>
        <xdr:cNvPr id="148" name="n_1aveValue【橋りょう・トンネル】&#10;有形固定資産減価償却率"/>
        <xdr:cNvSpPr txBox="1"/>
      </xdr:nvSpPr>
      <xdr:spPr>
        <a:xfrm>
          <a:off x="3582043"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a:t>
          </a:r>
          <a:endParaRPr kumimoji="1" lang="ja-JP" altLang="en-US" sz="1000" b="1">
            <a:solidFill>
              <a:srgbClr val="000080"/>
            </a:solidFill>
            <a:latin typeface="ＭＳ Ｐゴシック"/>
          </a:endParaRPr>
        </a:p>
      </xdr:txBody>
    </xdr:sp>
    <xdr:clientData/>
  </xdr:oneCellAnchor>
  <xdr:oneCellAnchor>
    <xdr:from>
      <xdr:col>5</xdr:col>
      <xdr:colOff>143518</xdr:colOff>
      <xdr:row>59</xdr:row>
      <xdr:rowOff>87901</xdr:rowOff>
    </xdr:from>
    <xdr:ext cx="405111" cy="259045"/>
    <xdr:sp macro="" textlink="">
      <xdr:nvSpPr>
        <xdr:cNvPr id="149" name="n_1mainValue【橋りょう・トンネル】&#10;有形固定資産減価償却率"/>
        <xdr:cNvSpPr txBox="1"/>
      </xdr:nvSpPr>
      <xdr:spPr>
        <a:xfrm>
          <a:off x="3582043" y="10203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50.8</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0" name="直線コネクタ 15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1" name="テキスト ボックス 160"/>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2" name="直線コネクタ 16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63" name="テキスト ボックス 162"/>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4" name="直線コネクタ 16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65" name="テキスト ボックス 164"/>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6" name="直線コネクタ 16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67" name="テキスト ボックス 166"/>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8" name="直線コネクタ 16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69" name="テキスト ボックス 168"/>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0" name="直線コネクタ 16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1" name="テキスト ボックス 17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41846</xdr:rowOff>
    </xdr:from>
    <xdr:to>
      <xdr:col>15</xdr:col>
      <xdr:colOff>180340</xdr:colOff>
      <xdr:row>64</xdr:row>
      <xdr:rowOff>73792</xdr:rowOff>
    </xdr:to>
    <xdr:cxnSp macro="">
      <xdr:nvCxnSpPr>
        <xdr:cNvPr id="173" name="直線コネクタ 172"/>
        <xdr:cNvCxnSpPr/>
      </xdr:nvCxnSpPr>
      <xdr:spPr>
        <a:xfrm flipV="1">
          <a:off x="10476865" y="9471596"/>
          <a:ext cx="0" cy="1574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77619</xdr:rowOff>
    </xdr:from>
    <xdr:ext cx="469744" cy="259045"/>
    <xdr:sp macro="" textlink="">
      <xdr:nvSpPr>
        <xdr:cNvPr id="174" name="【橋りょう・トンネル】&#10;一人当たり有形固定資産（償却資産）額最小値テキスト"/>
        <xdr:cNvSpPr txBox="1"/>
      </xdr:nvSpPr>
      <xdr:spPr>
        <a:xfrm>
          <a:off x="10566400" y="1105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1,264</a:t>
          </a:r>
          <a:endParaRPr kumimoji="1" lang="ja-JP" altLang="en-US" sz="1000" b="1">
            <a:latin typeface="ＭＳ Ｐゴシック"/>
          </a:endParaRPr>
        </a:p>
      </xdr:txBody>
    </xdr:sp>
    <xdr:clientData/>
  </xdr:oneCellAnchor>
  <xdr:twoCellAnchor>
    <xdr:from>
      <xdr:col>15</xdr:col>
      <xdr:colOff>92075</xdr:colOff>
      <xdr:row>64</xdr:row>
      <xdr:rowOff>73792</xdr:rowOff>
    </xdr:from>
    <xdr:to>
      <xdr:col>15</xdr:col>
      <xdr:colOff>269875</xdr:colOff>
      <xdr:row>64</xdr:row>
      <xdr:rowOff>73792</xdr:rowOff>
    </xdr:to>
    <xdr:cxnSp macro="">
      <xdr:nvCxnSpPr>
        <xdr:cNvPr id="175" name="直線コネクタ 174"/>
        <xdr:cNvCxnSpPr/>
      </xdr:nvCxnSpPr>
      <xdr:spPr>
        <a:xfrm>
          <a:off x="10388600" y="1104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159973</xdr:rowOff>
    </xdr:from>
    <xdr:ext cx="599010" cy="259045"/>
    <xdr:sp macro="" textlink="">
      <xdr:nvSpPr>
        <xdr:cNvPr id="176" name="【橋りょう・トンネル】&#10;一人当たり有形固定資産（償却資産）額最大値テキスト"/>
        <xdr:cNvSpPr txBox="1"/>
      </xdr:nvSpPr>
      <xdr:spPr>
        <a:xfrm>
          <a:off x="10566400" y="9246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828,034</a:t>
          </a:r>
          <a:endParaRPr kumimoji="1" lang="ja-JP" altLang="en-US" sz="1000" b="1">
            <a:latin typeface="ＭＳ Ｐゴシック"/>
          </a:endParaRPr>
        </a:p>
      </xdr:txBody>
    </xdr:sp>
    <xdr:clientData/>
  </xdr:oneCellAnchor>
  <xdr:twoCellAnchor>
    <xdr:from>
      <xdr:col>15</xdr:col>
      <xdr:colOff>92075</xdr:colOff>
      <xdr:row>55</xdr:row>
      <xdr:rowOff>41846</xdr:rowOff>
    </xdr:from>
    <xdr:to>
      <xdr:col>15</xdr:col>
      <xdr:colOff>269875</xdr:colOff>
      <xdr:row>55</xdr:row>
      <xdr:rowOff>41846</xdr:rowOff>
    </xdr:to>
    <xdr:cxnSp macro="">
      <xdr:nvCxnSpPr>
        <xdr:cNvPr id="177" name="直線コネクタ 176"/>
        <xdr:cNvCxnSpPr/>
      </xdr:nvCxnSpPr>
      <xdr:spPr>
        <a:xfrm>
          <a:off x="10388600" y="947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7635</xdr:rowOff>
    </xdr:from>
    <xdr:ext cx="599010" cy="259045"/>
    <xdr:sp macro="" textlink="">
      <xdr:nvSpPr>
        <xdr:cNvPr id="178" name="【橋りょう・トンネル】&#10;一人当たり有形固定資産（償却資産）額平均値テキスト"/>
        <xdr:cNvSpPr txBox="1"/>
      </xdr:nvSpPr>
      <xdr:spPr>
        <a:xfrm>
          <a:off x="10566400" y="102946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358,001</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29208</xdr:rowOff>
    </xdr:from>
    <xdr:to>
      <xdr:col>15</xdr:col>
      <xdr:colOff>231775</xdr:colOff>
      <xdr:row>60</xdr:row>
      <xdr:rowOff>130808</xdr:rowOff>
    </xdr:to>
    <xdr:sp macro="" textlink="">
      <xdr:nvSpPr>
        <xdr:cNvPr id="179" name="フローチャート : 判断 178"/>
        <xdr:cNvSpPr/>
      </xdr:nvSpPr>
      <xdr:spPr>
        <a:xfrm>
          <a:off x="10426700" y="1031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59</xdr:row>
      <xdr:rowOff>74092</xdr:rowOff>
    </xdr:from>
    <xdr:to>
      <xdr:col>14</xdr:col>
      <xdr:colOff>79375</xdr:colOff>
      <xdr:row>60</xdr:row>
      <xdr:rowOff>4242</xdr:rowOff>
    </xdr:to>
    <xdr:sp macro="" textlink="">
      <xdr:nvSpPr>
        <xdr:cNvPr id="180" name="フローチャート : 判断 179"/>
        <xdr:cNvSpPr/>
      </xdr:nvSpPr>
      <xdr:spPr>
        <a:xfrm>
          <a:off x="9588500" y="1018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1" name="テキスト ボックス 18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2" name="テキスト ボックス 18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3" name="テキスト ボックス 18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4" name="テキスト ボックス 18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5" name="テキスト ボックス 18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165776</xdr:rowOff>
    </xdr:from>
    <xdr:to>
      <xdr:col>14</xdr:col>
      <xdr:colOff>79375</xdr:colOff>
      <xdr:row>63</xdr:row>
      <xdr:rowOff>95926</xdr:rowOff>
    </xdr:to>
    <xdr:sp macro="" textlink="">
      <xdr:nvSpPr>
        <xdr:cNvPr id="186" name="円/楕円 185"/>
        <xdr:cNvSpPr/>
      </xdr:nvSpPr>
      <xdr:spPr>
        <a:xfrm>
          <a:off x="9588500" y="1079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58</xdr:row>
      <xdr:rowOff>20769</xdr:rowOff>
    </xdr:from>
    <xdr:ext cx="599010" cy="259045"/>
    <xdr:sp macro="" textlink="">
      <xdr:nvSpPr>
        <xdr:cNvPr id="187" name="n_1aveValue【橋りょう・トンネル】&#10;一人当たり有形固定資産（償却資産）額"/>
        <xdr:cNvSpPr txBox="1"/>
      </xdr:nvSpPr>
      <xdr:spPr>
        <a:xfrm>
          <a:off x="9327094" y="996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424,440</a:t>
          </a:r>
          <a:endParaRPr kumimoji="1" lang="ja-JP" altLang="en-US" sz="1000" b="1">
            <a:solidFill>
              <a:srgbClr val="000080"/>
            </a:solidFill>
            <a:latin typeface="ＭＳ Ｐゴシック"/>
          </a:endParaRPr>
        </a:p>
      </xdr:txBody>
    </xdr:sp>
    <xdr:clientData/>
  </xdr:oneCellAnchor>
  <xdr:oneCellAnchor>
    <xdr:from>
      <xdr:col>13</xdr:col>
      <xdr:colOff>402169</xdr:colOff>
      <xdr:row>63</xdr:row>
      <xdr:rowOff>87053</xdr:rowOff>
    </xdr:from>
    <xdr:ext cx="599010" cy="259045"/>
    <xdr:sp macro="" textlink="">
      <xdr:nvSpPr>
        <xdr:cNvPr id="188" name="n_1mainValue【橋りょう・トンネル】&#10;一人当たり有形固定資産（償却資産）額"/>
        <xdr:cNvSpPr txBox="1"/>
      </xdr:nvSpPr>
      <xdr:spPr>
        <a:xfrm>
          <a:off x="9327094" y="10888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106,312</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9" name="正方形/長方形 18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0" name="正方形/長方形 18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1" name="正方形/長方形 19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2" name="正方形/長方形 19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3" name="正方形/長方形 19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4" name="正方形/長方形 19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5" name="正方形/長方形 19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6" name="正方形/長方形 19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7" name="テキスト ボックス 19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8" name="直線コネクタ 19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86</xdr:row>
      <xdr:rowOff>168729</xdr:rowOff>
    </xdr:from>
    <xdr:to>
      <xdr:col>7</xdr:col>
      <xdr:colOff>638175</xdr:colOff>
      <xdr:row>86</xdr:row>
      <xdr:rowOff>168729</xdr:rowOff>
    </xdr:to>
    <xdr:cxnSp macro="">
      <xdr:nvCxnSpPr>
        <xdr:cNvPr id="199" name="直線コネクタ 198"/>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86</xdr:row>
      <xdr:rowOff>26506</xdr:rowOff>
    </xdr:from>
    <xdr:ext cx="338939" cy="259045"/>
    <xdr:sp macro="" textlink="">
      <xdr:nvSpPr>
        <xdr:cNvPr id="200" name="テキスト ボックス 199"/>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01" name="直線コネクタ 200"/>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02" name="テキスト ボックス 201"/>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03" name="直線コネクタ 202"/>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04" name="テキスト ボックス 203"/>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05" name="直線コネクタ 204"/>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06" name="テキスト ボックス 205"/>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07" name="直線コネクタ 206"/>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08" name="テキスト ボックス 207"/>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09" name="直線コネクタ 208"/>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108148</xdr:rowOff>
    </xdr:from>
    <xdr:ext cx="467179" cy="259045"/>
    <xdr:sp macro="" textlink="">
      <xdr:nvSpPr>
        <xdr:cNvPr id="210" name="テキスト ボックス 209"/>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1" name="直線コネクタ 21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2" name="テキスト ボックス 21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3811</xdr:rowOff>
    </xdr:from>
    <xdr:to>
      <xdr:col>6</xdr:col>
      <xdr:colOff>510540</xdr:colOff>
      <xdr:row>86</xdr:row>
      <xdr:rowOff>127907</xdr:rowOff>
    </xdr:to>
    <xdr:cxnSp macro="">
      <xdr:nvCxnSpPr>
        <xdr:cNvPr id="214" name="直線コネクタ 213"/>
        <xdr:cNvCxnSpPr/>
      </xdr:nvCxnSpPr>
      <xdr:spPr>
        <a:xfrm flipV="1">
          <a:off x="4634865" y="13376911"/>
          <a:ext cx="0" cy="1495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131734</xdr:rowOff>
    </xdr:from>
    <xdr:ext cx="340478" cy="259045"/>
    <xdr:sp macro="" textlink="">
      <xdr:nvSpPr>
        <xdr:cNvPr id="215" name="【公営住宅】&#10;有形固定資産減価償却率最小値テキスト"/>
        <xdr:cNvSpPr txBox="1"/>
      </xdr:nvSpPr>
      <xdr:spPr>
        <a:xfrm>
          <a:off x="4724400" y="1487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a:t>
          </a:r>
          <a:endParaRPr kumimoji="1" lang="ja-JP" altLang="en-US" sz="1000" b="1">
            <a:latin typeface="ＭＳ Ｐゴシック"/>
          </a:endParaRPr>
        </a:p>
      </xdr:txBody>
    </xdr:sp>
    <xdr:clientData/>
  </xdr:oneCellAnchor>
  <xdr:twoCellAnchor>
    <xdr:from>
      <xdr:col>6</xdr:col>
      <xdr:colOff>422275</xdr:colOff>
      <xdr:row>86</xdr:row>
      <xdr:rowOff>127907</xdr:rowOff>
    </xdr:from>
    <xdr:to>
      <xdr:col>6</xdr:col>
      <xdr:colOff>600075</xdr:colOff>
      <xdr:row>86</xdr:row>
      <xdr:rowOff>127907</xdr:rowOff>
    </xdr:to>
    <xdr:cxnSp macro="">
      <xdr:nvCxnSpPr>
        <xdr:cNvPr id="216" name="直線コネクタ 215"/>
        <xdr:cNvCxnSpPr/>
      </xdr:nvCxnSpPr>
      <xdr:spPr>
        <a:xfrm>
          <a:off x="4546600" y="1487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121938</xdr:rowOff>
    </xdr:from>
    <xdr:ext cx="405111" cy="259045"/>
    <xdr:sp macro="" textlink="">
      <xdr:nvSpPr>
        <xdr:cNvPr id="217" name="【公営住宅】&#10;有形固定資産減価償却率最大値テキスト"/>
        <xdr:cNvSpPr txBox="1"/>
      </xdr:nvSpPr>
      <xdr:spPr>
        <a:xfrm>
          <a:off x="47244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94.1</a:t>
          </a:r>
          <a:endParaRPr kumimoji="1" lang="ja-JP" altLang="en-US" sz="1000" b="1">
            <a:latin typeface="ＭＳ Ｐゴシック"/>
          </a:endParaRPr>
        </a:p>
      </xdr:txBody>
    </xdr:sp>
    <xdr:clientData/>
  </xdr:oneCellAnchor>
  <xdr:twoCellAnchor>
    <xdr:from>
      <xdr:col>6</xdr:col>
      <xdr:colOff>422275</xdr:colOff>
      <xdr:row>78</xdr:row>
      <xdr:rowOff>3811</xdr:rowOff>
    </xdr:from>
    <xdr:to>
      <xdr:col>6</xdr:col>
      <xdr:colOff>600075</xdr:colOff>
      <xdr:row>78</xdr:row>
      <xdr:rowOff>3811</xdr:rowOff>
    </xdr:to>
    <xdr:cxnSp macro="">
      <xdr:nvCxnSpPr>
        <xdr:cNvPr id="218" name="直線コネクタ 217"/>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80</xdr:row>
      <xdr:rowOff>153506</xdr:rowOff>
    </xdr:from>
    <xdr:ext cx="405111" cy="259045"/>
    <xdr:sp macro="" textlink="">
      <xdr:nvSpPr>
        <xdr:cNvPr id="219" name="【公営住宅】&#10;有形固定資産減価償却率平均値テキスト"/>
        <xdr:cNvSpPr txBox="1"/>
      </xdr:nvSpPr>
      <xdr:spPr>
        <a:xfrm>
          <a:off x="4724400" y="138695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twoCellAnchor>
    <xdr:from>
      <xdr:col>6</xdr:col>
      <xdr:colOff>460375</xdr:colOff>
      <xdr:row>81</xdr:row>
      <xdr:rowOff>3629</xdr:rowOff>
    </xdr:from>
    <xdr:to>
      <xdr:col>6</xdr:col>
      <xdr:colOff>561975</xdr:colOff>
      <xdr:row>81</xdr:row>
      <xdr:rowOff>105229</xdr:rowOff>
    </xdr:to>
    <xdr:sp macro="" textlink="">
      <xdr:nvSpPr>
        <xdr:cNvPr id="220" name="フローチャート : 判断 219"/>
        <xdr:cNvSpPr/>
      </xdr:nvSpPr>
      <xdr:spPr>
        <a:xfrm>
          <a:off x="4584700" y="1389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80</xdr:row>
      <xdr:rowOff>6894</xdr:rowOff>
    </xdr:from>
    <xdr:to>
      <xdr:col>5</xdr:col>
      <xdr:colOff>409575</xdr:colOff>
      <xdr:row>80</xdr:row>
      <xdr:rowOff>108494</xdr:rowOff>
    </xdr:to>
    <xdr:sp macro="" textlink="">
      <xdr:nvSpPr>
        <xdr:cNvPr id="221" name="フローチャート : 判断 220"/>
        <xdr:cNvSpPr/>
      </xdr:nvSpPr>
      <xdr:spPr>
        <a:xfrm>
          <a:off x="3746500" y="1372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2" name="テキスト ボックス 22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3" name="テキスト ボックス 22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4" name="テキスト ボックス 22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5" name="テキスト ボックス 22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6" name="テキスト ボックス 22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79</xdr:row>
      <xdr:rowOff>54248</xdr:rowOff>
    </xdr:from>
    <xdr:to>
      <xdr:col>5</xdr:col>
      <xdr:colOff>409575</xdr:colOff>
      <xdr:row>79</xdr:row>
      <xdr:rowOff>155848</xdr:rowOff>
    </xdr:to>
    <xdr:sp macro="" textlink="">
      <xdr:nvSpPr>
        <xdr:cNvPr id="227" name="円/楕円 226"/>
        <xdr:cNvSpPr/>
      </xdr:nvSpPr>
      <xdr:spPr>
        <a:xfrm>
          <a:off x="3746500" y="1359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80</xdr:row>
      <xdr:rowOff>99621</xdr:rowOff>
    </xdr:from>
    <xdr:ext cx="405111" cy="259045"/>
    <xdr:sp macro="" textlink="">
      <xdr:nvSpPr>
        <xdr:cNvPr id="228" name="n_1aveValue【公営住宅】&#10;有形固定資産減価償却率"/>
        <xdr:cNvSpPr txBox="1"/>
      </xdr:nvSpPr>
      <xdr:spPr>
        <a:xfrm>
          <a:off x="3582043" y="13815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oneCellAnchor>
    <xdr:from>
      <xdr:col>5</xdr:col>
      <xdr:colOff>143518</xdr:colOff>
      <xdr:row>78</xdr:row>
      <xdr:rowOff>925</xdr:rowOff>
    </xdr:from>
    <xdr:ext cx="405111" cy="259045"/>
    <xdr:sp macro="" textlink="">
      <xdr:nvSpPr>
        <xdr:cNvPr id="229" name="n_1mainValue【公営住宅】&#10;有形固定資産減価償却率"/>
        <xdr:cNvSpPr txBox="1"/>
      </xdr:nvSpPr>
      <xdr:spPr>
        <a:xfrm>
          <a:off x="3582043" y="13374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0" name="正方形/長方形 22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1" name="正方形/長方形 23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2" name="正方形/長方形 23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3" name="正方形/長方形 23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4" name="正方形/長方形 23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5" name="正方形/長方形 23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6" name="正方形/長方形 23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7" name="正方形/長方形 23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8" name="テキスト ボックス 23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9" name="直線コネクタ 23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40" name="直線コネクタ 23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41" name="テキスト ボックス 24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42" name="直線コネクタ 24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43" name="テキスト ボックス 24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44" name="直線コネクタ 24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45" name="テキスト ボックス 24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46" name="直線コネクタ 24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7" name="テキスト ボックス 24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8" name="直線コネクタ 24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9" name="テキスト ボックス 24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139142</xdr:rowOff>
    </xdr:from>
    <xdr:to>
      <xdr:col>15</xdr:col>
      <xdr:colOff>180340</xdr:colOff>
      <xdr:row>84</xdr:row>
      <xdr:rowOff>105308</xdr:rowOff>
    </xdr:to>
    <xdr:cxnSp macro="">
      <xdr:nvCxnSpPr>
        <xdr:cNvPr id="251" name="直線コネクタ 250"/>
        <xdr:cNvCxnSpPr/>
      </xdr:nvCxnSpPr>
      <xdr:spPr>
        <a:xfrm flipV="1">
          <a:off x="10476865" y="13340792"/>
          <a:ext cx="0" cy="116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84</xdr:row>
      <xdr:rowOff>109135</xdr:rowOff>
    </xdr:from>
    <xdr:ext cx="469744" cy="259045"/>
    <xdr:sp macro="" textlink="">
      <xdr:nvSpPr>
        <xdr:cNvPr id="252" name="【公営住宅】&#10;一人当たり面積最小値テキスト"/>
        <xdr:cNvSpPr txBox="1"/>
      </xdr:nvSpPr>
      <xdr:spPr>
        <a:xfrm>
          <a:off x="10566400" y="1451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0.603</a:t>
          </a:r>
          <a:endParaRPr kumimoji="1" lang="ja-JP" altLang="en-US" sz="1000" b="1">
            <a:latin typeface="ＭＳ Ｐゴシック"/>
          </a:endParaRPr>
        </a:p>
      </xdr:txBody>
    </xdr:sp>
    <xdr:clientData/>
  </xdr:oneCellAnchor>
  <xdr:twoCellAnchor>
    <xdr:from>
      <xdr:col>15</xdr:col>
      <xdr:colOff>92075</xdr:colOff>
      <xdr:row>84</xdr:row>
      <xdr:rowOff>105308</xdr:rowOff>
    </xdr:from>
    <xdr:to>
      <xdr:col>15</xdr:col>
      <xdr:colOff>269875</xdr:colOff>
      <xdr:row>84</xdr:row>
      <xdr:rowOff>105308</xdr:rowOff>
    </xdr:to>
    <xdr:cxnSp macro="">
      <xdr:nvCxnSpPr>
        <xdr:cNvPr id="253" name="直線コネクタ 252"/>
        <xdr:cNvCxnSpPr/>
      </xdr:nvCxnSpPr>
      <xdr:spPr>
        <a:xfrm>
          <a:off x="10388600" y="14507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85819</xdr:rowOff>
    </xdr:from>
    <xdr:ext cx="469744" cy="259045"/>
    <xdr:sp macro="" textlink="">
      <xdr:nvSpPr>
        <xdr:cNvPr id="254" name="【公営住宅】&#10;一人当たり面積最大値テキスト"/>
        <xdr:cNvSpPr txBox="1"/>
      </xdr:nvSpPr>
      <xdr:spPr>
        <a:xfrm>
          <a:off x="10566400" y="1311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3.154</a:t>
          </a:r>
          <a:endParaRPr kumimoji="1" lang="ja-JP" altLang="en-US" sz="1000" b="1">
            <a:latin typeface="ＭＳ Ｐゴシック"/>
          </a:endParaRPr>
        </a:p>
      </xdr:txBody>
    </xdr:sp>
    <xdr:clientData/>
  </xdr:oneCellAnchor>
  <xdr:twoCellAnchor>
    <xdr:from>
      <xdr:col>15</xdr:col>
      <xdr:colOff>92075</xdr:colOff>
      <xdr:row>77</xdr:row>
      <xdr:rowOff>139142</xdr:rowOff>
    </xdr:from>
    <xdr:to>
      <xdr:col>15</xdr:col>
      <xdr:colOff>269875</xdr:colOff>
      <xdr:row>77</xdr:row>
      <xdr:rowOff>139142</xdr:rowOff>
    </xdr:to>
    <xdr:cxnSp macro="">
      <xdr:nvCxnSpPr>
        <xdr:cNvPr id="255" name="直線コネクタ 254"/>
        <xdr:cNvCxnSpPr/>
      </xdr:nvCxnSpPr>
      <xdr:spPr>
        <a:xfrm>
          <a:off x="10388600" y="13340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163695</xdr:rowOff>
    </xdr:from>
    <xdr:ext cx="469744" cy="259045"/>
    <xdr:sp macro="" textlink="">
      <xdr:nvSpPr>
        <xdr:cNvPr id="256" name="【公営住宅】&#10;一人当たり面積平均値テキスト"/>
        <xdr:cNvSpPr txBox="1"/>
      </xdr:nvSpPr>
      <xdr:spPr>
        <a:xfrm>
          <a:off x="10566400" y="140511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1.442</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13818</xdr:rowOff>
    </xdr:from>
    <xdr:to>
      <xdr:col>15</xdr:col>
      <xdr:colOff>231775</xdr:colOff>
      <xdr:row>82</xdr:row>
      <xdr:rowOff>115418</xdr:rowOff>
    </xdr:to>
    <xdr:sp macro="" textlink="">
      <xdr:nvSpPr>
        <xdr:cNvPr id="257" name="フローチャート : 判断 256"/>
        <xdr:cNvSpPr/>
      </xdr:nvSpPr>
      <xdr:spPr>
        <a:xfrm>
          <a:off x="10426700" y="1407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81</xdr:row>
      <xdr:rowOff>69138</xdr:rowOff>
    </xdr:from>
    <xdr:to>
      <xdr:col>14</xdr:col>
      <xdr:colOff>79375</xdr:colOff>
      <xdr:row>81</xdr:row>
      <xdr:rowOff>170738</xdr:rowOff>
    </xdr:to>
    <xdr:sp macro="" textlink="">
      <xdr:nvSpPr>
        <xdr:cNvPr id="258" name="フローチャート : 判断 257"/>
        <xdr:cNvSpPr/>
      </xdr:nvSpPr>
      <xdr:spPr>
        <a:xfrm>
          <a:off x="9588500" y="1395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9" name="テキスト ボックス 2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0" name="テキスト ボックス 2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1" name="テキスト ボックス 2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2" name="テキスト ボックス 2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3" name="テキスト ボックス 2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66853</xdr:rowOff>
    </xdr:from>
    <xdr:to>
      <xdr:col>14</xdr:col>
      <xdr:colOff>79375</xdr:colOff>
      <xdr:row>85</xdr:row>
      <xdr:rowOff>168453</xdr:rowOff>
    </xdr:to>
    <xdr:sp macro="" textlink="">
      <xdr:nvSpPr>
        <xdr:cNvPr id="264" name="円/楕円 263"/>
        <xdr:cNvSpPr/>
      </xdr:nvSpPr>
      <xdr:spPr>
        <a:xfrm>
          <a:off x="9588500" y="1464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80</xdr:row>
      <xdr:rowOff>15815</xdr:rowOff>
    </xdr:from>
    <xdr:ext cx="469744" cy="259045"/>
    <xdr:sp macro="" textlink="">
      <xdr:nvSpPr>
        <xdr:cNvPr id="265" name="n_1aveValue【公営住宅】&#10;一人当たり面積"/>
        <xdr:cNvSpPr txBox="1"/>
      </xdr:nvSpPr>
      <xdr:spPr>
        <a:xfrm>
          <a:off x="9391727" y="1373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1.696</a:t>
          </a:r>
          <a:endParaRPr kumimoji="1" lang="ja-JP" altLang="en-US" sz="1000" b="1">
            <a:solidFill>
              <a:srgbClr val="000080"/>
            </a:solidFill>
            <a:latin typeface="ＭＳ Ｐゴシック"/>
          </a:endParaRPr>
        </a:p>
      </xdr:txBody>
    </xdr:sp>
    <xdr:clientData/>
  </xdr:oneCellAnchor>
  <xdr:oneCellAnchor>
    <xdr:from>
      <xdr:col>13</xdr:col>
      <xdr:colOff>466802</xdr:colOff>
      <xdr:row>85</xdr:row>
      <xdr:rowOff>159580</xdr:rowOff>
    </xdr:from>
    <xdr:ext cx="469744" cy="259045"/>
    <xdr:sp macro="" textlink="">
      <xdr:nvSpPr>
        <xdr:cNvPr id="266" name="n_1mainValue【公営住宅】&#10;一人当たり面積"/>
        <xdr:cNvSpPr txBox="1"/>
      </xdr:nvSpPr>
      <xdr:spPr>
        <a:xfrm>
          <a:off x="9391727" y="1473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0.201</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7" name="正方形/長方形 26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8" name="正方形/長方形 26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9" name="正方形/長方形 26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0" name="正方形/長方形 26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1" name="正方形/長方形 27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2" name="正方形/長方形 27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3" name="正方形/長方形 27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4" name="正方形/長方形 27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5" name="正方形/長方形 27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6" name="正方形/長方形 27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7" name="正方形/長方形 27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8" name="正方形/長方形 27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9" name="正方形/長方形 27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80" name="正方形/長方形 27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81" name="正方形/長方形 28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82" name="正方形/長方形 28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83" name="正方形/長方形 2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4" name="正方形/長方形 2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5" name="正方形/長方形 2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6" name="正方形/長方形 2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7" name="正方形/長方形 2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8" name="正方形/長方形 2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9" name="正方形/長方形 2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0" name="正方形/長方形 28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91" name="テキスト ボックス 29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92" name="直線コネクタ 29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42</xdr:row>
      <xdr:rowOff>92528</xdr:rowOff>
    </xdr:from>
    <xdr:to>
      <xdr:col>24</xdr:col>
      <xdr:colOff>644525</xdr:colOff>
      <xdr:row>42</xdr:row>
      <xdr:rowOff>92528</xdr:rowOff>
    </xdr:to>
    <xdr:cxnSp macro="">
      <xdr:nvCxnSpPr>
        <xdr:cNvPr id="293" name="直線コネクタ 29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41</xdr:row>
      <xdr:rowOff>121755</xdr:rowOff>
    </xdr:from>
    <xdr:ext cx="338939" cy="259045"/>
    <xdr:sp macro="" textlink="">
      <xdr:nvSpPr>
        <xdr:cNvPr id="294" name="テキスト ボックス 293"/>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295" name="直線コネクタ 29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296" name="テキスト ボックス 29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297" name="直線コネクタ 29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298" name="テキスト ボックス 29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299" name="直線コネクタ 29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300" name="テキスト ボックス 29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301" name="直線コネクタ 30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302" name="テキスト ボックス 30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303" name="直線コネクタ 30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31949</xdr:rowOff>
    </xdr:from>
    <xdr:ext cx="467179" cy="259045"/>
    <xdr:sp macro="" textlink="">
      <xdr:nvSpPr>
        <xdr:cNvPr id="304" name="テキスト ボックス 303"/>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05" name="直線コネクタ 30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06" name="テキスト ボックス 30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0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77833</xdr:rowOff>
    </xdr:from>
    <xdr:to>
      <xdr:col>23</xdr:col>
      <xdr:colOff>516889</xdr:colOff>
      <xdr:row>41</xdr:row>
      <xdr:rowOff>156210</xdr:rowOff>
    </xdr:to>
    <xdr:cxnSp macro="">
      <xdr:nvCxnSpPr>
        <xdr:cNvPr id="308" name="直線コネクタ 307"/>
        <xdr:cNvCxnSpPr/>
      </xdr:nvCxnSpPr>
      <xdr:spPr>
        <a:xfrm flipV="1">
          <a:off x="16318864" y="5735683"/>
          <a:ext cx="0" cy="1449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160037</xdr:rowOff>
    </xdr:from>
    <xdr:ext cx="340478" cy="259045"/>
    <xdr:sp macro="" textlink="">
      <xdr:nvSpPr>
        <xdr:cNvPr id="309" name="【認定こども園・幼稚園・保育所】&#10;有形固定資産減価償却率最小値テキスト"/>
        <xdr:cNvSpPr txBox="1"/>
      </xdr:nvSpPr>
      <xdr:spPr>
        <a:xfrm>
          <a:off x="16408400" y="7189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23</xdr:col>
      <xdr:colOff>428625</xdr:colOff>
      <xdr:row>41</xdr:row>
      <xdr:rowOff>156210</xdr:rowOff>
    </xdr:from>
    <xdr:to>
      <xdr:col>23</xdr:col>
      <xdr:colOff>606425</xdr:colOff>
      <xdr:row>41</xdr:row>
      <xdr:rowOff>156210</xdr:rowOff>
    </xdr:to>
    <xdr:cxnSp macro="">
      <xdr:nvCxnSpPr>
        <xdr:cNvPr id="310" name="直線コネクタ 309"/>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24510</xdr:rowOff>
    </xdr:from>
    <xdr:ext cx="405111" cy="259045"/>
    <xdr:sp macro="" textlink="">
      <xdr:nvSpPr>
        <xdr:cNvPr id="311" name="【認定こども園・幼稚園・保育所】&#10;有形固定資産減価償却率最大値テキスト"/>
        <xdr:cNvSpPr txBox="1"/>
      </xdr:nvSpPr>
      <xdr:spPr>
        <a:xfrm>
          <a:off x="16408400" y="551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95.4</a:t>
          </a:r>
          <a:endParaRPr kumimoji="1" lang="ja-JP" altLang="en-US" sz="1000" b="1">
            <a:latin typeface="ＭＳ Ｐゴシック"/>
          </a:endParaRPr>
        </a:p>
      </xdr:txBody>
    </xdr:sp>
    <xdr:clientData/>
  </xdr:oneCellAnchor>
  <xdr:twoCellAnchor>
    <xdr:from>
      <xdr:col>23</xdr:col>
      <xdr:colOff>428625</xdr:colOff>
      <xdr:row>33</xdr:row>
      <xdr:rowOff>77833</xdr:rowOff>
    </xdr:from>
    <xdr:to>
      <xdr:col>23</xdr:col>
      <xdr:colOff>606425</xdr:colOff>
      <xdr:row>33</xdr:row>
      <xdr:rowOff>77833</xdr:rowOff>
    </xdr:to>
    <xdr:cxnSp macro="">
      <xdr:nvCxnSpPr>
        <xdr:cNvPr id="312" name="直線コネクタ 311"/>
        <xdr:cNvCxnSpPr/>
      </xdr:nvCxnSpPr>
      <xdr:spPr>
        <a:xfrm>
          <a:off x="16230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35</xdr:row>
      <xdr:rowOff>152417</xdr:rowOff>
    </xdr:from>
    <xdr:ext cx="405111" cy="259045"/>
    <xdr:sp macro="" textlink="">
      <xdr:nvSpPr>
        <xdr:cNvPr id="313" name="【認定こども園・幼稚園・保育所】&#10;有形固定資産減価償却率平均値テキスト"/>
        <xdr:cNvSpPr txBox="1"/>
      </xdr:nvSpPr>
      <xdr:spPr>
        <a:xfrm>
          <a:off x="16408400" y="6153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2540</xdr:rowOff>
    </xdr:from>
    <xdr:to>
      <xdr:col>23</xdr:col>
      <xdr:colOff>568325</xdr:colOff>
      <xdr:row>36</xdr:row>
      <xdr:rowOff>104140</xdr:rowOff>
    </xdr:to>
    <xdr:sp macro="" textlink="">
      <xdr:nvSpPr>
        <xdr:cNvPr id="314" name="フローチャート : 判断 313"/>
        <xdr:cNvSpPr/>
      </xdr:nvSpPr>
      <xdr:spPr>
        <a:xfrm>
          <a:off x="162687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36</xdr:row>
      <xdr:rowOff>147864</xdr:rowOff>
    </xdr:from>
    <xdr:to>
      <xdr:col>22</xdr:col>
      <xdr:colOff>415925</xdr:colOff>
      <xdr:row>37</xdr:row>
      <xdr:rowOff>78014</xdr:rowOff>
    </xdr:to>
    <xdr:sp macro="" textlink="">
      <xdr:nvSpPr>
        <xdr:cNvPr id="315" name="フローチャート : 判断 314"/>
        <xdr:cNvSpPr/>
      </xdr:nvSpPr>
      <xdr:spPr>
        <a:xfrm>
          <a:off x="154305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16" name="テキスト ボックス 31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17" name="テキスト ボックス 31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18" name="テキスト ボックス 31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19" name="テキスト ボックス 31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20" name="テキスト ボックス 31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34</xdr:row>
      <xdr:rowOff>33564</xdr:rowOff>
    </xdr:from>
    <xdr:to>
      <xdr:col>22</xdr:col>
      <xdr:colOff>415925</xdr:colOff>
      <xdr:row>34</xdr:row>
      <xdr:rowOff>135164</xdr:rowOff>
    </xdr:to>
    <xdr:sp macro="" textlink="">
      <xdr:nvSpPr>
        <xdr:cNvPr id="321" name="円/楕円 320"/>
        <xdr:cNvSpPr/>
      </xdr:nvSpPr>
      <xdr:spPr>
        <a:xfrm>
          <a:off x="15430500" y="586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37</xdr:row>
      <xdr:rowOff>69141</xdr:rowOff>
    </xdr:from>
    <xdr:ext cx="405111" cy="259045"/>
    <xdr:sp macro="" textlink="">
      <xdr:nvSpPr>
        <xdr:cNvPr id="322" name="n_1aveValue【認定こども園・幼稚園・保育所】&#10;有形固定資産減価償却率"/>
        <xdr:cNvSpPr txBox="1"/>
      </xdr:nvSpPr>
      <xdr:spPr>
        <a:xfrm>
          <a:off x="15266043" y="641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a:t>
          </a:r>
          <a:endParaRPr kumimoji="1" lang="ja-JP" altLang="en-US" sz="1000" b="1">
            <a:solidFill>
              <a:srgbClr val="000080"/>
            </a:solidFill>
            <a:latin typeface="ＭＳ Ｐゴシック"/>
          </a:endParaRPr>
        </a:p>
      </xdr:txBody>
    </xdr:sp>
    <xdr:clientData/>
  </xdr:oneCellAnchor>
  <xdr:oneCellAnchor>
    <xdr:from>
      <xdr:col>22</xdr:col>
      <xdr:colOff>149868</xdr:colOff>
      <xdr:row>32</xdr:row>
      <xdr:rowOff>151691</xdr:rowOff>
    </xdr:from>
    <xdr:ext cx="405111" cy="259045"/>
    <xdr:sp macro="" textlink="">
      <xdr:nvSpPr>
        <xdr:cNvPr id="323" name="n_1mainValue【認定こども園・幼稚園・保育所】&#10;有形固定資産減価償却率"/>
        <xdr:cNvSpPr txBox="1"/>
      </xdr:nvSpPr>
      <xdr:spPr>
        <a:xfrm>
          <a:off x="15266043" y="563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24" name="正方形/長方形 32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25" name="正方形/長方形 32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26" name="正方形/長方形 32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27" name="正方形/長方形 32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28" name="正方形/長方形 32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29" name="正方形/長方形 32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30" name="正方形/長方形 32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31" name="正方形/長方形 33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32" name="テキスト ボックス 33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33" name="直線コネクタ 33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34" name="直線コネクタ 33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35" name="テキスト ボックス 33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36" name="直線コネクタ 33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337" name="テキスト ボックス 33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38" name="直線コネクタ 33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339" name="テキスト ボックス 33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340" name="直線コネクタ 33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341" name="テキスト ボックス 34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342" name="直線コネクタ 34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343" name="テキスト ボックス 34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44" name="直線コネクタ 34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45" name="テキスト ボックス 34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4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68580</xdr:rowOff>
    </xdr:from>
    <xdr:to>
      <xdr:col>32</xdr:col>
      <xdr:colOff>186689</xdr:colOff>
      <xdr:row>41</xdr:row>
      <xdr:rowOff>34290</xdr:rowOff>
    </xdr:to>
    <xdr:cxnSp macro="">
      <xdr:nvCxnSpPr>
        <xdr:cNvPr id="347" name="直線コネクタ 346"/>
        <xdr:cNvCxnSpPr/>
      </xdr:nvCxnSpPr>
      <xdr:spPr>
        <a:xfrm flipV="1">
          <a:off x="22160864" y="572643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38117</xdr:rowOff>
    </xdr:from>
    <xdr:ext cx="469744" cy="259045"/>
    <xdr:sp macro="" textlink="">
      <xdr:nvSpPr>
        <xdr:cNvPr id="348" name="【認定こども園・幼稚園・保育所】&#10;一人当たり面積最小値テキスト"/>
        <xdr:cNvSpPr txBox="1"/>
      </xdr:nvSpPr>
      <xdr:spPr>
        <a:xfrm>
          <a:off x="22250400"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0.046</a:t>
          </a:r>
          <a:endParaRPr kumimoji="1" lang="ja-JP" altLang="en-US" sz="1000" b="1">
            <a:latin typeface="ＭＳ Ｐゴシック"/>
          </a:endParaRPr>
        </a:p>
      </xdr:txBody>
    </xdr:sp>
    <xdr:clientData/>
  </xdr:oneCellAnchor>
  <xdr:twoCellAnchor>
    <xdr:from>
      <xdr:col>32</xdr:col>
      <xdr:colOff>98425</xdr:colOff>
      <xdr:row>41</xdr:row>
      <xdr:rowOff>34290</xdr:rowOff>
    </xdr:from>
    <xdr:to>
      <xdr:col>32</xdr:col>
      <xdr:colOff>276225</xdr:colOff>
      <xdr:row>41</xdr:row>
      <xdr:rowOff>34290</xdr:rowOff>
    </xdr:to>
    <xdr:cxnSp macro="">
      <xdr:nvCxnSpPr>
        <xdr:cNvPr id="349" name="直線コネクタ 348"/>
        <xdr:cNvCxnSpPr/>
      </xdr:nvCxnSpPr>
      <xdr:spPr>
        <a:xfrm>
          <a:off x="22072600" y="706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15257</xdr:rowOff>
    </xdr:from>
    <xdr:ext cx="469744" cy="259045"/>
    <xdr:sp macro="" textlink="">
      <xdr:nvSpPr>
        <xdr:cNvPr id="350" name="【認定こども園・幼稚園・保育所】&#10;一人当たり面積最大値テキスト"/>
        <xdr:cNvSpPr txBox="1"/>
      </xdr:nvSpPr>
      <xdr:spPr>
        <a:xfrm>
          <a:off x="22250400" y="550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0.397</a:t>
          </a:r>
          <a:endParaRPr kumimoji="1" lang="ja-JP" altLang="en-US" sz="1000" b="1">
            <a:latin typeface="ＭＳ Ｐゴシック"/>
          </a:endParaRPr>
        </a:p>
      </xdr:txBody>
    </xdr:sp>
    <xdr:clientData/>
  </xdr:oneCellAnchor>
  <xdr:twoCellAnchor>
    <xdr:from>
      <xdr:col>32</xdr:col>
      <xdr:colOff>98425</xdr:colOff>
      <xdr:row>33</xdr:row>
      <xdr:rowOff>68580</xdr:rowOff>
    </xdr:from>
    <xdr:to>
      <xdr:col>32</xdr:col>
      <xdr:colOff>276225</xdr:colOff>
      <xdr:row>33</xdr:row>
      <xdr:rowOff>68580</xdr:rowOff>
    </xdr:to>
    <xdr:cxnSp macro="">
      <xdr:nvCxnSpPr>
        <xdr:cNvPr id="351" name="直線コネクタ 350"/>
        <xdr:cNvCxnSpPr/>
      </xdr:nvCxnSpPr>
      <xdr:spPr>
        <a:xfrm>
          <a:off x="22072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38</xdr:row>
      <xdr:rowOff>129557</xdr:rowOff>
    </xdr:from>
    <xdr:ext cx="469744" cy="259045"/>
    <xdr:sp macro="" textlink="">
      <xdr:nvSpPr>
        <xdr:cNvPr id="352" name="【認定こども園・幼稚園・保育所】&#10;一人当たり面積平均値テキスト"/>
        <xdr:cNvSpPr txBox="1"/>
      </xdr:nvSpPr>
      <xdr:spPr>
        <a:xfrm>
          <a:off x="22250400" y="6644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0.137</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151130</xdr:rowOff>
    </xdr:from>
    <xdr:to>
      <xdr:col>32</xdr:col>
      <xdr:colOff>238125</xdr:colOff>
      <xdr:row>39</xdr:row>
      <xdr:rowOff>81280</xdr:rowOff>
    </xdr:to>
    <xdr:sp macro="" textlink="">
      <xdr:nvSpPr>
        <xdr:cNvPr id="353" name="フローチャート : 判断 352"/>
        <xdr:cNvSpPr/>
      </xdr:nvSpPr>
      <xdr:spPr>
        <a:xfrm>
          <a:off x="221107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36</xdr:row>
      <xdr:rowOff>154940</xdr:rowOff>
    </xdr:from>
    <xdr:to>
      <xdr:col>31</xdr:col>
      <xdr:colOff>85725</xdr:colOff>
      <xdr:row>37</xdr:row>
      <xdr:rowOff>85090</xdr:rowOff>
    </xdr:to>
    <xdr:sp macro="" textlink="">
      <xdr:nvSpPr>
        <xdr:cNvPr id="354" name="フローチャート : 判断 353"/>
        <xdr:cNvSpPr/>
      </xdr:nvSpPr>
      <xdr:spPr>
        <a:xfrm>
          <a:off x="21272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55" name="テキスト ボックス 35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56" name="テキスト ボックス 35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57" name="テキスト ボックス 35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58" name="テキスト ボックス 35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59" name="テキスト ボックス 35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36830</xdr:rowOff>
    </xdr:from>
    <xdr:to>
      <xdr:col>31</xdr:col>
      <xdr:colOff>85725</xdr:colOff>
      <xdr:row>40</xdr:row>
      <xdr:rowOff>138430</xdr:rowOff>
    </xdr:to>
    <xdr:sp macro="" textlink="">
      <xdr:nvSpPr>
        <xdr:cNvPr id="360" name="円/楕円 359"/>
        <xdr:cNvSpPr/>
      </xdr:nvSpPr>
      <xdr:spPr>
        <a:xfrm>
          <a:off x="21272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35</xdr:row>
      <xdr:rowOff>101617</xdr:rowOff>
    </xdr:from>
    <xdr:ext cx="469744" cy="259045"/>
    <xdr:sp macro="" textlink="">
      <xdr:nvSpPr>
        <xdr:cNvPr id="361" name="n_1aveValue【認定こども園・幼稚園・保育所】&#10;一人当たり面積"/>
        <xdr:cNvSpPr txBox="1"/>
      </xdr:nvSpPr>
      <xdr:spPr>
        <a:xfrm>
          <a:off x="21075727" y="610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0.226</a:t>
          </a:r>
          <a:endParaRPr kumimoji="1" lang="ja-JP" altLang="en-US" sz="1000" b="1">
            <a:solidFill>
              <a:srgbClr val="000080"/>
            </a:solidFill>
            <a:latin typeface="ＭＳ Ｐゴシック"/>
          </a:endParaRPr>
        </a:p>
      </xdr:txBody>
    </xdr:sp>
    <xdr:clientData/>
  </xdr:oneCellAnchor>
  <xdr:oneCellAnchor>
    <xdr:from>
      <xdr:col>30</xdr:col>
      <xdr:colOff>473152</xdr:colOff>
      <xdr:row>40</xdr:row>
      <xdr:rowOff>129557</xdr:rowOff>
    </xdr:from>
    <xdr:ext cx="469744" cy="259045"/>
    <xdr:sp macro="" textlink="">
      <xdr:nvSpPr>
        <xdr:cNvPr id="362" name="n_1mainValue【認定こども園・幼稚園・保育所】&#10;一人当たり面積"/>
        <xdr:cNvSpPr txBox="1"/>
      </xdr:nvSpPr>
      <xdr:spPr>
        <a:xfrm>
          <a:off x="21075727" y="698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0.077</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63" name="正方形/長方形 36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64" name="正方形/長方形 36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65" name="正方形/長方形 36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66" name="正方形/長方形 36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67" name="正方形/長方形 36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68" name="正方形/長方形 36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69" name="正方形/長方形 36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70" name="正方形/長方形 36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71" name="テキスト ボックス 37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72" name="直線コネクタ 37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373" name="テキスト ボックス 372"/>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374" name="直線コネクタ 373"/>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375" name="テキスト ボックス 374"/>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376" name="直線コネクタ 375"/>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377" name="テキスト ボックス 376"/>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378" name="直線コネクタ 377"/>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379" name="テキスト ボックス 378"/>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380" name="直線コネクタ 379"/>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381" name="テキスト ボックス 380"/>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82" name="直線コネクタ 38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83" name="テキスト ボックス 38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8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121158</xdr:rowOff>
    </xdr:from>
    <xdr:to>
      <xdr:col>23</xdr:col>
      <xdr:colOff>516889</xdr:colOff>
      <xdr:row>62</xdr:row>
      <xdr:rowOff>157734</xdr:rowOff>
    </xdr:to>
    <xdr:cxnSp macro="">
      <xdr:nvCxnSpPr>
        <xdr:cNvPr id="385" name="直線コネクタ 384"/>
        <xdr:cNvCxnSpPr/>
      </xdr:nvCxnSpPr>
      <xdr:spPr>
        <a:xfrm flipV="1">
          <a:off x="16318864" y="9550908"/>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62</xdr:row>
      <xdr:rowOff>161561</xdr:rowOff>
    </xdr:from>
    <xdr:ext cx="405111" cy="259045"/>
    <xdr:sp macro="" textlink="">
      <xdr:nvSpPr>
        <xdr:cNvPr id="386" name="【学校施設】&#10;有形固定資産減価償却率最小値テキスト"/>
        <xdr:cNvSpPr txBox="1"/>
      </xdr:nvSpPr>
      <xdr:spPr>
        <a:xfrm>
          <a:off x="16408400" y="1079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a:t>
          </a:r>
          <a:endParaRPr kumimoji="1" lang="ja-JP" altLang="en-US" sz="1000" b="1">
            <a:latin typeface="ＭＳ Ｐゴシック"/>
          </a:endParaRPr>
        </a:p>
      </xdr:txBody>
    </xdr:sp>
    <xdr:clientData/>
  </xdr:oneCellAnchor>
  <xdr:twoCellAnchor>
    <xdr:from>
      <xdr:col>23</xdr:col>
      <xdr:colOff>428625</xdr:colOff>
      <xdr:row>62</xdr:row>
      <xdr:rowOff>157734</xdr:rowOff>
    </xdr:from>
    <xdr:to>
      <xdr:col>23</xdr:col>
      <xdr:colOff>606425</xdr:colOff>
      <xdr:row>62</xdr:row>
      <xdr:rowOff>157734</xdr:rowOff>
    </xdr:to>
    <xdr:cxnSp macro="">
      <xdr:nvCxnSpPr>
        <xdr:cNvPr id="387" name="直線コネクタ 386"/>
        <xdr:cNvCxnSpPr/>
      </xdr:nvCxnSpPr>
      <xdr:spPr>
        <a:xfrm>
          <a:off x="16230600" y="1078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67835</xdr:rowOff>
    </xdr:from>
    <xdr:ext cx="405111" cy="259045"/>
    <xdr:sp macro="" textlink="">
      <xdr:nvSpPr>
        <xdr:cNvPr id="388" name="【学校施設】&#10;有形固定資産減価償却率最大値テキスト"/>
        <xdr:cNvSpPr txBox="1"/>
      </xdr:nvSpPr>
      <xdr:spPr>
        <a:xfrm>
          <a:off x="16408400" y="9326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23</xdr:col>
      <xdr:colOff>428625</xdr:colOff>
      <xdr:row>55</xdr:row>
      <xdr:rowOff>121158</xdr:rowOff>
    </xdr:from>
    <xdr:to>
      <xdr:col>23</xdr:col>
      <xdr:colOff>606425</xdr:colOff>
      <xdr:row>55</xdr:row>
      <xdr:rowOff>121158</xdr:rowOff>
    </xdr:to>
    <xdr:cxnSp macro="">
      <xdr:nvCxnSpPr>
        <xdr:cNvPr id="389" name="直線コネクタ 388"/>
        <xdr:cNvCxnSpPr/>
      </xdr:nvCxnSpPr>
      <xdr:spPr>
        <a:xfrm>
          <a:off x="16230600" y="95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57</xdr:row>
      <xdr:rowOff>142511</xdr:rowOff>
    </xdr:from>
    <xdr:ext cx="405111" cy="259045"/>
    <xdr:sp macro="" textlink="">
      <xdr:nvSpPr>
        <xdr:cNvPr id="390" name="【学校施設】&#10;有形固定資産減価償却率平均値テキスト"/>
        <xdr:cNvSpPr txBox="1"/>
      </xdr:nvSpPr>
      <xdr:spPr>
        <a:xfrm>
          <a:off x="16408400" y="99151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164084</xdr:rowOff>
    </xdr:from>
    <xdr:to>
      <xdr:col>23</xdr:col>
      <xdr:colOff>568325</xdr:colOff>
      <xdr:row>58</xdr:row>
      <xdr:rowOff>94234</xdr:rowOff>
    </xdr:to>
    <xdr:sp macro="" textlink="">
      <xdr:nvSpPr>
        <xdr:cNvPr id="391" name="フローチャート : 判断 390"/>
        <xdr:cNvSpPr/>
      </xdr:nvSpPr>
      <xdr:spPr>
        <a:xfrm>
          <a:off x="16268700" y="993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58</xdr:row>
      <xdr:rowOff>61214</xdr:rowOff>
    </xdr:from>
    <xdr:to>
      <xdr:col>22</xdr:col>
      <xdr:colOff>415925</xdr:colOff>
      <xdr:row>58</xdr:row>
      <xdr:rowOff>162814</xdr:rowOff>
    </xdr:to>
    <xdr:sp macro="" textlink="">
      <xdr:nvSpPr>
        <xdr:cNvPr id="392" name="フローチャート : 判断 391"/>
        <xdr:cNvSpPr/>
      </xdr:nvSpPr>
      <xdr:spPr>
        <a:xfrm>
          <a:off x="15430500" y="1000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93" name="テキスト ボックス 39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94" name="テキスト ボックス 39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95" name="テキスト ボックス 39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96" name="テキスト ボックス 39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97" name="テキスト ボックス 39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59</xdr:row>
      <xdr:rowOff>26924</xdr:rowOff>
    </xdr:from>
    <xdr:to>
      <xdr:col>22</xdr:col>
      <xdr:colOff>415925</xdr:colOff>
      <xdr:row>59</xdr:row>
      <xdr:rowOff>128524</xdr:rowOff>
    </xdr:to>
    <xdr:sp macro="" textlink="">
      <xdr:nvSpPr>
        <xdr:cNvPr id="398" name="円/楕円 397"/>
        <xdr:cNvSpPr/>
      </xdr:nvSpPr>
      <xdr:spPr>
        <a:xfrm>
          <a:off x="15430500" y="101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57</xdr:row>
      <xdr:rowOff>7891</xdr:rowOff>
    </xdr:from>
    <xdr:ext cx="405111" cy="259045"/>
    <xdr:sp macro="" textlink="">
      <xdr:nvSpPr>
        <xdr:cNvPr id="399" name="n_1aveValue【学校施設】&#10;有形固定資産減価償却率"/>
        <xdr:cNvSpPr txBox="1"/>
      </xdr:nvSpPr>
      <xdr:spPr>
        <a:xfrm>
          <a:off x="15266043" y="9780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oneCellAnchor>
    <xdr:from>
      <xdr:col>22</xdr:col>
      <xdr:colOff>149868</xdr:colOff>
      <xdr:row>59</xdr:row>
      <xdr:rowOff>119651</xdr:rowOff>
    </xdr:from>
    <xdr:ext cx="405111" cy="259045"/>
    <xdr:sp macro="" textlink="">
      <xdr:nvSpPr>
        <xdr:cNvPr id="400" name="n_1mainValue【学校施設】&#10;有形固定資産減価償却率"/>
        <xdr:cNvSpPr txBox="1"/>
      </xdr:nvSpPr>
      <xdr:spPr>
        <a:xfrm>
          <a:off x="15266043" y="1023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01" name="正方形/長方形 40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02" name="正方形/長方形 40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03" name="正方形/長方形 40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04" name="正方形/長方形 40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05" name="正方形/長方形 40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06" name="正方形/長方形 40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07" name="正方形/長方形 40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08" name="正方形/長方形 40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09" name="テキスト ボックス 40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10" name="直線コネクタ 40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11" name="テキスト ボックス 41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12" name="直線コネクタ 411"/>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13" name="テキスト ボックス 412"/>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14" name="直線コネクタ 413"/>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15" name="テキスト ボックス 414"/>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16" name="直線コネクタ 415"/>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17" name="テキスト ボックス 416"/>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18" name="直線コネクタ 417"/>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19" name="テキスト ボックス 418"/>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20" name="直線コネクタ 419"/>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21" name="テキスト ボックス 420"/>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22" name="直線コネクタ 421"/>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23" name="テキスト ボックス 422"/>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24" name="直線コネクタ 42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25" name="テキスト ボックス 42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2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40822</xdr:rowOff>
    </xdr:from>
    <xdr:to>
      <xdr:col>32</xdr:col>
      <xdr:colOff>186689</xdr:colOff>
      <xdr:row>63</xdr:row>
      <xdr:rowOff>103959</xdr:rowOff>
    </xdr:to>
    <xdr:cxnSp macro="">
      <xdr:nvCxnSpPr>
        <xdr:cNvPr id="427" name="直線コネクタ 426"/>
        <xdr:cNvCxnSpPr/>
      </xdr:nvCxnSpPr>
      <xdr:spPr>
        <a:xfrm flipV="1">
          <a:off x="22160864" y="9470572"/>
          <a:ext cx="0" cy="1434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107786</xdr:rowOff>
    </xdr:from>
    <xdr:ext cx="469744" cy="259045"/>
    <xdr:sp macro="" textlink="">
      <xdr:nvSpPr>
        <xdr:cNvPr id="428" name="【学校施設】&#10;一人当たり面積最小値テキスト"/>
        <xdr:cNvSpPr txBox="1"/>
      </xdr:nvSpPr>
      <xdr:spPr>
        <a:xfrm>
          <a:off x="22250400" y="1090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1.382</a:t>
          </a:r>
          <a:endParaRPr kumimoji="1" lang="ja-JP" altLang="en-US" sz="1000" b="1">
            <a:latin typeface="ＭＳ Ｐゴシック"/>
          </a:endParaRPr>
        </a:p>
      </xdr:txBody>
    </xdr:sp>
    <xdr:clientData/>
  </xdr:oneCellAnchor>
  <xdr:twoCellAnchor>
    <xdr:from>
      <xdr:col>32</xdr:col>
      <xdr:colOff>98425</xdr:colOff>
      <xdr:row>63</xdr:row>
      <xdr:rowOff>103959</xdr:rowOff>
    </xdr:from>
    <xdr:to>
      <xdr:col>32</xdr:col>
      <xdr:colOff>276225</xdr:colOff>
      <xdr:row>63</xdr:row>
      <xdr:rowOff>103959</xdr:rowOff>
    </xdr:to>
    <xdr:cxnSp macro="">
      <xdr:nvCxnSpPr>
        <xdr:cNvPr id="429" name="直線コネクタ 428"/>
        <xdr:cNvCxnSpPr/>
      </xdr:nvCxnSpPr>
      <xdr:spPr>
        <a:xfrm>
          <a:off x="22072600" y="10905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53</xdr:row>
      <xdr:rowOff>158949</xdr:rowOff>
    </xdr:from>
    <xdr:ext cx="469744" cy="259045"/>
    <xdr:sp macro="" textlink="">
      <xdr:nvSpPr>
        <xdr:cNvPr id="430" name="【学校施設】&#10;一人当たり面積最大値テキスト"/>
        <xdr:cNvSpPr txBox="1"/>
      </xdr:nvSpPr>
      <xdr:spPr>
        <a:xfrm>
          <a:off x="222504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2.700</a:t>
          </a:r>
          <a:endParaRPr kumimoji="1" lang="ja-JP" altLang="en-US" sz="1000" b="1">
            <a:latin typeface="ＭＳ Ｐゴシック"/>
          </a:endParaRPr>
        </a:p>
      </xdr:txBody>
    </xdr:sp>
    <xdr:clientData/>
  </xdr:oneCellAnchor>
  <xdr:twoCellAnchor>
    <xdr:from>
      <xdr:col>32</xdr:col>
      <xdr:colOff>98425</xdr:colOff>
      <xdr:row>55</xdr:row>
      <xdr:rowOff>40822</xdr:rowOff>
    </xdr:from>
    <xdr:to>
      <xdr:col>32</xdr:col>
      <xdr:colOff>276225</xdr:colOff>
      <xdr:row>55</xdr:row>
      <xdr:rowOff>40822</xdr:rowOff>
    </xdr:to>
    <xdr:cxnSp macro="">
      <xdr:nvCxnSpPr>
        <xdr:cNvPr id="431" name="直線コネクタ 430"/>
        <xdr:cNvCxnSpPr/>
      </xdr:nvCxnSpPr>
      <xdr:spPr>
        <a:xfrm>
          <a:off x="22072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126292</xdr:rowOff>
    </xdr:from>
    <xdr:ext cx="469744" cy="259045"/>
    <xdr:sp macro="" textlink="">
      <xdr:nvSpPr>
        <xdr:cNvPr id="432" name="【学校施設】&#10;一人当たり面積平均値テキスト"/>
        <xdr:cNvSpPr txBox="1"/>
      </xdr:nvSpPr>
      <xdr:spPr>
        <a:xfrm>
          <a:off x="22250400" y="10241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1.925</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147865</xdr:rowOff>
    </xdr:from>
    <xdr:to>
      <xdr:col>32</xdr:col>
      <xdr:colOff>238125</xdr:colOff>
      <xdr:row>60</xdr:row>
      <xdr:rowOff>78015</xdr:rowOff>
    </xdr:to>
    <xdr:sp macro="" textlink="">
      <xdr:nvSpPr>
        <xdr:cNvPr id="433" name="フローチャート : 判断 432"/>
        <xdr:cNvSpPr/>
      </xdr:nvSpPr>
      <xdr:spPr>
        <a:xfrm>
          <a:off x="22110700" y="1026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147320</xdr:rowOff>
    </xdr:from>
    <xdr:to>
      <xdr:col>31</xdr:col>
      <xdr:colOff>85725</xdr:colOff>
      <xdr:row>61</xdr:row>
      <xdr:rowOff>77470</xdr:rowOff>
    </xdr:to>
    <xdr:sp macro="" textlink="">
      <xdr:nvSpPr>
        <xdr:cNvPr id="434" name="フローチャート : 判断 433"/>
        <xdr:cNvSpPr/>
      </xdr:nvSpPr>
      <xdr:spPr>
        <a:xfrm>
          <a:off x="21272500" y="1043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35" name="テキスト ボックス 43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36" name="テキスト ボックス 43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37" name="テキスト ボックス 43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38" name="テキスト ボックス 43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39" name="テキスト ボックス 43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63</xdr:row>
      <xdr:rowOff>83638</xdr:rowOff>
    </xdr:from>
    <xdr:to>
      <xdr:col>31</xdr:col>
      <xdr:colOff>85725</xdr:colOff>
      <xdr:row>64</xdr:row>
      <xdr:rowOff>13788</xdr:rowOff>
    </xdr:to>
    <xdr:sp macro="" textlink="">
      <xdr:nvSpPr>
        <xdr:cNvPr id="440" name="円/楕円 439"/>
        <xdr:cNvSpPr/>
      </xdr:nvSpPr>
      <xdr:spPr>
        <a:xfrm>
          <a:off x="21272500" y="1088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59</xdr:row>
      <xdr:rowOff>93997</xdr:rowOff>
    </xdr:from>
    <xdr:ext cx="469744" cy="259045"/>
    <xdr:sp macro="" textlink="">
      <xdr:nvSpPr>
        <xdr:cNvPr id="441" name="n_1aveValue【学校施設】&#10;一人当たり面積"/>
        <xdr:cNvSpPr txBox="1"/>
      </xdr:nvSpPr>
      <xdr:spPr>
        <a:xfrm>
          <a:off x="21075727" y="1020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1.768</a:t>
          </a:r>
          <a:endParaRPr kumimoji="1" lang="ja-JP" altLang="en-US" sz="1000" b="1">
            <a:solidFill>
              <a:srgbClr val="000080"/>
            </a:solidFill>
            <a:latin typeface="ＭＳ Ｐゴシック"/>
          </a:endParaRPr>
        </a:p>
      </xdr:txBody>
    </xdr:sp>
    <xdr:clientData/>
  </xdr:oneCellAnchor>
  <xdr:oneCellAnchor>
    <xdr:from>
      <xdr:col>30</xdr:col>
      <xdr:colOff>473152</xdr:colOff>
      <xdr:row>64</xdr:row>
      <xdr:rowOff>4915</xdr:rowOff>
    </xdr:from>
    <xdr:ext cx="469744" cy="259045"/>
    <xdr:sp macro="" textlink="">
      <xdr:nvSpPr>
        <xdr:cNvPr id="442" name="n_1mainValue【学校施設】&#10;一人当たり面積"/>
        <xdr:cNvSpPr txBox="1"/>
      </xdr:nvSpPr>
      <xdr:spPr>
        <a:xfrm>
          <a:off x="21075727" y="1097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1.354</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43" name="正方形/長方形 44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44" name="正方形/長方形 44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45" name="正方形/長方形 44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46" name="正方形/長方形 44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47" name="正方形/長方形 44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48" name="正方形/長方形 44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49" name="正方形/長方形 44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50" name="正方形/長方形 44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451" name="正方形/長方形 4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52" name="正方形/長方形 4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53" name="正方形/長方形 4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54" name="正方形/長方形 4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55" name="正方形/長方形 4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56" name="正方形/長方形 4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57" name="正方形/長方形 4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58" name="正方形/長方形 45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459" name="正方形/長方形 45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60" name="正方形/長方形 45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61" name="正方形/長方形 46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62" name="正方形/長方形 46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63" name="正方形/長方形 46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64" name="正方形/長方形 46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65" name="正方形/長方形 46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66" name="正方形/長方形 465"/>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91</xdr:row>
      <xdr:rowOff>19050</xdr:rowOff>
    </xdr:from>
    <xdr:to>
      <xdr:col>33</xdr:col>
      <xdr:colOff>352425</xdr:colOff>
      <xdr:row>94</xdr:row>
      <xdr:rowOff>139700</xdr:rowOff>
    </xdr:to>
    <xdr:sp macro="" textlink="">
      <xdr:nvSpPr>
        <xdr:cNvPr id="467" name="正方形/長方形 46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68" name="正方形/長方形 46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69" name="正方形/長方形 46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70" name="正方形/長方形 46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71" name="正方形/長方形 47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72" name="正方形/長方形 47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73" name="正方形/長方形 47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74" name="正方形/長方形 473"/>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475" name="正方形/長方形 47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76" name="正方形/長方形 47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77" name="テキスト ボックス 47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類型団体と比較して、特に有形固定資産減価償却率が高くなっている施設は幼稚園である。橋りょう、学校、公営住宅はほぼ類似団体と同様の状況となっている。幼稚園については、平成</a:t>
          </a:r>
          <a:r>
            <a:rPr kumimoji="1" lang="en-US" altLang="ja-JP" sz="1100" baseline="0">
              <a:solidFill>
                <a:schemeClr val="dk1"/>
              </a:solidFill>
              <a:effectLst/>
              <a:latin typeface="+mn-lt"/>
              <a:ea typeface="+mn-ea"/>
              <a:cs typeface="+mn-cs"/>
            </a:rPr>
            <a:t>28</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29</a:t>
          </a:r>
          <a:r>
            <a:rPr kumimoji="1" lang="ja-JP" altLang="ja-JP" sz="1100" baseline="0">
              <a:solidFill>
                <a:schemeClr val="dk1"/>
              </a:solidFill>
              <a:effectLst/>
              <a:latin typeface="+mn-lt"/>
              <a:ea typeface="+mn-ea"/>
              <a:cs typeface="+mn-cs"/>
            </a:rPr>
            <a:t>年度の</a:t>
          </a:r>
          <a:r>
            <a:rPr kumimoji="1" lang="en-US" altLang="ja-JP" sz="1100" baseline="0">
              <a:solidFill>
                <a:schemeClr val="dk1"/>
              </a:solidFill>
              <a:effectLst/>
              <a:latin typeface="+mn-lt"/>
              <a:ea typeface="+mn-ea"/>
              <a:cs typeface="+mn-cs"/>
            </a:rPr>
            <a:t>2</a:t>
          </a:r>
          <a:r>
            <a:rPr kumimoji="1" lang="ja-JP" altLang="ja-JP" sz="1100" baseline="0">
              <a:solidFill>
                <a:schemeClr val="dk1"/>
              </a:solidFill>
              <a:effectLst/>
              <a:latin typeface="+mn-lt"/>
              <a:ea typeface="+mn-ea"/>
              <a:cs typeface="+mn-cs"/>
            </a:rPr>
            <a:t>か年で</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歳児教育への対応及び老朽化対応等の大規模改修工事を実施している。また、公営住宅については現在</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団地</a:t>
          </a:r>
          <a:r>
            <a:rPr kumimoji="1" lang="en-US" altLang="ja-JP" sz="1100" baseline="0">
              <a:solidFill>
                <a:schemeClr val="dk1"/>
              </a:solidFill>
              <a:effectLst/>
              <a:latin typeface="+mn-lt"/>
              <a:ea typeface="+mn-ea"/>
              <a:cs typeface="+mn-cs"/>
            </a:rPr>
            <a:t>4</a:t>
          </a:r>
          <a:r>
            <a:rPr kumimoji="1" lang="ja-JP" altLang="ja-JP" sz="1100" baseline="0">
              <a:solidFill>
                <a:schemeClr val="dk1"/>
              </a:solidFill>
              <a:effectLst/>
              <a:latin typeface="+mn-lt"/>
              <a:ea typeface="+mn-ea"/>
              <a:cs typeface="+mn-cs"/>
            </a:rPr>
            <a:t>棟の住宅を管理しているが、内</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団地</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棟については老朽化等の問題もあることから統廃合を進めている。道路・橋りょう・学校については、今後策定する個別施設計画に基づき順次計画的に更新する。</a:t>
          </a:r>
          <a:endParaRPr lang="ja-JP" altLang="ja-JP">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神奈川県開成町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17,273
17,150
6.55
5,678,106
5,391,752
227,712
3,608,623
5,476,821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55.7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24</xdr:row>
      <xdr:rowOff>76200</xdr:rowOff>
    </xdr:from>
    <xdr:to>
      <xdr:col>16</xdr:col>
      <xdr:colOff>346075</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46</xdr:row>
      <xdr:rowOff>114300</xdr:rowOff>
    </xdr:from>
    <xdr:to>
      <xdr:col>7</xdr:col>
      <xdr:colOff>676275</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56" name="正方形/長方形 55"/>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46</xdr:row>
      <xdr:rowOff>114300</xdr:rowOff>
    </xdr:from>
    <xdr:to>
      <xdr:col>16</xdr:col>
      <xdr:colOff>346075</xdr:colOff>
      <xdr:row>50</xdr:row>
      <xdr:rowOff>63500</xdr:rowOff>
    </xdr:to>
    <xdr:sp macro="" textlink="">
      <xdr:nvSpPr>
        <xdr:cNvPr id="57" name="正方形/長方形 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58" name="正方形/長方形 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59" name="正方形/長方形 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60" name="正方形/長方形 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61" name="正方形/長方形 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62" name="正方形/長方形 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63" name="正方形/長方形 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64" name="正方形/長方形 6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65" name="テキスト ボックス 6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66" name="直線コネクタ 6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65</xdr:row>
      <xdr:rowOff>143527</xdr:rowOff>
    </xdr:from>
    <xdr:ext cx="467179" cy="259045"/>
    <xdr:sp macro="" textlink="">
      <xdr:nvSpPr>
        <xdr:cNvPr id="67" name="テキスト ボックス 66"/>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64</xdr:row>
      <xdr:rowOff>76200</xdr:rowOff>
    </xdr:from>
    <xdr:to>
      <xdr:col>16</xdr:col>
      <xdr:colOff>307975</xdr:colOff>
      <xdr:row>64</xdr:row>
      <xdr:rowOff>76200</xdr:rowOff>
    </xdr:to>
    <xdr:cxnSp macro="">
      <xdr:nvCxnSpPr>
        <xdr:cNvPr id="68" name="直線コネクタ 6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69" name="テキスト ボックス 6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70" name="直線コネクタ 6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71" name="テキスト ボックス 7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72" name="直線コネクタ 7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73" name="テキスト ボックス 7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74" name="直線コネクタ 7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75" name="テキスト ボックス 7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76" name="直線コネクタ 7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77" name="テキスト ボックス 7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78" name="直線コネクタ 7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79" name="テキスト ボックス 7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8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45720</xdr:rowOff>
    </xdr:from>
    <xdr:to>
      <xdr:col>15</xdr:col>
      <xdr:colOff>180340</xdr:colOff>
      <xdr:row>63</xdr:row>
      <xdr:rowOff>102870</xdr:rowOff>
    </xdr:to>
    <xdr:cxnSp macro="">
      <xdr:nvCxnSpPr>
        <xdr:cNvPr id="81" name="直線コネクタ 80"/>
        <xdr:cNvCxnSpPr/>
      </xdr:nvCxnSpPr>
      <xdr:spPr>
        <a:xfrm flipV="1">
          <a:off x="10476865" y="964692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106697</xdr:rowOff>
    </xdr:from>
    <xdr:ext cx="469744" cy="259045"/>
    <xdr:sp macro="" textlink="">
      <xdr:nvSpPr>
        <xdr:cNvPr id="82" name="【体育館・プール】&#10;一人当たり面積最小値テキスト"/>
        <xdr:cNvSpPr txBox="1"/>
      </xdr:nvSpPr>
      <xdr:spPr>
        <a:xfrm>
          <a:off x="10566400"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0.138</a:t>
          </a:r>
          <a:endParaRPr kumimoji="1" lang="ja-JP" altLang="en-US" sz="1000" b="1">
            <a:latin typeface="ＭＳ Ｐゴシック"/>
          </a:endParaRPr>
        </a:p>
      </xdr:txBody>
    </xdr:sp>
    <xdr:clientData/>
  </xdr:oneCellAnchor>
  <xdr:twoCellAnchor>
    <xdr:from>
      <xdr:col>15</xdr:col>
      <xdr:colOff>92075</xdr:colOff>
      <xdr:row>63</xdr:row>
      <xdr:rowOff>102870</xdr:rowOff>
    </xdr:from>
    <xdr:to>
      <xdr:col>15</xdr:col>
      <xdr:colOff>269875</xdr:colOff>
      <xdr:row>63</xdr:row>
      <xdr:rowOff>102870</xdr:rowOff>
    </xdr:to>
    <xdr:cxnSp macro="">
      <xdr:nvCxnSpPr>
        <xdr:cNvPr id="83" name="直線コネクタ 82"/>
        <xdr:cNvCxnSpPr/>
      </xdr:nvCxnSpPr>
      <xdr:spPr>
        <a:xfrm>
          <a:off x="10388600" y="1090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163847</xdr:rowOff>
    </xdr:from>
    <xdr:ext cx="469744" cy="259045"/>
    <xdr:sp macro="" textlink="">
      <xdr:nvSpPr>
        <xdr:cNvPr id="84" name="【体育館・プール】&#10;一人当たり面積最大値テキスト"/>
        <xdr:cNvSpPr txBox="1"/>
      </xdr:nvSpPr>
      <xdr:spPr>
        <a:xfrm>
          <a:off x="10566400" y="942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0.468</a:t>
          </a:r>
          <a:endParaRPr kumimoji="1" lang="ja-JP" altLang="en-US" sz="1000" b="1">
            <a:latin typeface="ＭＳ Ｐゴシック"/>
          </a:endParaRPr>
        </a:p>
      </xdr:txBody>
    </xdr:sp>
    <xdr:clientData/>
  </xdr:oneCellAnchor>
  <xdr:twoCellAnchor>
    <xdr:from>
      <xdr:col>15</xdr:col>
      <xdr:colOff>92075</xdr:colOff>
      <xdr:row>56</xdr:row>
      <xdr:rowOff>45720</xdr:rowOff>
    </xdr:from>
    <xdr:to>
      <xdr:col>15</xdr:col>
      <xdr:colOff>269875</xdr:colOff>
      <xdr:row>56</xdr:row>
      <xdr:rowOff>45720</xdr:rowOff>
    </xdr:to>
    <xdr:cxnSp macro="">
      <xdr:nvCxnSpPr>
        <xdr:cNvPr id="85" name="直線コネクタ 84"/>
        <xdr:cNvCxnSpPr/>
      </xdr:nvCxnSpPr>
      <xdr:spPr>
        <a:xfrm>
          <a:off x="10388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80027</xdr:rowOff>
    </xdr:from>
    <xdr:ext cx="469744" cy="259045"/>
    <xdr:sp macro="" textlink="">
      <xdr:nvSpPr>
        <xdr:cNvPr id="86" name="【体育館・プール】&#10;一人当たり面積平均値テキスト"/>
        <xdr:cNvSpPr txBox="1"/>
      </xdr:nvSpPr>
      <xdr:spPr>
        <a:xfrm>
          <a:off x="10566400" y="10195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0.305</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101600</xdr:rowOff>
    </xdr:from>
    <xdr:to>
      <xdr:col>15</xdr:col>
      <xdr:colOff>231775</xdr:colOff>
      <xdr:row>60</xdr:row>
      <xdr:rowOff>31750</xdr:rowOff>
    </xdr:to>
    <xdr:sp macro="" textlink="">
      <xdr:nvSpPr>
        <xdr:cNvPr id="87" name="フローチャート : 判断 86"/>
        <xdr:cNvSpPr/>
      </xdr:nvSpPr>
      <xdr:spPr>
        <a:xfrm>
          <a:off x="104267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59</xdr:row>
      <xdr:rowOff>33020</xdr:rowOff>
    </xdr:from>
    <xdr:to>
      <xdr:col>14</xdr:col>
      <xdr:colOff>79375</xdr:colOff>
      <xdr:row>59</xdr:row>
      <xdr:rowOff>134620</xdr:rowOff>
    </xdr:to>
    <xdr:sp macro="" textlink="">
      <xdr:nvSpPr>
        <xdr:cNvPr id="88" name="フローチャート : 判断 87"/>
        <xdr:cNvSpPr/>
      </xdr:nvSpPr>
      <xdr:spPr>
        <a:xfrm>
          <a:off x="9588500" y="101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57</xdr:row>
      <xdr:rowOff>151147</xdr:rowOff>
    </xdr:from>
    <xdr:ext cx="469744" cy="259045"/>
    <xdr:sp macro="" textlink="">
      <xdr:nvSpPr>
        <xdr:cNvPr id="89" name="n_1aveValue【体育館・プール】&#10;一人当たり面積"/>
        <xdr:cNvSpPr txBox="1"/>
      </xdr:nvSpPr>
      <xdr:spPr>
        <a:xfrm>
          <a:off x="9391727" y="992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0.323</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90" name="テキスト ボックス 8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91" name="テキスト ボックス 9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92" name="テキスト ボックス 9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93" name="テキスト ボックス 9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94" name="テキスト ボックス 9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147320</xdr:rowOff>
    </xdr:from>
    <xdr:to>
      <xdr:col>14</xdr:col>
      <xdr:colOff>79375</xdr:colOff>
      <xdr:row>63</xdr:row>
      <xdr:rowOff>77470</xdr:rowOff>
    </xdr:to>
    <xdr:sp macro="" textlink="">
      <xdr:nvSpPr>
        <xdr:cNvPr id="95" name="円/楕円 94"/>
        <xdr:cNvSpPr/>
      </xdr:nvSpPr>
      <xdr:spPr>
        <a:xfrm>
          <a:off x="9588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63</xdr:row>
      <xdr:rowOff>68597</xdr:rowOff>
    </xdr:from>
    <xdr:ext cx="469744" cy="259045"/>
    <xdr:sp macro="" textlink="">
      <xdr:nvSpPr>
        <xdr:cNvPr id="96" name="n_1mainValue【体育館・プール】&#10;一人当たり面積"/>
        <xdr:cNvSpPr txBox="1"/>
      </xdr:nvSpPr>
      <xdr:spPr>
        <a:xfrm>
          <a:off x="9391727" y="1086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0.158</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97" name="正方形/長方形 9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98" name="正方形/長方形 9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99" name="正方形/長方形 9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00" name="正方形/長方形 9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01" name="正方形/長方形 10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02" name="正方形/長方形 10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03" name="正方形/長方形 10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04" name="正方形/長方形 103"/>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105" name="正方形/長方形 10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06" name="正方形/長方形 10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07" name="正方形/長方形 10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108" name="正方形/長方形 10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109" name="正方形/長方形 10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110" name="正方形/長方形 10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111" name="正方形/長方形 11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112" name="正方形/長方形 111"/>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113" name="正方形/長方形 11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114" name="正方形/長方形 11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115" name="正方形/長方形 11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116" name="正方形/長方形 11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117" name="正方形/長方形 11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118" name="正方形/長方形 11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119" name="正方形/長方形 11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120" name="正方形/長方形 11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121" name="正方形/長方形 12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122" name="正方形/長方形 12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123" name="正方形/長方形 12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124" name="正方形/長方形 12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125" name="正方形/長方形 12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126" name="正方形/長方形 12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127" name="正方形/長方形 12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128" name="正方形/長方形 12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129" name="正方形/長方形 12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130" name="正方形/長方形 12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131" name="正方形/長方形 13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132" name="正方形/長方形 13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133" name="正方形/長方形 13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134" name="正方形/長方形 13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135" name="正方形/長方形 13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136" name="正方形/長方形 135"/>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137" name="正方形/長方形 13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138" name="正方形/長方形 13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139" name="正方形/長方形 13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140" name="正方形/長方形 13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141" name="正方形/長方形 14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142" name="正方形/長方形 14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143" name="正方形/長方形 14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144" name="正方形/長方形 143"/>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145" name="正方形/長方形 14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146" name="正方形/長方形 14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147" name="正方形/長方形 14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148" name="正方形/長方形 14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149" name="正方形/長方形 14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150" name="正方形/長方形 14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151" name="正方形/長方形 15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152" name="正方形/長方形 15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153" name="テキスト ボックス 15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154" name="直線コネクタ 15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155" name="テキスト ボックス 154"/>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156" name="直線コネクタ 15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157" name="テキスト ボックス 15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158" name="直線コネクタ 15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159" name="テキスト ボックス 15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160" name="直線コネクタ 15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161" name="テキスト ボックス 16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162" name="直線コネクタ 16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163" name="テキスト ボックス 16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164" name="直線コネクタ 16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165" name="テキスト ボックス 16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166" name="直線コネクタ 1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167" name="テキスト ボックス 16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16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87630</xdr:rowOff>
    </xdr:from>
    <xdr:to>
      <xdr:col>23</xdr:col>
      <xdr:colOff>516889</xdr:colOff>
      <xdr:row>63</xdr:row>
      <xdr:rowOff>3810</xdr:rowOff>
    </xdr:to>
    <xdr:cxnSp macro="">
      <xdr:nvCxnSpPr>
        <xdr:cNvPr id="169" name="直線コネクタ 168"/>
        <xdr:cNvCxnSpPr/>
      </xdr:nvCxnSpPr>
      <xdr:spPr>
        <a:xfrm flipV="1">
          <a:off x="16318864" y="95173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7637</xdr:rowOff>
    </xdr:from>
    <xdr:ext cx="405111" cy="259045"/>
    <xdr:sp macro="" textlink="">
      <xdr:nvSpPr>
        <xdr:cNvPr id="170" name="【保健センター・保健所】&#10;有形固定資産減価償却率最小値テキスト"/>
        <xdr:cNvSpPr txBox="1"/>
      </xdr:nvSpPr>
      <xdr:spPr>
        <a:xfrm>
          <a:off x="16408400"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26.4</a:t>
          </a:r>
          <a:endParaRPr kumimoji="1" lang="ja-JP" altLang="en-US" sz="1000" b="1">
            <a:latin typeface="ＭＳ Ｐゴシック"/>
          </a:endParaRPr>
        </a:p>
      </xdr:txBody>
    </xdr:sp>
    <xdr:clientData/>
  </xdr:oneCellAnchor>
  <xdr:twoCellAnchor>
    <xdr:from>
      <xdr:col>23</xdr:col>
      <xdr:colOff>428625</xdr:colOff>
      <xdr:row>63</xdr:row>
      <xdr:rowOff>3810</xdr:rowOff>
    </xdr:from>
    <xdr:to>
      <xdr:col>23</xdr:col>
      <xdr:colOff>606425</xdr:colOff>
      <xdr:row>63</xdr:row>
      <xdr:rowOff>3810</xdr:rowOff>
    </xdr:to>
    <xdr:cxnSp macro="">
      <xdr:nvCxnSpPr>
        <xdr:cNvPr id="171" name="直線コネクタ 170"/>
        <xdr:cNvCxnSpPr/>
      </xdr:nvCxnSpPr>
      <xdr:spPr>
        <a:xfrm>
          <a:off x="16230600" y="1080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34307</xdr:rowOff>
    </xdr:from>
    <xdr:ext cx="405111" cy="259045"/>
    <xdr:sp macro="" textlink="">
      <xdr:nvSpPr>
        <xdr:cNvPr id="172" name="【保健センター・保健所】&#10;有形固定資産減価償却率最大値テキスト"/>
        <xdr:cNvSpPr txBox="1"/>
      </xdr:nvSpPr>
      <xdr:spPr>
        <a:xfrm>
          <a:off x="1640840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60.2</a:t>
          </a:r>
          <a:endParaRPr kumimoji="1" lang="ja-JP" altLang="en-US" sz="1000" b="1">
            <a:latin typeface="ＭＳ Ｐゴシック"/>
          </a:endParaRPr>
        </a:p>
      </xdr:txBody>
    </xdr:sp>
    <xdr:clientData/>
  </xdr:oneCellAnchor>
  <xdr:twoCellAnchor>
    <xdr:from>
      <xdr:col>23</xdr:col>
      <xdr:colOff>428625</xdr:colOff>
      <xdr:row>55</xdr:row>
      <xdr:rowOff>87630</xdr:rowOff>
    </xdr:from>
    <xdr:to>
      <xdr:col>23</xdr:col>
      <xdr:colOff>606425</xdr:colOff>
      <xdr:row>55</xdr:row>
      <xdr:rowOff>87630</xdr:rowOff>
    </xdr:to>
    <xdr:cxnSp macro="">
      <xdr:nvCxnSpPr>
        <xdr:cNvPr id="173" name="直線コネクタ 172"/>
        <xdr:cNvCxnSpPr/>
      </xdr:nvCxnSpPr>
      <xdr:spPr>
        <a:xfrm>
          <a:off x="16230600" y="951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3827</xdr:rowOff>
    </xdr:from>
    <xdr:ext cx="405111" cy="259045"/>
    <xdr:sp macro="" textlink="">
      <xdr:nvSpPr>
        <xdr:cNvPr id="174" name="【保健センター・保健所】&#10;有形固定資産減価償却率平均値テキスト"/>
        <xdr:cNvSpPr txBox="1"/>
      </xdr:nvSpPr>
      <xdr:spPr>
        <a:xfrm>
          <a:off x="16408400" y="9947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25400</xdr:rowOff>
    </xdr:from>
    <xdr:to>
      <xdr:col>23</xdr:col>
      <xdr:colOff>568325</xdr:colOff>
      <xdr:row>58</xdr:row>
      <xdr:rowOff>127000</xdr:rowOff>
    </xdr:to>
    <xdr:sp macro="" textlink="">
      <xdr:nvSpPr>
        <xdr:cNvPr id="175" name="フローチャート : 判断 174"/>
        <xdr:cNvSpPr/>
      </xdr:nvSpPr>
      <xdr:spPr>
        <a:xfrm>
          <a:off x="162687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58</xdr:row>
      <xdr:rowOff>90170</xdr:rowOff>
    </xdr:from>
    <xdr:to>
      <xdr:col>22</xdr:col>
      <xdr:colOff>415925</xdr:colOff>
      <xdr:row>59</xdr:row>
      <xdr:rowOff>20320</xdr:rowOff>
    </xdr:to>
    <xdr:sp macro="" textlink="">
      <xdr:nvSpPr>
        <xdr:cNvPr id="176" name="フローチャート : 判断 175"/>
        <xdr:cNvSpPr/>
      </xdr:nvSpPr>
      <xdr:spPr>
        <a:xfrm>
          <a:off x="15430500" y="100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59</xdr:row>
      <xdr:rowOff>11447</xdr:rowOff>
    </xdr:from>
    <xdr:ext cx="405111" cy="259045"/>
    <xdr:sp macro="" textlink="">
      <xdr:nvSpPr>
        <xdr:cNvPr id="177" name="n_1aveValue【保健センター・保健所】&#10;有形固定資産減価償却率"/>
        <xdr:cNvSpPr txBox="1"/>
      </xdr:nvSpPr>
      <xdr:spPr>
        <a:xfrm>
          <a:off x="15266043" y="1012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45.3</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178" name="テキスト ボックス 17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179" name="テキスト ボックス 17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180" name="テキスト ボックス 17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181" name="テキスト ボックス 18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182" name="テキスト ボックス 18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55</xdr:row>
      <xdr:rowOff>154940</xdr:rowOff>
    </xdr:from>
    <xdr:to>
      <xdr:col>22</xdr:col>
      <xdr:colOff>415925</xdr:colOff>
      <xdr:row>56</xdr:row>
      <xdr:rowOff>85090</xdr:rowOff>
    </xdr:to>
    <xdr:sp macro="" textlink="">
      <xdr:nvSpPr>
        <xdr:cNvPr id="183" name="円/楕円 182"/>
        <xdr:cNvSpPr/>
      </xdr:nvSpPr>
      <xdr:spPr>
        <a:xfrm>
          <a:off x="1543050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54</xdr:row>
      <xdr:rowOff>101617</xdr:rowOff>
    </xdr:from>
    <xdr:ext cx="405111" cy="259045"/>
    <xdr:sp macro="" textlink="">
      <xdr:nvSpPr>
        <xdr:cNvPr id="184" name="n_1mainValue【保健センター・保健所】&#10;有形固定資産減価償却率"/>
        <xdr:cNvSpPr txBox="1"/>
      </xdr:nvSpPr>
      <xdr:spPr>
        <a:xfrm>
          <a:off x="15266043" y="935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57.1</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185" name="正方形/長方形 18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186" name="正方形/長方形 18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187" name="正方形/長方形 18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188" name="正方形/長方形 18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189" name="正方形/長方形 18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190" name="正方形/長方形 18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191" name="正方形/長方形 19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192" name="正方形/長方形 19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193" name="テキスト ボックス 19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194" name="直線コネクタ 19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130628</xdr:rowOff>
    </xdr:from>
    <xdr:to>
      <xdr:col>33</xdr:col>
      <xdr:colOff>314325</xdr:colOff>
      <xdr:row>64</xdr:row>
      <xdr:rowOff>130628</xdr:rowOff>
    </xdr:to>
    <xdr:cxnSp macro="">
      <xdr:nvCxnSpPr>
        <xdr:cNvPr id="195" name="直線コネクタ 19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196" name="テキスト ボックス 19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197" name="直線コネクタ 19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198" name="テキスト ボックス 19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199" name="直線コネクタ 19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200" name="テキスト ボックス 19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201" name="直線コネクタ 20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202" name="テキスト ボックス 20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203" name="直線コネクタ 20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204" name="テキスト ボックス 20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205" name="直線コネクタ 20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206" name="テキスト ボックス 205"/>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207" name="直線コネクタ 20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208" name="テキスト ボックス 20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20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145324</xdr:rowOff>
    </xdr:from>
    <xdr:to>
      <xdr:col>32</xdr:col>
      <xdr:colOff>186689</xdr:colOff>
      <xdr:row>63</xdr:row>
      <xdr:rowOff>73478</xdr:rowOff>
    </xdr:to>
    <xdr:cxnSp macro="">
      <xdr:nvCxnSpPr>
        <xdr:cNvPr id="210" name="直線コネクタ 209"/>
        <xdr:cNvCxnSpPr/>
      </xdr:nvCxnSpPr>
      <xdr:spPr>
        <a:xfrm flipV="1">
          <a:off x="22160864" y="95750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77305</xdr:rowOff>
    </xdr:from>
    <xdr:ext cx="469744" cy="259045"/>
    <xdr:sp macro="" textlink="">
      <xdr:nvSpPr>
        <xdr:cNvPr id="211" name="【保健センター・保健所】&#10;一人当たり面積最小値テキスト"/>
        <xdr:cNvSpPr txBox="1"/>
      </xdr:nvSpPr>
      <xdr:spPr>
        <a:xfrm>
          <a:off x="22250400" y="1087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0.035</a:t>
          </a:r>
          <a:endParaRPr kumimoji="1" lang="ja-JP" altLang="en-US" sz="1000" b="1">
            <a:latin typeface="ＭＳ Ｐゴシック"/>
          </a:endParaRPr>
        </a:p>
      </xdr:txBody>
    </xdr:sp>
    <xdr:clientData/>
  </xdr:oneCellAnchor>
  <xdr:twoCellAnchor>
    <xdr:from>
      <xdr:col>32</xdr:col>
      <xdr:colOff>98425</xdr:colOff>
      <xdr:row>63</xdr:row>
      <xdr:rowOff>73478</xdr:rowOff>
    </xdr:from>
    <xdr:to>
      <xdr:col>32</xdr:col>
      <xdr:colOff>276225</xdr:colOff>
      <xdr:row>63</xdr:row>
      <xdr:rowOff>73478</xdr:rowOff>
    </xdr:to>
    <xdr:cxnSp macro="">
      <xdr:nvCxnSpPr>
        <xdr:cNvPr id="212" name="直線コネクタ 211"/>
        <xdr:cNvCxnSpPr/>
      </xdr:nvCxnSpPr>
      <xdr:spPr>
        <a:xfrm>
          <a:off x="22072600" y="1087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92001</xdr:rowOff>
    </xdr:from>
    <xdr:ext cx="469744" cy="259045"/>
    <xdr:sp macro="" textlink="">
      <xdr:nvSpPr>
        <xdr:cNvPr id="213" name="【保健センター・保健所】&#10;一人当たり面積最大値テキスト"/>
        <xdr:cNvSpPr txBox="1"/>
      </xdr:nvSpPr>
      <xdr:spPr>
        <a:xfrm>
          <a:off x="22250400" y="935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0.234</a:t>
          </a:r>
          <a:endParaRPr kumimoji="1" lang="ja-JP" altLang="en-US" sz="1000" b="1">
            <a:latin typeface="ＭＳ Ｐゴシック"/>
          </a:endParaRPr>
        </a:p>
      </xdr:txBody>
    </xdr:sp>
    <xdr:clientData/>
  </xdr:oneCellAnchor>
  <xdr:twoCellAnchor>
    <xdr:from>
      <xdr:col>32</xdr:col>
      <xdr:colOff>98425</xdr:colOff>
      <xdr:row>55</xdr:row>
      <xdr:rowOff>145324</xdr:rowOff>
    </xdr:from>
    <xdr:to>
      <xdr:col>32</xdr:col>
      <xdr:colOff>276225</xdr:colOff>
      <xdr:row>55</xdr:row>
      <xdr:rowOff>145324</xdr:rowOff>
    </xdr:to>
    <xdr:cxnSp macro="">
      <xdr:nvCxnSpPr>
        <xdr:cNvPr id="214" name="直線コネクタ 213"/>
        <xdr:cNvCxnSpPr/>
      </xdr:nvCxnSpPr>
      <xdr:spPr>
        <a:xfrm>
          <a:off x="22072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169290</xdr:rowOff>
    </xdr:from>
    <xdr:ext cx="469744" cy="259045"/>
    <xdr:sp macro="" textlink="">
      <xdr:nvSpPr>
        <xdr:cNvPr id="215" name="【保健センター・保健所】&#10;一人当たり面積平均値テキスト"/>
        <xdr:cNvSpPr txBox="1"/>
      </xdr:nvSpPr>
      <xdr:spPr>
        <a:xfrm>
          <a:off x="22250400" y="104562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0.088</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19413</xdr:rowOff>
    </xdr:from>
    <xdr:to>
      <xdr:col>32</xdr:col>
      <xdr:colOff>238125</xdr:colOff>
      <xdr:row>61</xdr:row>
      <xdr:rowOff>121013</xdr:rowOff>
    </xdr:to>
    <xdr:sp macro="" textlink="">
      <xdr:nvSpPr>
        <xdr:cNvPr id="216" name="フローチャート : 判断 215"/>
        <xdr:cNvSpPr/>
      </xdr:nvSpPr>
      <xdr:spPr>
        <a:xfrm>
          <a:off x="22110700" y="1047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32476</xdr:rowOff>
    </xdr:from>
    <xdr:to>
      <xdr:col>31</xdr:col>
      <xdr:colOff>85725</xdr:colOff>
      <xdr:row>61</xdr:row>
      <xdr:rowOff>134076</xdr:rowOff>
    </xdr:to>
    <xdr:sp macro="" textlink="">
      <xdr:nvSpPr>
        <xdr:cNvPr id="217" name="フローチャート : 判断 216"/>
        <xdr:cNvSpPr/>
      </xdr:nvSpPr>
      <xdr:spPr>
        <a:xfrm>
          <a:off x="21272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59</xdr:row>
      <xdr:rowOff>150603</xdr:rowOff>
    </xdr:from>
    <xdr:ext cx="469744" cy="259045"/>
    <xdr:sp macro="" textlink="">
      <xdr:nvSpPr>
        <xdr:cNvPr id="218" name="n_1aveValue【保健センター・保健所】&#10;一人当たり面積"/>
        <xdr:cNvSpPr txBox="1"/>
      </xdr:nvSpPr>
      <xdr:spPr>
        <a:xfrm>
          <a:off x="21075727" y="1026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0.086</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219" name="テキスト ボックス 21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220" name="テキスト ボックス 21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221" name="テキスト ボックス 22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222" name="テキスト ボックス 22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223" name="テキスト ボックス 22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62</xdr:row>
      <xdr:rowOff>109220</xdr:rowOff>
    </xdr:from>
    <xdr:to>
      <xdr:col>31</xdr:col>
      <xdr:colOff>85725</xdr:colOff>
      <xdr:row>63</xdr:row>
      <xdr:rowOff>39370</xdr:rowOff>
    </xdr:to>
    <xdr:sp macro="" textlink="">
      <xdr:nvSpPr>
        <xdr:cNvPr id="224" name="円/楕円 223"/>
        <xdr:cNvSpPr/>
      </xdr:nvSpPr>
      <xdr:spPr>
        <a:xfrm>
          <a:off x="21272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63</xdr:row>
      <xdr:rowOff>30497</xdr:rowOff>
    </xdr:from>
    <xdr:ext cx="469744" cy="259045"/>
    <xdr:sp macro="" textlink="">
      <xdr:nvSpPr>
        <xdr:cNvPr id="225" name="n_1mainValue【保健センター・保健所】&#10;一人当たり面積"/>
        <xdr:cNvSpPr txBox="1"/>
      </xdr:nvSpPr>
      <xdr:spPr>
        <a:xfrm>
          <a:off x="21075727" y="1083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0.048</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226" name="正方形/長方形 2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227" name="正方形/長方形 2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228" name="正方形/長方形 2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229" name="正方形/長方形 2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230" name="正方形/長方形 2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231" name="正方形/長方形 2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232" name="正方形/長方形 2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233" name="正方形/長方形 2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234" name="テキスト ボックス 2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235" name="直線コネクタ 2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114300</xdr:rowOff>
    </xdr:from>
    <xdr:to>
      <xdr:col>24</xdr:col>
      <xdr:colOff>644525</xdr:colOff>
      <xdr:row>86</xdr:row>
      <xdr:rowOff>114300</xdr:rowOff>
    </xdr:to>
    <xdr:cxnSp macro="">
      <xdr:nvCxnSpPr>
        <xdr:cNvPr id="236" name="直線コネクタ 23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85</xdr:row>
      <xdr:rowOff>143527</xdr:rowOff>
    </xdr:from>
    <xdr:ext cx="338939" cy="259045"/>
    <xdr:sp macro="" textlink="">
      <xdr:nvSpPr>
        <xdr:cNvPr id="237" name="テキスト ボックス 236"/>
        <xdr:cNvSpPr txBox="1"/>
      </xdr:nvSpPr>
      <xdr:spPr>
        <a:xfrm>
          <a:off x="12107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238" name="直線コネクタ 23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239" name="テキスト ボックス 23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240" name="直線コネクタ 23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241" name="テキスト ボックス 24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242" name="直線コネクタ 24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243" name="テキスト ボックス 24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244" name="直線コネクタ 24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245" name="テキスト ボックス 244"/>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246" name="直線コネクタ 2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247" name="テキスト ボックス 246"/>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24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108586</xdr:rowOff>
    </xdr:from>
    <xdr:to>
      <xdr:col>23</xdr:col>
      <xdr:colOff>516889</xdr:colOff>
      <xdr:row>85</xdr:row>
      <xdr:rowOff>11430</xdr:rowOff>
    </xdr:to>
    <xdr:cxnSp macro="">
      <xdr:nvCxnSpPr>
        <xdr:cNvPr id="249" name="直線コネクタ 248"/>
        <xdr:cNvCxnSpPr/>
      </xdr:nvCxnSpPr>
      <xdr:spPr>
        <a:xfrm flipV="1">
          <a:off x="16318864" y="13310236"/>
          <a:ext cx="0" cy="1274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15257</xdr:rowOff>
    </xdr:from>
    <xdr:ext cx="405111" cy="259045"/>
    <xdr:sp macro="" textlink="">
      <xdr:nvSpPr>
        <xdr:cNvPr id="250" name="【消防施設】&#10;有形固定資産減価償却率最小値テキスト"/>
        <xdr:cNvSpPr txBox="1"/>
      </xdr:nvSpPr>
      <xdr:spPr>
        <a:xfrm>
          <a:off x="16408400"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14.4</a:t>
          </a:r>
          <a:endParaRPr kumimoji="1" lang="ja-JP" altLang="en-US" sz="1000" b="1">
            <a:latin typeface="ＭＳ Ｐゴシック"/>
          </a:endParaRPr>
        </a:p>
      </xdr:txBody>
    </xdr:sp>
    <xdr:clientData/>
  </xdr:oneCellAnchor>
  <xdr:twoCellAnchor>
    <xdr:from>
      <xdr:col>23</xdr:col>
      <xdr:colOff>428625</xdr:colOff>
      <xdr:row>85</xdr:row>
      <xdr:rowOff>11430</xdr:rowOff>
    </xdr:from>
    <xdr:to>
      <xdr:col>23</xdr:col>
      <xdr:colOff>606425</xdr:colOff>
      <xdr:row>85</xdr:row>
      <xdr:rowOff>11430</xdr:rowOff>
    </xdr:to>
    <xdr:cxnSp macro="">
      <xdr:nvCxnSpPr>
        <xdr:cNvPr id="251" name="直線コネクタ 250"/>
        <xdr:cNvCxnSpPr/>
      </xdr:nvCxnSpPr>
      <xdr:spPr>
        <a:xfrm>
          <a:off x="16230600" y="1458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55263</xdr:rowOff>
    </xdr:from>
    <xdr:ext cx="405111" cy="259045"/>
    <xdr:sp macro="" textlink="">
      <xdr:nvSpPr>
        <xdr:cNvPr id="252" name="【消防施設】&#10;有形固定資産減価償却率最大値テキスト"/>
        <xdr:cNvSpPr txBox="1"/>
      </xdr:nvSpPr>
      <xdr:spPr>
        <a:xfrm>
          <a:off x="16408400" y="13085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81.3</a:t>
          </a:r>
          <a:endParaRPr kumimoji="1" lang="ja-JP" altLang="en-US" sz="1000" b="1">
            <a:latin typeface="ＭＳ Ｐゴシック"/>
          </a:endParaRPr>
        </a:p>
      </xdr:txBody>
    </xdr:sp>
    <xdr:clientData/>
  </xdr:oneCellAnchor>
  <xdr:twoCellAnchor>
    <xdr:from>
      <xdr:col>23</xdr:col>
      <xdr:colOff>428625</xdr:colOff>
      <xdr:row>77</xdr:row>
      <xdr:rowOff>108586</xdr:rowOff>
    </xdr:from>
    <xdr:to>
      <xdr:col>23</xdr:col>
      <xdr:colOff>606425</xdr:colOff>
      <xdr:row>77</xdr:row>
      <xdr:rowOff>108586</xdr:rowOff>
    </xdr:to>
    <xdr:cxnSp macro="">
      <xdr:nvCxnSpPr>
        <xdr:cNvPr id="253" name="直線コネクタ 252"/>
        <xdr:cNvCxnSpPr/>
      </xdr:nvCxnSpPr>
      <xdr:spPr>
        <a:xfrm>
          <a:off x="16230600" y="1331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19066</xdr:rowOff>
    </xdr:from>
    <xdr:ext cx="405111" cy="259045"/>
    <xdr:sp macro="" textlink="">
      <xdr:nvSpPr>
        <xdr:cNvPr id="254" name="【消防施設】&#10;有形固定資産減価償却率平均値テキスト"/>
        <xdr:cNvSpPr txBox="1"/>
      </xdr:nvSpPr>
      <xdr:spPr>
        <a:xfrm>
          <a:off x="16408400" y="13735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40639</xdr:rowOff>
    </xdr:from>
    <xdr:to>
      <xdr:col>23</xdr:col>
      <xdr:colOff>568325</xdr:colOff>
      <xdr:row>80</xdr:row>
      <xdr:rowOff>142239</xdr:rowOff>
    </xdr:to>
    <xdr:sp macro="" textlink="">
      <xdr:nvSpPr>
        <xdr:cNvPr id="255" name="フローチャート : 判断 254"/>
        <xdr:cNvSpPr/>
      </xdr:nvSpPr>
      <xdr:spPr>
        <a:xfrm>
          <a:off x="16268700" y="1375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137795</xdr:rowOff>
    </xdr:from>
    <xdr:to>
      <xdr:col>22</xdr:col>
      <xdr:colOff>415925</xdr:colOff>
      <xdr:row>81</xdr:row>
      <xdr:rowOff>67945</xdr:rowOff>
    </xdr:to>
    <xdr:sp macro="" textlink="">
      <xdr:nvSpPr>
        <xdr:cNvPr id="256" name="フローチャート : 判断 255"/>
        <xdr:cNvSpPr/>
      </xdr:nvSpPr>
      <xdr:spPr>
        <a:xfrm>
          <a:off x="15430500" y="1385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79</xdr:row>
      <xdr:rowOff>84472</xdr:rowOff>
    </xdr:from>
    <xdr:ext cx="405111" cy="259045"/>
    <xdr:sp macro="" textlink="">
      <xdr:nvSpPr>
        <xdr:cNvPr id="257" name="n_1aveValue【消防施設】&#10;有形固定資産減価償却率"/>
        <xdr:cNvSpPr txBox="1"/>
      </xdr:nvSpPr>
      <xdr:spPr>
        <a:xfrm>
          <a:off x="15266043" y="1362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258" name="テキスト ボックス 2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259" name="テキスト ボックス 2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260" name="テキスト ボックス 2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261" name="テキスト ボックス 2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262" name="テキスト ボックス 2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81</xdr:row>
      <xdr:rowOff>92075</xdr:rowOff>
    </xdr:from>
    <xdr:to>
      <xdr:col>22</xdr:col>
      <xdr:colOff>415925</xdr:colOff>
      <xdr:row>82</xdr:row>
      <xdr:rowOff>22225</xdr:rowOff>
    </xdr:to>
    <xdr:sp macro="" textlink="">
      <xdr:nvSpPr>
        <xdr:cNvPr id="263" name="円/楕円 262"/>
        <xdr:cNvSpPr/>
      </xdr:nvSpPr>
      <xdr:spPr>
        <a:xfrm>
          <a:off x="1543050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82</xdr:row>
      <xdr:rowOff>13352</xdr:rowOff>
    </xdr:from>
    <xdr:ext cx="405111" cy="259045"/>
    <xdr:sp macro="" textlink="">
      <xdr:nvSpPr>
        <xdr:cNvPr id="264" name="n_1mainValue【消防施設】&#10;有形固定資産減価償却率"/>
        <xdr:cNvSpPr txBox="1"/>
      </xdr:nvSpPr>
      <xdr:spPr>
        <a:xfrm>
          <a:off x="15266043"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43.5</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265" name="正方形/長方形 26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266" name="正方形/長方形 26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267" name="正方形/長方形 26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268" name="正方形/長方形 26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269" name="正方形/長方形 26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270" name="正方形/長方形 26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271" name="正方形/長方形 27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272" name="正方形/長方形 27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273" name="テキスト ボックス 27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274" name="直線コネクタ 27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275" name="テキスト ボックス 274"/>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86</xdr:row>
      <xdr:rowOff>168729</xdr:rowOff>
    </xdr:from>
    <xdr:to>
      <xdr:col>33</xdr:col>
      <xdr:colOff>314325</xdr:colOff>
      <xdr:row>86</xdr:row>
      <xdr:rowOff>168729</xdr:rowOff>
    </xdr:to>
    <xdr:cxnSp macro="">
      <xdr:nvCxnSpPr>
        <xdr:cNvPr id="276" name="直線コネクタ 27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277" name="テキスト ボックス 27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278" name="直線コネクタ 27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279" name="テキスト ボックス 27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280" name="直線コネクタ 27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281" name="テキスト ボックス 28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282" name="直線コネクタ 28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283" name="テキスト ボックス 28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284" name="直線コネクタ 28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285" name="テキスト ボックス 28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286" name="直線コネクタ 28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287" name="テキスト ボックス 28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288" name="直線コネクタ 28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289" name="テキスト ボックス 28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29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16329</xdr:rowOff>
    </xdr:from>
    <xdr:to>
      <xdr:col>32</xdr:col>
      <xdr:colOff>186689</xdr:colOff>
      <xdr:row>86</xdr:row>
      <xdr:rowOff>48986</xdr:rowOff>
    </xdr:to>
    <xdr:cxnSp macro="">
      <xdr:nvCxnSpPr>
        <xdr:cNvPr id="291" name="直線コネクタ 290"/>
        <xdr:cNvCxnSpPr/>
      </xdr:nvCxnSpPr>
      <xdr:spPr>
        <a:xfrm flipV="1">
          <a:off x="22160864" y="13389429"/>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52813</xdr:rowOff>
    </xdr:from>
    <xdr:ext cx="469744" cy="259045"/>
    <xdr:sp macro="" textlink="">
      <xdr:nvSpPr>
        <xdr:cNvPr id="292" name="【消防施設】&#10;一人当たり面積最小値テキスト"/>
        <xdr:cNvSpPr txBox="1"/>
      </xdr:nvSpPr>
      <xdr:spPr>
        <a:xfrm>
          <a:off x="22250400" y="1479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0.041</a:t>
          </a:r>
          <a:endParaRPr kumimoji="1" lang="ja-JP" altLang="en-US" sz="1000" b="1">
            <a:latin typeface="ＭＳ Ｐゴシック"/>
          </a:endParaRPr>
        </a:p>
      </xdr:txBody>
    </xdr:sp>
    <xdr:clientData/>
  </xdr:oneCellAnchor>
  <xdr:twoCellAnchor>
    <xdr:from>
      <xdr:col>32</xdr:col>
      <xdr:colOff>98425</xdr:colOff>
      <xdr:row>86</xdr:row>
      <xdr:rowOff>48986</xdr:rowOff>
    </xdr:from>
    <xdr:to>
      <xdr:col>32</xdr:col>
      <xdr:colOff>276225</xdr:colOff>
      <xdr:row>86</xdr:row>
      <xdr:rowOff>48986</xdr:rowOff>
    </xdr:to>
    <xdr:cxnSp macro="">
      <xdr:nvCxnSpPr>
        <xdr:cNvPr id="293" name="直線コネクタ 292"/>
        <xdr:cNvCxnSpPr/>
      </xdr:nvCxnSpPr>
      <xdr:spPr>
        <a:xfrm>
          <a:off x="22072600" y="14793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134456</xdr:rowOff>
    </xdr:from>
    <xdr:ext cx="469744" cy="259045"/>
    <xdr:sp macro="" textlink="">
      <xdr:nvSpPr>
        <xdr:cNvPr id="294" name="【消防施設】&#10;一人当たり面積最大値テキスト"/>
        <xdr:cNvSpPr txBox="1"/>
      </xdr:nvSpPr>
      <xdr:spPr>
        <a:xfrm>
          <a:off x="22250400" y="1316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0.170</a:t>
          </a:r>
          <a:endParaRPr kumimoji="1" lang="ja-JP" altLang="en-US" sz="1000" b="1">
            <a:latin typeface="ＭＳ Ｐゴシック"/>
          </a:endParaRPr>
        </a:p>
      </xdr:txBody>
    </xdr:sp>
    <xdr:clientData/>
  </xdr:oneCellAnchor>
  <xdr:twoCellAnchor>
    <xdr:from>
      <xdr:col>32</xdr:col>
      <xdr:colOff>98425</xdr:colOff>
      <xdr:row>78</xdr:row>
      <xdr:rowOff>16329</xdr:rowOff>
    </xdr:from>
    <xdr:to>
      <xdr:col>32</xdr:col>
      <xdr:colOff>276225</xdr:colOff>
      <xdr:row>78</xdr:row>
      <xdr:rowOff>16329</xdr:rowOff>
    </xdr:to>
    <xdr:cxnSp macro="">
      <xdr:nvCxnSpPr>
        <xdr:cNvPr id="295" name="直線コネクタ 294"/>
        <xdr:cNvCxnSpPr/>
      </xdr:nvCxnSpPr>
      <xdr:spPr>
        <a:xfrm>
          <a:off x="22072600" y="133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9270</xdr:rowOff>
    </xdr:from>
    <xdr:ext cx="469744" cy="259045"/>
    <xdr:sp macro="" textlink="">
      <xdr:nvSpPr>
        <xdr:cNvPr id="296" name="【消防施設】&#10;一人当たり面積平均値テキスト"/>
        <xdr:cNvSpPr txBox="1"/>
      </xdr:nvSpPr>
      <xdr:spPr>
        <a:xfrm>
          <a:off x="22250400" y="14068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0.101</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30843</xdr:rowOff>
    </xdr:from>
    <xdr:to>
      <xdr:col>32</xdr:col>
      <xdr:colOff>238125</xdr:colOff>
      <xdr:row>82</xdr:row>
      <xdr:rowOff>132443</xdr:rowOff>
    </xdr:to>
    <xdr:sp macro="" textlink="">
      <xdr:nvSpPr>
        <xdr:cNvPr id="297" name="フローチャート : 判断 296"/>
        <xdr:cNvSpPr/>
      </xdr:nvSpPr>
      <xdr:spPr>
        <a:xfrm>
          <a:off x="22110700" y="1408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85271</xdr:rowOff>
    </xdr:from>
    <xdr:to>
      <xdr:col>31</xdr:col>
      <xdr:colOff>85725</xdr:colOff>
      <xdr:row>83</xdr:row>
      <xdr:rowOff>15421</xdr:rowOff>
    </xdr:to>
    <xdr:sp macro="" textlink="">
      <xdr:nvSpPr>
        <xdr:cNvPr id="298" name="フローチャート : 判断 297"/>
        <xdr:cNvSpPr/>
      </xdr:nvSpPr>
      <xdr:spPr>
        <a:xfrm>
          <a:off x="21272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81</xdr:row>
      <xdr:rowOff>31948</xdr:rowOff>
    </xdr:from>
    <xdr:ext cx="469744" cy="259045"/>
    <xdr:sp macro="" textlink="">
      <xdr:nvSpPr>
        <xdr:cNvPr id="299" name="n_1aveValue【消防施設】&#10;一人当たり面積"/>
        <xdr:cNvSpPr txBox="1"/>
      </xdr:nvSpPr>
      <xdr:spPr>
        <a:xfrm>
          <a:off x="210757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0.096</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300" name="テキスト ボックス 29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301" name="テキスト ボックス 30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302" name="テキスト ボックス 30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303" name="テキスト ボックス 30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304" name="テキスト ボックス 30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86</xdr:row>
      <xdr:rowOff>161471</xdr:rowOff>
    </xdr:from>
    <xdr:to>
      <xdr:col>31</xdr:col>
      <xdr:colOff>85725</xdr:colOff>
      <xdr:row>87</xdr:row>
      <xdr:rowOff>91621</xdr:rowOff>
    </xdr:to>
    <xdr:sp macro="" textlink="">
      <xdr:nvSpPr>
        <xdr:cNvPr id="305" name="円/楕円 304"/>
        <xdr:cNvSpPr/>
      </xdr:nvSpPr>
      <xdr:spPr>
        <a:xfrm>
          <a:off x="21272500" y="1490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87</xdr:row>
      <xdr:rowOff>82748</xdr:rowOff>
    </xdr:from>
    <xdr:ext cx="469744" cy="259045"/>
    <xdr:sp macro="" textlink="">
      <xdr:nvSpPr>
        <xdr:cNvPr id="306" name="n_1mainValue【消防施設】&#10;一人当たり面積"/>
        <xdr:cNvSpPr txBox="1"/>
      </xdr:nvSpPr>
      <xdr:spPr>
        <a:xfrm>
          <a:off x="21075727" y="1499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0.026</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307" name="正方形/長方形 30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08" name="正方形/長方形 30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09" name="正方形/長方形 30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10" name="正方形/長方形 30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311" name="正方形/長方形 31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312" name="正方形/長方形 31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313" name="正方形/長方形 31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314" name="正方形/長方形 31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315" name="テキスト ボックス 31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316" name="直線コネクタ 31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109</xdr:row>
      <xdr:rowOff>35379</xdr:rowOff>
    </xdr:from>
    <xdr:to>
      <xdr:col>24</xdr:col>
      <xdr:colOff>644525</xdr:colOff>
      <xdr:row>109</xdr:row>
      <xdr:rowOff>35379</xdr:rowOff>
    </xdr:to>
    <xdr:cxnSp macro="">
      <xdr:nvCxnSpPr>
        <xdr:cNvPr id="317" name="直線コネクタ 31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64606</xdr:rowOff>
    </xdr:from>
    <xdr:ext cx="338939" cy="259045"/>
    <xdr:sp macro="" textlink="">
      <xdr:nvSpPr>
        <xdr:cNvPr id="318" name="テキスト ボックス 31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319" name="直線コネクタ 31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320" name="テキスト ボックス 31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321" name="直線コネクタ 32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322" name="テキスト ボックス 32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323" name="直線コネクタ 32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324" name="テキスト ボックス 32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325" name="直線コネクタ 32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326" name="テキスト ボックス 32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327" name="直線コネクタ 32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98</xdr:row>
      <xdr:rowOff>146248</xdr:rowOff>
    </xdr:from>
    <xdr:ext cx="467179" cy="259045"/>
    <xdr:sp macro="" textlink="">
      <xdr:nvSpPr>
        <xdr:cNvPr id="328" name="テキスト ボックス 32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329" name="直線コネクタ 32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330" name="テキスト ボックス 32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33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120287</xdr:rowOff>
    </xdr:from>
    <xdr:to>
      <xdr:col>23</xdr:col>
      <xdr:colOff>516889</xdr:colOff>
      <xdr:row>108</xdr:row>
      <xdr:rowOff>41911</xdr:rowOff>
    </xdr:to>
    <xdr:cxnSp macro="">
      <xdr:nvCxnSpPr>
        <xdr:cNvPr id="332" name="直線コネクタ 331"/>
        <xdr:cNvCxnSpPr/>
      </xdr:nvCxnSpPr>
      <xdr:spPr>
        <a:xfrm flipV="1">
          <a:off x="16318864" y="17093837"/>
          <a:ext cx="0" cy="1464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45738</xdr:rowOff>
    </xdr:from>
    <xdr:ext cx="405111" cy="259045"/>
    <xdr:sp macro="" textlink="">
      <xdr:nvSpPr>
        <xdr:cNvPr id="333" name="【庁舎】&#10;有形固定資産減価償却率最小値テキスト"/>
        <xdr:cNvSpPr txBox="1"/>
      </xdr:nvSpPr>
      <xdr:spPr>
        <a:xfrm>
          <a:off x="16408400" y="1856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23</xdr:col>
      <xdr:colOff>428625</xdr:colOff>
      <xdr:row>108</xdr:row>
      <xdr:rowOff>41911</xdr:rowOff>
    </xdr:from>
    <xdr:to>
      <xdr:col>23</xdr:col>
      <xdr:colOff>606425</xdr:colOff>
      <xdr:row>108</xdr:row>
      <xdr:rowOff>41911</xdr:rowOff>
    </xdr:to>
    <xdr:cxnSp macro="">
      <xdr:nvCxnSpPr>
        <xdr:cNvPr id="334" name="直線コネクタ 333"/>
        <xdr:cNvCxnSpPr/>
      </xdr:nvCxnSpPr>
      <xdr:spPr>
        <a:xfrm>
          <a:off x="16230600" y="1855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66964</xdr:rowOff>
    </xdr:from>
    <xdr:ext cx="405111" cy="259045"/>
    <xdr:sp macro="" textlink="">
      <xdr:nvSpPr>
        <xdr:cNvPr id="335" name="【庁舎】&#10;有形固定資産減価償却率最大値テキスト"/>
        <xdr:cNvSpPr txBox="1"/>
      </xdr:nvSpPr>
      <xdr:spPr>
        <a:xfrm>
          <a:off x="16408400" y="16869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23</xdr:col>
      <xdr:colOff>428625</xdr:colOff>
      <xdr:row>99</xdr:row>
      <xdr:rowOff>120287</xdr:rowOff>
    </xdr:from>
    <xdr:to>
      <xdr:col>23</xdr:col>
      <xdr:colOff>606425</xdr:colOff>
      <xdr:row>99</xdr:row>
      <xdr:rowOff>120287</xdr:rowOff>
    </xdr:to>
    <xdr:cxnSp macro="">
      <xdr:nvCxnSpPr>
        <xdr:cNvPr id="336" name="直線コネクタ 335"/>
        <xdr:cNvCxnSpPr/>
      </xdr:nvCxnSpPr>
      <xdr:spPr>
        <a:xfrm>
          <a:off x="16230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165479</xdr:rowOff>
    </xdr:from>
    <xdr:ext cx="405111" cy="259045"/>
    <xdr:sp macro="" textlink="">
      <xdr:nvSpPr>
        <xdr:cNvPr id="337" name="【庁舎】&#10;有形固定資産減価償却率平均値テキスト"/>
        <xdr:cNvSpPr txBox="1"/>
      </xdr:nvSpPr>
      <xdr:spPr>
        <a:xfrm>
          <a:off x="16408400" y="176533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15602</xdr:rowOff>
    </xdr:from>
    <xdr:to>
      <xdr:col>23</xdr:col>
      <xdr:colOff>568325</xdr:colOff>
      <xdr:row>103</xdr:row>
      <xdr:rowOff>117202</xdr:rowOff>
    </xdr:to>
    <xdr:sp macro="" textlink="">
      <xdr:nvSpPr>
        <xdr:cNvPr id="338" name="フローチャート : 判断 337"/>
        <xdr:cNvSpPr/>
      </xdr:nvSpPr>
      <xdr:spPr>
        <a:xfrm>
          <a:off x="16268700" y="1767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103</xdr:row>
      <xdr:rowOff>56424</xdr:rowOff>
    </xdr:from>
    <xdr:to>
      <xdr:col>22</xdr:col>
      <xdr:colOff>415925</xdr:colOff>
      <xdr:row>103</xdr:row>
      <xdr:rowOff>158024</xdr:rowOff>
    </xdr:to>
    <xdr:sp macro="" textlink="">
      <xdr:nvSpPr>
        <xdr:cNvPr id="339" name="フローチャート : 判断 338"/>
        <xdr:cNvSpPr/>
      </xdr:nvSpPr>
      <xdr:spPr>
        <a:xfrm>
          <a:off x="15430500" y="177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149151</xdr:rowOff>
    </xdr:from>
    <xdr:ext cx="405111" cy="259045"/>
    <xdr:sp macro="" textlink="">
      <xdr:nvSpPr>
        <xdr:cNvPr id="340" name="n_1aveValue【庁舎】&#10;有形固定資産減価償却率"/>
        <xdr:cNvSpPr txBox="1"/>
      </xdr:nvSpPr>
      <xdr:spPr>
        <a:xfrm>
          <a:off x="15266043" y="1780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341" name="テキスト ボックス 34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342" name="テキスト ボックス 34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343" name="テキスト ボックス 34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344" name="テキスト ボックス 34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345" name="テキスト ボックス 34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101</xdr:row>
      <xdr:rowOff>13970</xdr:rowOff>
    </xdr:from>
    <xdr:to>
      <xdr:col>22</xdr:col>
      <xdr:colOff>415925</xdr:colOff>
      <xdr:row>101</xdr:row>
      <xdr:rowOff>115570</xdr:rowOff>
    </xdr:to>
    <xdr:sp macro="" textlink="">
      <xdr:nvSpPr>
        <xdr:cNvPr id="346" name="円/楕円 345"/>
        <xdr:cNvSpPr/>
      </xdr:nvSpPr>
      <xdr:spPr>
        <a:xfrm>
          <a:off x="15430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99</xdr:row>
      <xdr:rowOff>132097</xdr:rowOff>
    </xdr:from>
    <xdr:ext cx="405111" cy="259045"/>
    <xdr:sp macro="" textlink="">
      <xdr:nvSpPr>
        <xdr:cNvPr id="347" name="n_1mainValue【庁舎】&#10;有形固定資産減価償却率"/>
        <xdr:cNvSpPr txBox="1"/>
      </xdr:nvSpPr>
      <xdr:spPr>
        <a:xfrm>
          <a:off x="15266043"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348" name="正方形/長方形 34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349" name="正方形/長方形 34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350" name="正方形/長方形 34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351" name="正方形/長方形 35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352" name="正方形/長方形 35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353" name="正方形/長方形 35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354" name="正方形/長方形 35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355" name="正方形/長方形 35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356" name="テキスト ボックス 35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357" name="直線コネクタ 35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358" name="テキスト ボックス 357"/>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359" name="直線コネクタ 35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360" name="テキスト ボックス 35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361" name="直線コネクタ 36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362" name="テキスト ボックス 36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363" name="直線コネクタ 36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364" name="テキスト ボックス 36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365" name="直線コネクタ 36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366" name="テキスト ボックス 36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367" name="直線コネクタ 36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368" name="テキスト ボックス 36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369" name="直線コネクタ 36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370" name="テキスト ボックス 36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371" name="直線コネクタ 37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372" name="テキスト ボックス 37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0.700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37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30480</xdr:rowOff>
    </xdr:from>
    <xdr:to>
      <xdr:col>32</xdr:col>
      <xdr:colOff>186689</xdr:colOff>
      <xdr:row>108</xdr:row>
      <xdr:rowOff>7620</xdr:rowOff>
    </xdr:to>
    <xdr:cxnSp macro="">
      <xdr:nvCxnSpPr>
        <xdr:cNvPr id="374" name="直線コネクタ 373"/>
        <xdr:cNvCxnSpPr/>
      </xdr:nvCxnSpPr>
      <xdr:spPr>
        <a:xfrm flipV="1">
          <a:off x="22160864" y="1717548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11447</xdr:rowOff>
    </xdr:from>
    <xdr:ext cx="469744" cy="259045"/>
    <xdr:sp macro="" textlink="">
      <xdr:nvSpPr>
        <xdr:cNvPr id="375" name="【庁舎】&#10;一人当たり面積最小値テキスト"/>
        <xdr:cNvSpPr txBox="1"/>
      </xdr:nvSpPr>
      <xdr:spPr>
        <a:xfrm>
          <a:off x="22250400"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0.161</a:t>
          </a:r>
          <a:endParaRPr kumimoji="1" lang="ja-JP" altLang="en-US" sz="1000" b="1">
            <a:latin typeface="ＭＳ Ｐゴシック"/>
          </a:endParaRPr>
        </a:p>
      </xdr:txBody>
    </xdr:sp>
    <xdr:clientData/>
  </xdr:oneCellAnchor>
  <xdr:twoCellAnchor>
    <xdr:from>
      <xdr:col>32</xdr:col>
      <xdr:colOff>98425</xdr:colOff>
      <xdr:row>108</xdr:row>
      <xdr:rowOff>7620</xdr:rowOff>
    </xdr:from>
    <xdr:to>
      <xdr:col>32</xdr:col>
      <xdr:colOff>276225</xdr:colOff>
      <xdr:row>108</xdr:row>
      <xdr:rowOff>7620</xdr:rowOff>
    </xdr:to>
    <xdr:cxnSp macro="">
      <xdr:nvCxnSpPr>
        <xdr:cNvPr id="376" name="直線コネクタ 375"/>
        <xdr:cNvCxnSpPr/>
      </xdr:nvCxnSpPr>
      <xdr:spPr>
        <a:xfrm>
          <a:off x="22072600" y="1852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148607</xdr:rowOff>
    </xdr:from>
    <xdr:ext cx="469744" cy="259045"/>
    <xdr:sp macro="" textlink="">
      <xdr:nvSpPr>
        <xdr:cNvPr id="377" name="【庁舎】&#10;一人当たり面積最大値テキスト"/>
        <xdr:cNvSpPr txBox="1"/>
      </xdr:nvSpPr>
      <xdr:spPr>
        <a:xfrm>
          <a:off x="222504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0.574</a:t>
          </a:r>
          <a:endParaRPr kumimoji="1" lang="ja-JP" altLang="en-US" sz="1000" b="1">
            <a:latin typeface="ＭＳ Ｐゴシック"/>
          </a:endParaRPr>
        </a:p>
      </xdr:txBody>
    </xdr:sp>
    <xdr:clientData/>
  </xdr:oneCellAnchor>
  <xdr:twoCellAnchor>
    <xdr:from>
      <xdr:col>32</xdr:col>
      <xdr:colOff>98425</xdr:colOff>
      <xdr:row>100</xdr:row>
      <xdr:rowOff>30480</xdr:rowOff>
    </xdr:from>
    <xdr:to>
      <xdr:col>32</xdr:col>
      <xdr:colOff>276225</xdr:colOff>
      <xdr:row>100</xdr:row>
      <xdr:rowOff>30480</xdr:rowOff>
    </xdr:to>
    <xdr:cxnSp macro="">
      <xdr:nvCxnSpPr>
        <xdr:cNvPr id="378" name="直線コネクタ 377"/>
        <xdr:cNvCxnSpPr/>
      </xdr:nvCxnSpPr>
      <xdr:spPr>
        <a:xfrm>
          <a:off x="22072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21789</xdr:rowOff>
    </xdr:from>
    <xdr:ext cx="469744" cy="259045"/>
    <xdr:sp macro="" textlink="">
      <xdr:nvSpPr>
        <xdr:cNvPr id="379" name="【庁舎】&#10;一人当たり面積平均値テキスト"/>
        <xdr:cNvSpPr txBox="1"/>
      </xdr:nvSpPr>
      <xdr:spPr>
        <a:xfrm>
          <a:off x="22250400" y="18024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0.292</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43362</xdr:rowOff>
    </xdr:from>
    <xdr:to>
      <xdr:col>32</xdr:col>
      <xdr:colOff>238125</xdr:colOff>
      <xdr:row>105</xdr:row>
      <xdr:rowOff>144962</xdr:rowOff>
    </xdr:to>
    <xdr:sp macro="" textlink="">
      <xdr:nvSpPr>
        <xdr:cNvPr id="380" name="フローチャート : 判断 379"/>
        <xdr:cNvSpPr/>
      </xdr:nvSpPr>
      <xdr:spPr>
        <a:xfrm>
          <a:off x="221107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59689</xdr:rowOff>
    </xdr:from>
    <xdr:to>
      <xdr:col>31</xdr:col>
      <xdr:colOff>85725</xdr:colOff>
      <xdr:row>105</xdr:row>
      <xdr:rowOff>161289</xdr:rowOff>
    </xdr:to>
    <xdr:sp macro="" textlink="">
      <xdr:nvSpPr>
        <xdr:cNvPr id="381" name="フローチャート : 判断 380"/>
        <xdr:cNvSpPr/>
      </xdr:nvSpPr>
      <xdr:spPr>
        <a:xfrm>
          <a:off x="21272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6366</xdr:rowOff>
    </xdr:from>
    <xdr:ext cx="469744" cy="259045"/>
    <xdr:sp macro="" textlink="">
      <xdr:nvSpPr>
        <xdr:cNvPr id="382" name="n_1aveValue【庁舎】&#10;一人当たり面積"/>
        <xdr:cNvSpPr txBox="1"/>
      </xdr:nvSpPr>
      <xdr:spPr>
        <a:xfrm>
          <a:off x="21075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0.287</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383" name="テキスト ボックス 38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384" name="テキスト ボックス 38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385" name="テキスト ボックス 38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386" name="テキスト ボックス 38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387" name="テキスト ボックス 38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108</xdr:row>
      <xdr:rowOff>64588</xdr:rowOff>
    </xdr:from>
    <xdr:to>
      <xdr:col>31</xdr:col>
      <xdr:colOff>85725</xdr:colOff>
      <xdr:row>108</xdr:row>
      <xdr:rowOff>166188</xdr:rowOff>
    </xdr:to>
    <xdr:sp macro="" textlink="">
      <xdr:nvSpPr>
        <xdr:cNvPr id="388" name="円/楕円 387"/>
        <xdr:cNvSpPr/>
      </xdr:nvSpPr>
      <xdr:spPr>
        <a:xfrm>
          <a:off x="21272500" y="1858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108</xdr:row>
      <xdr:rowOff>157315</xdr:rowOff>
    </xdr:from>
    <xdr:ext cx="469744" cy="259045"/>
    <xdr:sp macro="" textlink="">
      <xdr:nvSpPr>
        <xdr:cNvPr id="389" name="n_1mainValue【庁舎】&#10;一人当たり面積"/>
        <xdr:cNvSpPr txBox="1"/>
      </xdr:nvSpPr>
      <xdr:spPr>
        <a:xfrm>
          <a:off x="21075727" y="1867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0.128</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390" name="正方形/長方形 38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391" name="正方形/長方形 39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392" name="テキスト ボックス 39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類型団体と比較して、特に有形固定資産減価償却率が高くなっている施設は庁舎及び保健センターである。消防施設はほぼ類似団体と同様の状況となっている。庁舎については、現在新庁舎の建設に向けて準備を進め、平成</a:t>
          </a:r>
          <a:r>
            <a:rPr kumimoji="1" lang="en-US" altLang="ja-JP" sz="1100" baseline="0">
              <a:solidFill>
                <a:schemeClr val="dk1"/>
              </a:solidFill>
              <a:effectLst/>
              <a:latin typeface="+mn-lt"/>
              <a:ea typeface="+mn-ea"/>
              <a:cs typeface="+mn-cs"/>
            </a:rPr>
            <a:t>31</a:t>
          </a:r>
          <a:r>
            <a:rPr kumimoji="1" lang="ja-JP" altLang="ja-JP" sz="1100" baseline="0">
              <a:solidFill>
                <a:schemeClr val="dk1"/>
              </a:solidFill>
              <a:effectLst/>
              <a:latin typeface="+mn-lt"/>
              <a:ea typeface="+mn-ea"/>
              <a:cs typeface="+mn-cs"/>
            </a:rPr>
            <a:t>年度中の完成を目指している。保健センターも老朽化が進んでいるが、新庁舎の建設後の活用方法について検討しており、活用方法が決まり次第必要な改修等を実施する。消防施設については、今後策定する個別施設計画に基づき順次計画的に更新す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神奈川県開成町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17,273
17,150
6.55
5,678,106
5,391,752
227,712
3,608,623
5,476,821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55.7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a:extLst>
            <a:ext uri="{FF2B5EF4-FFF2-40B4-BE49-F238E27FC236}">
              <a16:creationId xmlns:a16="http://schemas.microsoft.com/office/drawing/2014/main" xmlns="" id="{00000000-0008-0000-0300-00001B000000}"/>
            </a:ext>
          </a:extLst>
        </xdr:cNvPr>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a:extLst>
            <a:ext uri="{FF2B5EF4-FFF2-40B4-BE49-F238E27FC236}">
              <a16:creationId xmlns:a16="http://schemas.microsoft.com/office/drawing/2014/main" xmlns="" id="{00000000-0008-0000-0300-00001C000000}"/>
            </a:ext>
          </a:extLst>
        </xdr:cNvPr>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a:extLst>
            <a:ext uri="{FF2B5EF4-FFF2-40B4-BE49-F238E27FC236}">
              <a16:creationId xmlns:a16="http://schemas.microsoft.com/office/drawing/2014/main" xmlns="" id="{00000000-0008-0000-0300-000023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a:extLst>
            <a:ext uri="{FF2B5EF4-FFF2-40B4-BE49-F238E27FC236}">
              <a16:creationId xmlns:a16="http://schemas.microsoft.com/office/drawing/2014/main" xmlns="" id="{00000000-0008-0000-0300-000024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[0.88]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a:extLst>
            <a:ext uri="{FF2B5EF4-FFF2-40B4-BE49-F238E27FC236}">
              <a16:creationId xmlns:a16="http://schemas.microsoft.com/office/drawing/2014/main" xmlns="" id="{00000000-0008-0000-0300-000026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a:extLst>
            <a:ext uri="{FF2B5EF4-FFF2-40B4-BE49-F238E27FC236}">
              <a16:creationId xmlns:a16="http://schemas.microsoft.com/office/drawing/2014/main" xmlns="" id="{00000000-0008-0000-0300-00002F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平成</a:t>
          </a:r>
          <a:r>
            <a:rPr kumimoji="1" lang="en-US" altLang="ja-JP" sz="1100">
              <a:latin typeface="ＭＳ Ｐゴシック"/>
            </a:rPr>
            <a:t>24</a:t>
          </a:r>
          <a:r>
            <a:rPr kumimoji="1" lang="ja-JP" altLang="en-US" sz="1100">
              <a:latin typeface="ＭＳ Ｐゴシック"/>
            </a:rPr>
            <a:t>年度に開成町南部地区土地区画整理事業により、新たな居住環境が整ったことにより、更なる人口の増加が続いている。この人口増に伴う町民税（個人）の増収及び景気のゆるやかな回復により、町民税（法人）も増収となり、基準財政収入額が増となっている。しかし、人口増は財政需要も増となる要素でもあることから、ここ数年の指数は</a:t>
          </a:r>
          <a:r>
            <a:rPr kumimoji="1" lang="en-US" altLang="ja-JP" sz="1100">
              <a:latin typeface="ＭＳ Ｐゴシック"/>
            </a:rPr>
            <a:t>0.88</a:t>
          </a:r>
          <a:r>
            <a:rPr kumimoji="1" lang="ja-JP" altLang="en-US" sz="1100">
              <a:latin typeface="ＭＳ Ｐゴシック"/>
            </a:rPr>
            <a:t>で推移して</a:t>
          </a:r>
          <a:r>
            <a:rPr kumimoji="1" lang="ja-JP" altLang="en-US" sz="1000">
              <a:latin typeface="ＭＳ Ｐゴシック"/>
            </a:rPr>
            <a:t>いる</a:t>
          </a:r>
          <a:r>
            <a:rPr kumimoji="1" lang="ja-JP" altLang="en-US" sz="1100">
              <a:latin typeface="ＭＳ Ｐゴシック"/>
            </a:rPr>
            <a:t>。人口増はしばらく続く見通しであることから、同様の傾向が続くと見込まれる。</a:t>
          </a:r>
          <a:endParaRPr kumimoji="1" lang="en-US" altLang="ja-JP" sz="1100">
            <a:latin typeface="ＭＳ Ｐゴシック"/>
          </a:endParaRPr>
        </a:p>
        <a:p>
          <a:r>
            <a:rPr kumimoji="1" lang="ja-JP" altLang="en-US" sz="1100">
              <a:latin typeface="ＭＳ Ｐゴシック"/>
            </a:rPr>
            <a:t>　持続可能な町政運営を行うには、人口構造を意識し、出生率を上げることが重要であることから、子どもを安心して生み、育てる環境整備等施策を展開する。</a:t>
          </a:r>
          <a:endParaRPr kumimoji="1" lang="en-US" altLang="ja-JP" sz="1100">
            <a:latin typeface="ＭＳ Ｐゴシック"/>
          </a:endParaRPr>
        </a:p>
        <a:p>
          <a:endParaRPr kumimoji="1" lang="ja-JP" altLang="en-US" sz="12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a:extLst>
            <a:ext uri="{FF2B5EF4-FFF2-40B4-BE49-F238E27FC236}">
              <a16:creationId xmlns:a16="http://schemas.microsoft.com/office/drawing/2014/main" xmlns="" id="{00000000-0008-0000-0300-000030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99483</xdr:rowOff>
    </xdr:from>
    <xdr:to>
      <xdr:col>7</xdr:col>
      <xdr:colOff>152400</xdr:colOff>
      <xdr:row>44</xdr:row>
      <xdr:rowOff>73176</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10023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45253</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0.20</a:t>
          </a:r>
          <a:endParaRPr kumimoji="1" lang="ja-JP" altLang="en-US" sz="1000" b="1">
            <a:latin typeface="ＭＳ Ｐゴシック"/>
          </a:endParaRPr>
        </a:p>
      </xdr:txBody>
    </xdr:sp>
    <xdr:clientData/>
  </xdr:oneCellAnchor>
  <xdr:twoCellAnchor>
    <xdr:from>
      <xdr:col>7</xdr:col>
      <xdr:colOff>63500</xdr:colOff>
      <xdr:row>44</xdr:row>
      <xdr:rowOff>73176</xdr:rowOff>
    </xdr:from>
    <xdr:to>
      <xdr:col>7</xdr:col>
      <xdr:colOff>241300</xdr:colOff>
      <xdr:row>44</xdr:row>
      <xdr:rowOff>73176</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14410</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1.52</a:t>
          </a:r>
          <a:endParaRPr kumimoji="1" lang="ja-JP" altLang="en-US" sz="1000" b="1">
            <a:latin typeface="ＭＳ Ｐゴシック"/>
          </a:endParaRPr>
        </a:p>
      </xdr:txBody>
    </xdr:sp>
    <xdr:clientData/>
  </xdr:oneCellAnchor>
  <xdr:twoCellAnchor>
    <xdr:from>
      <xdr:col>7</xdr:col>
      <xdr:colOff>63500</xdr:colOff>
      <xdr:row>35</xdr:row>
      <xdr:rowOff>99483</xdr:rowOff>
    </xdr:from>
    <xdr:to>
      <xdr:col>7</xdr:col>
      <xdr:colOff>241300</xdr:colOff>
      <xdr:row>35</xdr:row>
      <xdr:rowOff>99483</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39</xdr:row>
      <xdr:rowOff>149074</xdr:rowOff>
    </xdr:from>
    <xdr:to>
      <xdr:col>7</xdr:col>
      <xdr:colOff>152400</xdr:colOff>
      <xdr:row>39</xdr:row>
      <xdr:rowOff>149074</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68356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129618</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7159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157541</xdr:rowOff>
    </xdr:from>
    <xdr:to>
      <xdr:col>7</xdr:col>
      <xdr:colOff>203200</xdr:colOff>
      <xdr:row>42</xdr:row>
      <xdr:rowOff>87691</xdr:rowOff>
    </xdr:to>
    <xdr:sp macro="" textlink="">
      <xdr:nvSpPr>
        <xdr:cNvPr id="71" name="フローチャート : 判断 70">
          <a:extLst>
            <a:ext uri="{FF2B5EF4-FFF2-40B4-BE49-F238E27FC236}">
              <a16:creationId xmlns:a16="http://schemas.microsoft.com/office/drawing/2014/main" xmlns="" id="{00000000-0008-0000-0300-000047000000}"/>
            </a:ext>
          </a:extLst>
        </xdr:cNvPr>
        <xdr:cNvSpPr/>
      </xdr:nvSpPr>
      <xdr:spPr>
        <a:xfrm>
          <a:off x="49022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39</xdr:row>
      <xdr:rowOff>149074</xdr:rowOff>
    </xdr:from>
    <xdr:to>
      <xdr:col>6</xdr:col>
      <xdr:colOff>0</xdr:colOff>
      <xdr:row>39</xdr:row>
      <xdr:rowOff>149074</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3225800" y="6835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123069</xdr:rowOff>
    </xdr:from>
    <xdr:to>
      <xdr:col>6</xdr:col>
      <xdr:colOff>50800</xdr:colOff>
      <xdr:row>42</xdr:row>
      <xdr:rowOff>53219</xdr:rowOff>
    </xdr:to>
    <xdr:sp macro="" textlink="">
      <xdr:nvSpPr>
        <xdr:cNvPr id="73" name="フローチャート : 判断 72">
          <a:extLst>
            <a:ext uri="{FF2B5EF4-FFF2-40B4-BE49-F238E27FC236}">
              <a16:creationId xmlns:a16="http://schemas.microsoft.com/office/drawing/2014/main" xmlns="" id="{00000000-0008-0000-0300-000049000000}"/>
            </a:ext>
          </a:extLst>
        </xdr:cNvPr>
        <xdr:cNvSpPr/>
      </xdr:nvSpPr>
      <xdr:spPr>
        <a:xfrm>
          <a:off x="4064000" y="715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37996</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7238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0.56</a:t>
          </a:r>
          <a:endParaRPr kumimoji="1" lang="ja-JP" altLang="en-US" sz="1000" b="1">
            <a:solidFill>
              <a:srgbClr val="000080"/>
            </a:solidFill>
            <a:latin typeface="ＭＳ Ｐゴシック"/>
          </a:endParaRPr>
        </a:p>
      </xdr:txBody>
    </xdr:sp>
    <xdr:clientData/>
  </xdr:oneCellAnchor>
  <xdr:twoCellAnchor>
    <xdr:from>
      <xdr:col>3</xdr:col>
      <xdr:colOff>279400</xdr:colOff>
      <xdr:row>39</xdr:row>
      <xdr:rowOff>149074</xdr:rowOff>
    </xdr:from>
    <xdr:to>
      <xdr:col>4</xdr:col>
      <xdr:colOff>482600</xdr:colOff>
      <xdr:row>39</xdr:row>
      <xdr:rowOff>149074</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2336800" y="6835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43543</xdr:rowOff>
    </xdr:from>
    <xdr:to>
      <xdr:col>4</xdr:col>
      <xdr:colOff>533400</xdr:colOff>
      <xdr:row>42</xdr:row>
      <xdr:rowOff>145143</xdr:rowOff>
    </xdr:to>
    <xdr:sp macro="" textlink="">
      <xdr:nvSpPr>
        <xdr:cNvPr id="76" name="フローチャート : 判断 75">
          <a:extLst>
            <a:ext uri="{FF2B5EF4-FFF2-40B4-BE49-F238E27FC236}">
              <a16:creationId xmlns:a16="http://schemas.microsoft.com/office/drawing/2014/main" xmlns="" id="{00000000-0008-0000-0300-00004C000000}"/>
            </a:ext>
          </a:extLst>
        </xdr:cNvPr>
        <xdr:cNvSpPr/>
      </xdr:nvSpPr>
      <xdr:spPr>
        <a:xfrm>
          <a:off x="3175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129920</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76200</xdr:colOff>
      <xdr:row>39</xdr:row>
      <xdr:rowOff>137583</xdr:rowOff>
    </xdr:from>
    <xdr:to>
      <xdr:col>3</xdr:col>
      <xdr:colOff>279400</xdr:colOff>
      <xdr:row>39</xdr:row>
      <xdr:rowOff>149074</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68241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43543</xdr:rowOff>
    </xdr:from>
    <xdr:to>
      <xdr:col>3</xdr:col>
      <xdr:colOff>330200</xdr:colOff>
      <xdr:row>42</xdr:row>
      <xdr:rowOff>145143</xdr:rowOff>
    </xdr:to>
    <xdr:sp macro="" textlink="">
      <xdr:nvSpPr>
        <xdr:cNvPr id="79" name="フローチャート : 判断 78">
          <a:extLst>
            <a:ext uri="{FF2B5EF4-FFF2-40B4-BE49-F238E27FC236}">
              <a16:creationId xmlns:a16="http://schemas.microsoft.com/office/drawing/2014/main" xmlns="" id="{00000000-0008-0000-0300-00004F000000}"/>
            </a:ext>
          </a:extLst>
        </xdr:cNvPr>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129920</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43543</xdr:rowOff>
    </xdr:from>
    <xdr:to>
      <xdr:col>2</xdr:col>
      <xdr:colOff>127000</xdr:colOff>
      <xdr:row>42</xdr:row>
      <xdr:rowOff>145143</xdr:rowOff>
    </xdr:to>
    <xdr:sp macro="" textlink="">
      <xdr:nvSpPr>
        <xdr:cNvPr id="81" name="フローチャート : 判断 80">
          <a:extLst>
            <a:ext uri="{FF2B5EF4-FFF2-40B4-BE49-F238E27FC236}">
              <a16:creationId xmlns:a16="http://schemas.microsoft.com/office/drawing/2014/main" xmlns="" id="{00000000-0008-0000-0300-000051000000}"/>
            </a:ext>
          </a:extLst>
        </xdr:cNvPr>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129920</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39</xdr:row>
      <xdr:rowOff>98274</xdr:rowOff>
    </xdr:from>
    <xdr:to>
      <xdr:col>7</xdr:col>
      <xdr:colOff>203200</xdr:colOff>
      <xdr:row>40</xdr:row>
      <xdr:rowOff>28424</xdr:rowOff>
    </xdr:to>
    <xdr:sp macro="" textlink="">
      <xdr:nvSpPr>
        <xdr:cNvPr id="88" name="円/楕円 87">
          <a:extLst>
            <a:ext uri="{FF2B5EF4-FFF2-40B4-BE49-F238E27FC236}">
              <a16:creationId xmlns:a16="http://schemas.microsoft.com/office/drawing/2014/main" xmlns="" id="{00000000-0008-0000-0300-000058000000}"/>
            </a:ext>
          </a:extLst>
        </xdr:cNvPr>
        <xdr:cNvSpPr/>
      </xdr:nvSpPr>
      <xdr:spPr>
        <a:xfrm>
          <a:off x="49022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38</xdr:row>
      <xdr:rowOff>114801</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6629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0.88</a:t>
          </a:r>
          <a:endParaRPr kumimoji="1" lang="ja-JP" altLang="en-US" sz="1000" b="1">
            <a:solidFill>
              <a:srgbClr val="FF0000"/>
            </a:solidFill>
            <a:latin typeface="ＭＳ Ｐゴシック"/>
          </a:endParaRPr>
        </a:p>
      </xdr:txBody>
    </xdr:sp>
    <xdr:clientData/>
  </xdr:oneCellAnchor>
  <xdr:twoCellAnchor>
    <xdr:from>
      <xdr:col>5</xdr:col>
      <xdr:colOff>635000</xdr:colOff>
      <xdr:row>39</xdr:row>
      <xdr:rowOff>98274</xdr:rowOff>
    </xdr:from>
    <xdr:to>
      <xdr:col>6</xdr:col>
      <xdr:colOff>50800</xdr:colOff>
      <xdr:row>40</xdr:row>
      <xdr:rowOff>28424</xdr:rowOff>
    </xdr:to>
    <xdr:sp macro="" textlink="">
      <xdr:nvSpPr>
        <xdr:cNvPr id="90" name="円/楕円 89">
          <a:extLst>
            <a:ext uri="{FF2B5EF4-FFF2-40B4-BE49-F238E27FC236}">
              <a16:creationId xmlns:a16="http://schemas.microsoft.com/office/drawing/2014/main" xmlns="" id="{00000000-0008-0000-0300-00005A000000}"/>
            </a:ext>
          </a:extLst>
        </xdr:cNvPr>
        <xdr:cNvSpPr/>
      </xdr:nvSpPr>
      <xdr:spPr>
        <a:xfrm>
          <a:off x="4064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38601</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6553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0.88</a:t>
          </a:r>
          <a:endParaRPr kumimoji="1" lang="ja-JP" altLang="en-US" sz="1000" b="1">
            <a:solidFill>
              <a:srgbClr val="FF0000"/>
            </a:solidFill>
            <a:latin typeface="ＭＳ Ｐゴシック"/>
          </a:endParaRPr>
        </a:p>
      </xdr:txBody>
    </xdr:sp>
    <xdr:clientData/>
  </xdr:oneCellAnchor>
  <xdr:twoCellAnchor>
    <xdr:from>
      <xdr:col>4</xdr:col>
      <xdr:colOff>431800</xdr:colOff>
      <xdr:row>39</xdr:row>
      <xdr:rowOff>98274</xdr:rowOff>
    </xdr:from>
    <xdr:to>
      <xdr:col>4</xdr:col>
      <xdr:colOff>533400</xdr:colOff>
      <xdr:row>40</xdr:row>
      <xdr:rowOff>28424</xdr:rowOff>
    </xdr:to>
    <xdr:sp macro="" textlink="">
      <xdr:nvSpPr>
        <xdr:cNvPr id="92" name="円/楕円 91">
          <a:extLst>
            <a:ext uri="{FF2B5EF4-FFF2-40B4-BE49-F238E27FC236}">
              <a16:creationId xmlns:a16="http://schemas.microsoft.com/office/drawing/2014/main" xmlns="" id="{00000000-0008-0000-0300-00005C000000}"/>
            </a:ext>
          </a:extLst>
        </xdr:cNvPr>
        <xdr:cNvSpPr/>
      </xdr:nvSpPr>
      <xdr:spPr>
        <a:xfrm>
          <a:off x="3175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38601</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0.88</a:t>
          </a:r>
          <a:endParaRPr kumimoji="1" lang="ja-JP" altLang="en-US" sz="1000" b="1">
            <a:solidFill>
              <a:srgbClr val="FF0000"/>
            </a:solidFill>
            <a:latin typeface="ＭＳ Ｐゴシック"/>
          </a:endParaRPr>
        </a:p>
      </xdr:txBody>
    </xdr:sp>
    <xdr:clientData/>
  </xdr:oneCellAnchor>
  <xdr:twoCellAnchor>
    <xdr:from>
      <xdr:col>3</xdr:col>
      <xdr:colOff>228600</xdr:colOff>
      <xdr:row>39</xdr:row>
      <xdr:rowOff>98274</xdr:rowOff>
    </xdr:from>
    <xdr:to>
      <xdr:col>3</xdr:col>
      <xdr:colOff>330200</xdr:colOff>
      <xdr:row>40</xdr:row>
      <xdr:rowOff>28424</xdr:rowOff>
    </xdr:to>
    <xdr:sp macro="" textlink="">
      <xdr:nvSpPr>
        <xdr:cNvPr id="94" name="円/楕円 93">
          <a:extLst>
            <a:ext uri="{FF2B5EF4-FFF2-40B4-BE49-F238E27FC236}">
              <a16:creationId xmlns:a16="http://schemas.microsoft.com/office/drawing/2014/main" xmlns="" id="{00000000-0008-0000-0300-00005E000000}"/>
            </a:ext>
          </a:extLst>
        </xdr:cNvPr>
        <xdr:cNvSpPr/>
      </xdr:nvSpPr>
      <xdr:spPr>
        <a:xfrm>
          <a:off x="2286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38601</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0.88</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86783</xdr:rowOff>
    </xdr:from>
    <xdr:to>
      <xdr:col>2</xdr:col>
      <xdr:colOff>127000</xdr:colOff>
      <xdr:row>40</xdr:row>
      <xdr:rowOff>16933</xdr:rowOff>
    </xdr:to>
    <xdr:sp macro="" textlink="">
      <xdr:nvSpPr>
        <xdr:cNvPr id="96" name="円/楕円 95">
          <a:extLst>
            <a:ext uri="{FF2B5EF4-FFF2-40B4-BE49-F238E27FC236}">
              <a16:creationId xmlns:a16="http://schemas.microsoft.com/office/drawing/2014/main" xmlns="" id="{00000000-0008-0000-0300-000060000000}"/>
            </a:ext>
          </a:extLst>
        </xdr:cNvPr>
        <xdr:cNvSpPr/>
      </xdr:nvSpPr>
      <xdr:spPr>
        <a:xfrm>
          <a:off x="1397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27110</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[83.3%]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14/63</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当該比率算定の分子となる繰出金及び補助費等に充てた一般財源の減及び経常一般財源である地方税の増により比率が下がっている。</a:t>
          </a:r>
          <a:endParaRPr kumimoji="1" lang="en-US" altLang="ja-JP" sz="1200">
            <a:latin typeface="ＭＳ Ｐゴシック"/>
          </a:endParaRPr>
        </a:p>
        <a:p>
          <a:r>
            <a:rPr kumimoji="1" lang="ja-JP" altLang="en-US" sz="1200">
              <a:latin typeface="ＭＳ Ｐゴシック"/>
            </a:rPr>
            <a:t>　なお、繰出金の主な減の要因としては下水道事業特別会計への繰出金を抑制したことによる。</a:t>
          </a:r>
          <a:endParaRPr kumimoji="1" lang="en-US" altLang="ja-JP" sz="1200">
            <a:latin typeface="ＭＳ Ｐゴシック"/>
          </a:endParaRPr>
        </a:p>
        <a:p>
          <a:r>
            <a:rPr kumimoji="1" lang="ja-JP" altLang="en-US" sz="1200">
              <a:latin typeface="ＭＳ Ｐゴシック"/>
            </a:rPr>
            <a:t>　補助費等については、小田原市への常備消防委託料の減や町村情報システム負担金の減による。</a:t>
          </a:r>
          <a:endParaRPr kumimoji="1" lang="en-US" altLang="ja-JP" sz="1200">
            <a:latin typeface="ＭＳ Ｐゴシック"/>
          </a:endParaRPr>
        </a:p>
        <a:p>
          <a:endParaRPr kumimoji="1" lang="en-US" altLang="ja-JP" sz="12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68</xdr:row>
      <xdr:rowOff>41275</xdr:rowOff>
    </xdr:from>
    <xdr:to>
      <xdr:col>8</xdr:col>
      <xdr:colOff>355600</xdr:colOff>
      <xdr:row>68</xdr:row>
      <xdr:rowOff>41275</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66</xdr:row>
      <xdr:rowOff>82550</xdr:rowOff>
    </xdr:from>
    <xdr:to>
      <xdr:col>8</xdr:col>
      <xdr:colOff>355600</xdr:colOff>
      <xdr:row>66</xdr:row>
      <xdr:rowOff>82550</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123825</xdr:rowOff>
    </xdr:from>
    <xdr:to>
      <xdr:col>8</xdr:col>
      <xdr:colOff>355600</xdr:colOff>
      <xdr:row>64</xdr:row>
      <xdr:rowOff>123825</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34925</xdr:rowOff>
    </xdr:from>
    <xdr:to>
      <xdr:col>8</xdr:col>
      <xdr:colOff>355600</xdr:colOff>
      <xdr:row>61</xdr:row>
      <xdr:rowOff>34925</xdr:rowOff>
    </xdr:to>
    <xdr:cxnSp macro="">
      <xdr:nvCxnSpPr>
        <xdr:cNvPr id="122" name="直線コネクタ 121">
          <a:extLst>
            <a:ext uri="{FF2B5EF4-FFF2-40B4-BE49-F238E27FC236}">
              <a16:creationId xmlns:a16="http://schemas.microsoft.com/office/drawing/2014/main" xmlns="" id="{00000000-0008-0000-0300-00007A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3" name="テキスト ボックス 122">
          <a:extLst>
            <a:ext uri="{FF2B5EF4-FFF2-40B4-BE49-F238E27FC236}">
              <a16:creationId xmlns:a16="http://schemas.microsoft.com/office/drawing/2014/main" xmlns="" id="{00000000-0008-0000-0300-00007B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59</xdr:row>
      <xdr:rowOff>76200</xdr:rowOff>
    </xdr:from>
    <xdr:to>
      <xdr:col>8</xdr:col>
      <xdr:colOff>355600</xdr:colOff>
      <xdr:row>59</xdr:row>
      <xdr:rowOff>76200</xdr:rowOff>
    </xdr:to>
    <xdr:cxnSp macro="">
      <xdr:nvCxnSpPr>
        <xdr:cNvPr id="124" name="直線コネクタ 123">
          <a:extLst>
            <a:ext uri="{FF2B5EF4-FFF2-40B4-BE49-F238E27FC236}">
              <a16:creationId xmlns:a16="http://schemas.microsoft.com/office/drawing/2014/main" xmlns="" id="{00000000-0008-0000-0300-00007C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5" name="テキスト ボックス 124">
          <a:extLst>
            <a:ext uri="{FF2B5EF4-FFF2-40B4-BE49-F238E27FC236}">
              <a16:creationId xmlns:a16="http://schemas.microsoft.com/office/drawing/2014/main" xmlns="" id="{00000000-0008-0000-0300-00007D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57</xdr:row>
      <xdr:rowOff>117475</xdr:rowOff>
    </xdr:from>
    <xdr:to>
      <xdr:col>8</xdr:col>
      <xdr:colOff>355600</xdr:colOff>
      <xdr:row>57</xdr:row>
      <xdr:rowOff>117475</xdr:rowOff>
    </xdr:to>
    <xdr:cxnSp macro="">
      <xdr:nvCxnSpPr>
        <xdr:cNvPr id="126" name="直線コネクタ 125">
          <a:extLst>
            <a:ext uri="{FF2B5EF4-FFF2-40B4-BE49-F238E27FC236}">
              <a16:creationId xmlns:a16="http://schemas.microsoft.com/office/drawing/2014/main" xmlns="" id="{00000000-0008-0000-0300-00007E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7" name="テキスト ボックス 126">
          <a:extLst>
            <a:ext uri="{FF2B5EF4-FFF2-40B4-BE49-F238E27FC236}">
              <a16:creationId xmlns:a16="http://schemas.microsoft.com/office/drawing/2014/main" xmlns="" id="{00000000-0008-0000-0300-00007F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a:extLst>
            <a:ext uri="{FF2B5EF4-FFF2-40B4-BE49-F238E27FC236}">
              <a16:creationId xmlns:a16="http://schemas.microsoft.com/office/drawing/2014/main" xmlns="" id="{00000000-0008-0000-0300-000081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30" name="財政構造の弾力性グラフ枠">
          <a:extLst>
            <a:ext uri="{FF2B5EF4-FFF2-40B4-BE49-F238E27FC236}">
              <a16:creationId xmlns:a16="http://schemas.microsoft.com/office/drawing/2014/main" xmlns="" id="{00000000-0008-0000-0300-000082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66</xdr:row>
      <xdr:rowOff>163988</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flipV="1">
          <a:off x="4953000" y="9974580"/>
          <a:ext cx="0" cy="15051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136065</xdr:rowOff>
    </xdr:from>
    <xdr:ext cx="762000" cy="259045"/>
    <xdr:sp macro="" textlink="">
      <xdr:nvSpPr>
        <xdr:cNvPr id="132" name="財政構造の弾力性最小値テキスト">
          <a:extLst>
            <a:ext uri="{FF2B5EF4-FFF2-40B4-BE49-F238E27FC236}">
              <a16:creationId xmlns:a16="http://schemas.microsoft.com/office/drawing/2014/main" xmlns="" id="{00000000-0008-0000-0300-000084000000}"/>
            </a:ext>
          </a:extLst>
        </xdr:cNvPr>
        <xdr:cNvSpPr txBox="1"/>
      </xdr:nvSpPr>
      <xdr:spPr>
        <a:xfrm>
          <a:off x="5041900" y="11451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112.7</a:t>
          </a:r>
          <a:endParaRPr kumimoji="1" lang="ja-JP" altLang="en-US" sz="1000" b="1">
            <a:latin typeface="ＭＳ Ｐゴシック"/>
          </a:endParaRPr>
        </a:p>
      </xdr:txBody>
    </xdr:sp>
    <xdr:clientData/>
  </xdr:oneCellAnchor>
  <xdr:twoCellAnchor>
    <xdr:from>
      <xdr:col>7</xdr:col>
      <xdr:colOff>63500</xdr:colOff>
      <xdr:row>66</xdr:row>
      <xdr:rowOff>163988</xdr:rowOff>
    </xdr:from>
    <xdr:to>
      <xdr:col>7</xdr:col>
      <xdr:colOff>241300</xdr:colOff>
      <xdr:row>66</xdr:row>
      <xdr:rowOff>163988</xdr:rowOff>
    </xdr:to>
    <xdr:cxnSp macro="">
      <xdr:nvCxnSpPr>
        <xdr:cNvPr id="133" name="直線コネクタ 132">
          <a:extLst>
            <a:ext uri="{FF2B5EF4-FFF2-40B4-BE49-F238E27FC236}">
              <a16:creationId xmlns:a16="http://schemas.microsoft.com/office/drawing/2014/main" xmlns="" id="{00000000-0008-0000-0300-000085000000}"/>
            </a:ext>
          </a:extLst>
        </xdr:cNvPr>
        <xdr:cNvCxnSpPr/>
      </xdr:nvCxnSpPr>
      <xdr:spPr>
        <a:xfrm>
          <a:off x="4864100" y="11479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34" name="財政構造の弾力性最大値テキスト">
          <a:extLst>
            <a:ext uri="{FF2B5EF4-FFF2-40B4-BE49-F238E27FC236}">
              <a16:creationId xmlns:a16="http://schemas.microsoft.com/office/drawing/2014/main" xmlns="" id="{00000000-0008-0000-0300-000086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62.8</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5" name="直線コネクタ 134">
          <a:extLst>
            <a:ext uri="{FF2B5EF4-FFF2-40B4-BE49-F238E27FC236}">
              <a16:creationId xmlns:a16="http://schemas.microsoft.com/office/drawing/2014/main" xmlns="" id="{00000000-0008-0000-0300-000087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134462</xdr:rowOff>
    </xdr:from>
    <xdr:to>
      <xdr:col>7</xdr:col>
      <xdr:colOff>152400</xdr:colOff>
      <xdr:row>61</xdr:row>
      <xdr:rowOff>164624</xdr:rowOff>
    </xdr:to>
    <xdr:cxnSp macro="">
      <xdr:nvCxnSpPr>
        <xdr:cNvPr id="136" name="直線コネクタ 135">
          <a:extLst>
            <a:ext uri="{FF2B5EF4-FFF2-40B4-BE49-F238E27FC236}">
              <a16:creationId xmlns:a16="http://schemas.microsoft.com/office/drawing/2014/main" xmlns="" id="{00000000-0008-0000-0300-000088000000}"/>
            </a:ext>
          </a:extLst>
        </xdr:cNvPr>
        <xdr:cNvCxnSpPr/>
      </xdr:nvCxnSpPr>
      <xdr:spPr>
        <a:xfrm flipV="1">
          <a:off x="4114800" y="10592912"/>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59231</xdr:rowOff>
    </xdr:from>
    <xdr:ext cx="762000" cy="259045"/>
    <xdr:sp macro="" textlink="">
      <xdr:nvSpPr>
        <xdr:cNvPr id="137" name="財政構造の弾力性平均値テキスト">
          <a:extLst>
            <a:ext uri="{FF2B5EF4-FFF2-40B4-BE49-F238E27FC236}">
              <a16:creationId xmlns:a16="http://schemas.microsoft.com/office/drawing/2014/main" xmlns="" id="{00000000-0008-0000-0300-000089000000}"/>
            </a:ext>
          </a:extLst>
        </xdr:cNvPr>
        <xdr:cNvSpPr txBox="1"/>
      </xdr:nvSpPr>
      <xdr:spPr>
        <a:xfrm>
          <a:off x="5041900" y="106891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89.1</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87154</xdr:rowOff>
    </xdr:from>
    <xdr:to>
      <xdr:col>7</xdr:col>
      <xdr:colOff>203200</xdr:colOff>
      <xdr:row>63</xdr:row>
      <xdr:rowOff>17304</xdr:rowOff>
    </xdr:to>
    <xdr:sp macro="" textlink="">
      <xdr:nvSpPr>
        <xdr:cNvPr id="138" name="フローチャート : 判断 137">
          <a:extLst>
            <a:ext uri="{FF2B5EF4-FFF2-40B4-BE49-F238E27FC236}">
              <a16:creationId xmlns:a16="http://schemas.microsoft.com/office/drawing/2014/main" xmlns="" id="{00000000-0008-0000-0300-00008A000000}"/>
            </a:ext>
          </a:extLst>
        </xdr:cNvPr>
        <xdr:cNvSpPr/>
      </xdr:nvSpPr>
      <xdr:spPr>
        <a:xfrm>
          <a:off x="4902200" y="10717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164624</xdr:rowOff>
    </xdr:from>
    <xdr:to>
      <xdr:col>6</xdr:col>
      <xdr:colOff>0</xdr:colOff>
      <xdr:row>62</xdr:row>
      <xdr:rowOff>44450</xdr:rowOff>
    </xdr:to>
    <xdr:cxnSp macro="">
      <xdr:nvCxnSpPr>
        <xdr:cNvPr id="139" name="直線コネクタ 138">
          <a:extLst>
            <a:ext uri="{FF2B5EF4-FFF2-40B4-BE49-F238E27FC236}">
              <a16:creationId xmlns:a16="http://schemas.microsoft.com/office/drawing/2014/main" xmlns="" id="{00000000-0008-0000-0300-00008B000000}"/>
            </a:ext>
          </a:extLst>
        </xdr:cNvPr>
        <xdr:cNvCxnSpPr/>
      </xdr:nvCxnSpPr>
      <xdr:spPr>
        <a:xfrm flipV="1">
          <a:off x="3225800" y="10623074"/>
          <a:ext cx="889000" cy="5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17780</xdr:rowOff>
    </xdr:from>
    <xdr:to>
      <xdr:col>6</xdr:col>
      <xdr:colOff>50800</xdr:colOff>
      <xdr:row>62</xdr:row>
      <xdr:rowOff>119380</xdr:rowOff>
    </xdr:to>
    <xdr:sp macro="" textlink="">
      <xdr:nvSpPr>
        <xdr:cNvPr id="140" name="フローチャート : 判断 139">
          <a:extLst>
            <a:ext uri="{FF2B5EF4-FFF2-40B4-BE49-F238E27FC236}">
              <a16:creationId xmlns:a16="http://schemas.microsoft.com/office/drawing/2014/main" xmlns="" id="{00000000-0008-0000-0300-00008C000000}"/>
            </a:ext>
          </a:extLst>
        </xdr:cNvPr>
        <xdr:cNvSpPr/>
      </xdr:nvSpPr>
      <xdr:spPr>
        <a:xfrm>
          <a:off x="4064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104157</xdr:rowOff>
    </xdr:from>
    <xdr:ext cx="7366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3733800" y="1073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23337</xdr:rowOff>
    </xdr:from>
    <xdr:to>
      <xdr:col>4</xdr:col>
      <xdr:colOff>482600</xdr:colOff>
      <xdr:row>62</xdr:row>
      <xdr:rowOff>44450</xdr:rowOff>
    </xdr:to>
    <xdr:cxnSp macro="">
      <xdr:nvCxnSpPr>
        <xdr:cNvPr id="142" name="直線コネクタ 141">
          <a:extLst>
            <a:ext uri="{FF2B5EF4-FFF2-40B4-BE49-F238E27FC236}">
              <a16:creationId xmlns:a16="http://schemas.microsoft.com/office/drawing/2014/main" xmlns="" id="{00000000-0008-0000-0300-00008E000000}"/>
            </a:ext>
          </a:extLst>
        </xdr:cNvPr>
        <xdr:cNvCxnSpPr/>
      </xdr:nvCxnSpPr>
      <xdr:spPr>
        <a:xfrm>
          <a:off x="2336800" y="10653237"/>
          <a:ext cx="889000" cy="2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78105</xdr:rowOff>
    </xdr:from>
    <xdr:to>
      <xdr:col>4</xdr:col>
      <xdr:colOff>533400</xdr:colOff>
      <xdr:row>63</xdr:row>
      <xdr:rowOff>8255</xdr:rowOff>
    </xdr:to>
    <xdr:sp macro="" textlink="">
      <xdr:nvSpPr>
        <xdr:cNvPr id="143" name="フローチャート : 判断 142">
          <a:extLst>
            <a:ext uri="{FF2B5EF4-FFF2-40B4-BE49-F238E27FC236}">
              <a16:creationId xmlns:a16="http://schemas.microsoft.com/office/drawing/2014/main" xmlns="" id="{00000000-0008-0000-0300-00008F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164482</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88.8</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53022</xdr:rowOff>
    </xdr:from>
    <xdr:to>
      <xdr:col>3</xdr:col>
      <xdr:colOff>279400</xdr:colOff>
      <xdr:row>62</xdr:row>
      <xdr:rowOff>23337</xdr:rowOff>
    </xdr:to>
    <xdr:cxnSp macro="">
      <xdr:nvCxnSpPr>
        <xdr:cNvPr id="145" name="直線コネクタ 144">
          <a:extLst>
            <a:ext uri="{FF2B5EF4-FFF2-40B4-BE49-F238E27FC236}">
              <a16:creationId xmlns:a16="http://schemas.microsoft.com/office/drawing/2014/main" xmlns="" id="{00000000-0008-0000-0300-000091000000}"/>
            </a:ext>
          </a:extLst>
        </xdr:cNvPr>
        <xdr:cNvCxnSpPr/>
      </xdr:nvCxnSpPr>
      <xdr:spPr>
        <a:xfrm>
          <a:off x="1447800" y="10511472"/>
          <a:ext cx="889000" cy="14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47943</xdr:rowOff>
    </xdr:from>
    <xdr:to>
      <xdr:col>3</xdr:col>
      <xdr:colOff>330200</xdr:colOff>
      <xdr:row>62</xdr:row>
      <xdr:rowOff>149543</xdr:rowOff>
    </xdr:to>
    <xdr:sp macro="" textlink="">
      <xdr:nvSpPr>
        <xdr:cNvPr id="146" name="フローチャート : 判断 145">
          <a:extLst>
            <a:ext uri="{FF2B5EF4-FFF2-40B4-BE49-F238E27FC236}">
              <a16:creationId xmlns:a16="http://schemas.microsoft.com/office/drawing/2014/main" xmlns="" id="{00000000-0008-0000-0300-000092000000}"/>
            </a:ext>
          </a:extLst>
        </xdr:cNvPr>
        <xdr:cNvSpPr/>
      </xdr:nvSpPr>
      <xdr:spPr>
        <a:xfrm>
          <a:off x="2286000" y="1067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134320</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1955800" y="10764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69056</xdr:rowOff>
    </xdr:from>
    <xdr:to>
      <xdr:col>2</xdr:col>
      <xdr:colOff>127000</xdr:colOff>
      <xdr:row>62</xdr:row>
      <xdr:rowOff>170656</xdr:rowOff>
    </xdr:to>
    <xdr:sp macro="" textlink="">
      <xdr:nvSpPr>
        <xdr:cNvPr id="148" name="フローチャート : 判断 147">
          <a:extLst>
            <a:ext uri="{FF2B5EF4-FFF2-40B4-BE49-F238E27FC236}">
              <a16:creationId xmlns:a16="http://schemas.microsoft.com/office/drawing/2014/main" xmlns="" id="{00000000-0008-0000-0300-000094000000}"/>
            </a:ext>
          </a:extLst>
        </xdr:cNvPr>
        <xdr:cNvSpPr/>
      </xdr:nvSpPr>
      <xdr:spPr>
        <a:xfrm>
          <a:off x="1397000" y="1069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155433</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1066800" y="1078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xmlns="" id="{00000000-0008-0000-0300-000097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xmlns="" id="{00000000-0008-0000-0300-000098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xmlns="" id="{00000000-0008-0000-0300-000099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61</xdr:row>
      <xdr:rowOff>83662</xdr:rowOff>
    </xdr:from>
    <xdr:to>
      <xdr:col>7</xdr:col>
      <xdr:colOff>203200</xdr:colOff>
      <xdr:row>62</xdr:row>
      <xdr:rowOff>13812</xdr:rowOff>
    </xdr:to>
    <xdr:sp macro="" textlink="">
      <xdr:nvSpPr>
        <xdr:cNvPr id="155" name="円/楕円 154">
          <a:extLst>
            <a:ext uri="{FF2B5EF4-FFF2-40B4-BE49-F238E27FC236}">
              <a16:creationId xmlns:a16="http://schemas.microsoft.com/office/drawing/2014/main" xmlns="" id="{00000000-0008-0000-0300-00009B000000}"/>
            </a:ext>
          </a:extLst>
        </xdr:cNvPr>
        <xdr:cNvSpPr/>
      </xdr:nvSpPr>
      <xdr:spPr>
        <a:xfrm>
          <a:off x="4902200" y="1054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100189</xdr:rowOff>
    </xdr:from>
    <xdr:ext cx="762000" cy="259045"/>
    <xdr:sp macro="" textlink="">
      <xdr:nvSpPr>
        <xdr:cNvPr id="156" name="財政構造の弾力性該当値テキスト">
          <a:extLst>
            <a:ext uri="{FF2B5EF4-FFF2-40B4-BE49-F238E27FC236}">
              <a16:creationId xmlns:a16="http://schemas.microsoft.com/office/drawing/2014/main" xmlns="" id="{00000000-0008-0000-0300-00009C000000}"/>
            </a:ext>
          </a:extLst>
        </xdr:cNvPr>
        <xdr:cNvSpPr txBox="1"/>
      </xdr:nvSpPr>
      <xdr:spPr>
        <a:xfrm>
          <a:off x="5041900" y="1038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83.3</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113824</xdr:rowOff>
    </xdr:from>
    <xdr:to>
      <xdr:col>6</xdr:col>
      <xdr:colOff>50800</xdr:colOff>
      <xdr:row>62</xdr:row>
      <xdr:rowOff>43974</xdr:rowOff>
    </xdr:to>
    <xdr:sp macro="" textlink="">
      <xdr:nvSpPr>
        <xdr:cNvPr id="157" name="円/楕円 156">
          <a:extLst>
            <a:ext uri="{FF2B5EF4-FFF2-40B4-BE49-F238E27FC236}">
              <a16:creationId xmlns:a16="http://schemas.microsoft.com/office/drawing/2014/main" xmlns="" id="{00000000-0008-0000-0300-00009D000000}"/>
            </a:ext>
          </a:extLst>
        </xdr:cNvPr>
        <xdr:cNvSpPr/>
      </xdr:nvSpPr>
      <xdr:spPr>
        <a:xfrm>
          <a:off x="4064000" y="1057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54151</xdr:rowOff>
    </xdr:from>
    <xdr:ext cx="736600" cy="259045"/>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3733800" y="103411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84.3</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165100</xdr:rowOff>
    </xdr:from>
    <xdr:to>
      <xdr:col>4</xdr:col>
      <xdr:colOff>533400</xdr:colOff>
      <xdr:row>62</xdr:row>
      <xdr:rowOff>95250</xdr:rowOff>
    </xdr:to>
    <xdr:sp macro="" textlink="">
      <xdr:nvSpPr>
        <xdr:cNvPr id="159" name="円/楕円 158">
          <a:extLst>
            <a:ext uri="{FF2B5EF4-FFF2-40B4-BE49-F238E27FC236}">
              <a16:creationId xmlns:a16="http://schemas.microsoft.com/office/drawing/2014/main" xmlns="" id="{00000000-0008-0000-0300-00009F000000}"/>
            </a:ext>
          </a:extLst>
        </xdr:cNvPr>
        <xdr:cNvSpPr/>
      </xdr:nvSpPr>
      <xdr:spPr>
        <a:xfrm>
          <a:off x="3175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105427</xdr:rowOff>
    </xdr:from>
    <xdr:ext cx="762000" cy="259045"/>
    <xdr:sp macro="" textlink="">
      <xdr:nvSpPr>
        <xdr:cNvPr id="160" name="テキスト ボックス 159">
          <a:extLst>
            <a:ext uri="{FF2B5EF4-FFF2-40B4-BE49-F238E27FC236}">
              <a16:creationId xmlns:a16="http://schemas.microsoft.com/office/drawing/2014/main" xmlns="" id="{00000000-0008-0000-0300-0000A0000000}"/>
            </a:ext>
          </a:extLst>
        </xdr:cNvPr>
        <xdr:cNvSpPr txBox="1"/>
      </xdr:nvSpPr>
      <xdr:spPr>
        <a:xfrm>
          <a:off x="2844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86.0</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143987</xdr:rowOff>
    </xdr:from>
    <xdr:to>
      <xdr:col>3</xdr:col>
      <xdr:colOff>330200</xdr:colOff>
      <xdr:row>62</xdr:row>
      <xdr:rowOff>74137</xdr:rowOff>
    </xdr:to>
    <xdr:sp macro="" textlink="">
      <xdr:nvSpPr>
        <xdr:cNvPr id="161" name="円/楕円 160">
          <a:extLst>
            <a:ext uri="{FF2B5EF4-FFF2-40B4-BE49-F238E27FC236}">
              <a16:creationId xmlns:a16="http://schemas.microsoft.com/office/drawing/2014/main" xmlns="" id="{00000000-0008-0000-0300-0000A1000000}"/>
            </a:ext>
          </a:extLst>
        </xdr:cNvPr>
        <xdr:cNvSpPr/>
      </xdr:nvSpPr>
      <xdr:spPr>
        <a:xfrm>
          <a:off x="2286000" y="1060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84314</xdr:rowOff>
    </xdr:from>
    <xdr:ext cx="762000" cy="259045"/>
    <xdr:sp macro="" textlink="">
      <xdr:nvSpPr>
        <xdr:cNvPr id="162" name="テキスト ボックス 161">
          <a:extLst>
            <a:ext uri="{FF2B5EF4-FFF2-40B4-BE49-F238E27FC236}">
              <a16:creationId xmlns:a16="http://schemas.microsoft.com/office/drawing/2014/main" xmlns="" id="{00000000-0008-0000-0300-0000A2000000}"/>
            </a:ext>
          </a:extLst>
        </xdr:cNvPr>
        <xdr:cNvSpPr txBox="1"/>
      </xdr:nvSpPr>
      <xdr:spPr>
        <a:xfrm>
          <a:off x="1955800" y="1037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85.3</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2222</xdr:rowOff>
    </xdr:from>
    <xdr:to>
      <xdr:col>2</xdr:col>
      <xdr:colOff>127000</xdr:colOff>
      <xdr:row>61</xdr:row>
      <xdr:rowOff>103822</xdr:rowOff>
    </xdr:to>
    <xdr:sp macro="" textlink="">
      <xdr:nvSpPr>
        <xdr:cNvPr id="163" name="円/楕円 162">
          <a:extLst>
            <a:ext uri="{FF2B5EF4-FFF2-40B4-BE49-F238E27FC236}">
              <a16:creationId xmlns:a16="http://schemas.microsoft.com/office/drawing/2014/main" xmlns="" id="{00000000-0008-0000-0300-0000A3000000}"/>
            </a:ext>
          </a:extLst>
        </xdr:cNvPr>
        <xdr:cNvSpPr/>
      </xdr:nvSpPr>
      <xdr:spPr>
        <a:xfrm>
          <a:off x="1397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113999</xdr:rowOff>
    </xdr:from>
    <xdr:ext cx="762000" cy="259045"/>
    <xdr:sp macro="" textlink="">
      <xdr:nvSpPr>
        <xdr:cNvPr id="164" name="テキスト ボックス 163">
          <a:extLst>
            <a:ext uri="{FF2B5EF4-FFF2-40B4-BE49-F238E27FC236}">
              <a16:creationId xmlns:a16="http://schemas.microsoft.com/office/drawing/2014/main" xmlns="" id="{00000000-0008-0000-0300-0000A4000000}"/>
            </a:ext>
          </a:extLst>
        </xdr:cNvPr>
        <xdr:cNvSpPr txBox="1"/>
      </xdr:nvSpPr>
      <xdr:spPr>
        <a:xfrm>
          <a:off x="1066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6" name="テキスト ボックス 165">
          <a:extLst>
            <a:ext uri="{FF2B5EF4-FFF2-40B4-BE49-F238E27FC236}">
              <a16:creationId xmlns:a16="http://schemas.microsoft.com/office/drawing/2014/main" xmlns="" id="{00000000-0008-0000-0300-0000A6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7" name="テキスト ボックス 166">
          <a:extLst>
            <a:ext uri="{FF2B5EF4-FFF2-40B4-BE49-F238E27FC236}">
              <a16:creationId xmlns:a16="http://schemas.microsoft.com/office/drawing/2014/main" xmlns="" id="{00000000-0008-0000-0300-0000A7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[107,789</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5/63</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72" name="正方形/長方形 171">
          <a:extLst>
            <a:ext uri="{FF2B5EF4-FFF2-40B4-BE49-F238E27FC236}">
              <a16:creationId xmlns:a16="http://schemas.microsoft.com/office/drawing/2014/main" xmlns="" id="{00000000-0008-0000-0300-0000AC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3" name="正方形/長方形 172">
          <a:extLst>
            <a:ext uri="{FF2B5EF4-FFF2-40B4-BE49-F238E27FC236}">
              <a16:creationId xmlns:a16="http://schemas.microsoft.com/office/drawing/2014/main" xmlns="" id="{00000000-0008-0000-0300-0000AD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4" name="正方形/長方形 173">
          <a:extLst>
            <a:ext uri="{FF2B5EF4-FFF2-40B4-BE49-F238E27FC236}">
              <a16:creationId xmlns:a16="http://schemas.microsoft.com/office/drawing/2014/main" xmlns="" id="{00000000-0008-0000-0300-0000AE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5" name="正方形/長方形 174">
          <a:extLst>
            <a:ext uri="{FF2B5EF4-FFF2-40B4-BE49-F238E27FC236}">
              <a16:creationId xmlns:a16="http://schemas.microsoft.com/office/drawing/2014/main" xmlns="" id="{00000000-0008-0000-0300-0000AF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6" name="正方形/長方形 175">
          <a:extLst>
            <a:ext uri="{FF2B5EF4-FFF2-40B4-BE49-F238E27FC236}">
              <a16:creationId xmlns:a16="http://schemas.microsoft.com/office/drawing/2014/main" xmlns="" id="{00000000-0008-0000-0300-0000B0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7" name="テキスト ボックス 176">
          <a:extLst>
            <a:ext uri="{FF2B5EF4-FFF2-40B4-BE49-F238E27FC236}">
              <a16:creationId xmlns:a16="http://schemas.microsoft.com/office/drawing/2014/main" xmlns="" id="{00000000-0008-0000-0300-0000B1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人件費は前年から横ばい（＋</a:t>
          </a:r>
          <a:r>
            <a:rPr kumimoji="1" lang="en-US" altLang="ja-JP" sz="1300">
              <a:latin typeface="ＭＳ Ｐゴシック"/>
            </a:rPr>
            <a:t>0.1</a:t>
          </a:r>
          <a:r>
            <a:rPr kumimoji="1" lang="ja-JP" altLang="en-US" sz="1300">
              <a:latin typeface="ＭＳ Ｐゴシック"/>
            </a:rPr>
            <a:t>％）となっており、当該項目の数値が上昇した理由は物件費の増（＋</a:t>
          </a:r>
          <a:r>
            <a:rPr kumimoji="1" lang="en-US" altLang="ja-JP" sz="1300">
              <a:latin typeface="ＭＳ Ｐゴシック"/>
            </a:rPr>
            <a:t>19.1</a:t>
          </a:r>
          <a:r>
            <a:rPr kumimoji="1" lang="ja-JP" altLang="en-US" sz="1300">
              <a:latin typeface="ＭＳ Ｐゴシック"/>
            </a:rPr>
            <a:t>％、ふるさと納税ポータルサイト委託料の増）による。</a:t>
          </a:r>
          <a:endParaRPr kumimoji="1" lang="en-US" altLang="ja-JP" sz="1300">
            <a:latin typeface="ＭＳ Ｐゴシック"/>
          </a:endParaRPr>
        </a:p>
        <a:p>
          <a:r>
            <a:rPr kumimoji="1" lang="ja-JP" altLang="en-US" sz="1300">
              <a:latin typeface="ＭＳ Ｐゴシック"/>
            </a:rPr>
            <a:t>　金額は増えても類似団体との比較では平均を大きく下回っていることから、一定程度抑制はできていると認識している。引き続き人件費及び物件費の抑制に努める。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xdr:col>
      <xdr:colOff>38100</xdr:colOff>
      <xdr:row>77</xdr:row>
      <xdr:rowOff>6350</xdr:rowOff>
    </xdr:from>
    <xdr:ext cx="349839" cy="225703"/>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5" name="直線コネクタ 184">
          <a:extLst>
            <a:ext uri="{FF2B5EF4-FFF2-40B4-BE49-F238E27FC236}">
              <a16:creationId xmlns:a16="http://schemas.microsoft.com/office/drawing/2014/main" xmlns="" id="{00000000-0008-0000-0300-0000B9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a:extLst>
            <a:ext uri="{FF2B5EF4-FFF2-40B4-BE49-F238E27FC236}">
              <a16:creationId xmlns:a16="http://schemas.microsoft.com/office/drawing/2014/main" xmlns="" id="{00000000-0008-0000-0300-0000BA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7" name="直線コネクタ 186">
          <a:extLst>
            <a:ext uri="{FF2B5EF4-FFF2-40B4-BE49-F238E27FC236}">
              <a16:creationId xmlns:a16="http://schemas.microsoft.com/office/drawing/2014/main" xmlns="" id="{00000000-0008-0000-0300-0000BB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a:extLst>
            <a:ext uri="{FF2B5EF4-FFF2-40B4-BE49-F238E27FC236}">
              <a16:creationId xmlns:a16="http://schemas.microsoft.com/office/drawing/2014/main" xmlns="" id="{00000000-0008-0000-0300-0000BC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a:extLst>
            <a:ext uri="{FF2B5EF4-FFF2-40B4-BE49-F238E27FC236}">
              <a16:creationId xmlns:a16="http://schemas.microsoft.com/office/drawing/2014/main" xmlns=""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xmlns=""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1" name="人件費・物件費等の状況グラフ枠">
          <a:extLst>
            <a:ext uri="{FF2B5EF4-FFF2-40B4-BE49-F238E27FC236}">
              <a16:creationId xmlns:a16="http://schemas.microsoft.com/office/drawing/2014/main" xmlns=""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152595</xdr:rowOff>
    </xdr:from>
    <xdr:to>
      <xdr:col>7</xdr:col>
      <xdr:colOff>152400</xdr:colOff>
      <xdr:row>87</xdr:row>
      <xdr:rowOff>68830</xdr:rowOff>
    </xdr:to>
    <xdr:cxnSp macro="">
      <xdr:nvCxnSpPr>
        <xdr:cNvPr id="192" name="直線コネクタ 191">
          <a:extLst>
            <a:ext uri="{FF2B5EF4-FFF2-40B4-BE49-F238E27FC236}">
              <a16:creationId xmlns:a16="http://schemas.microsoft.com/office/drawing/2014/main" xmlns="" id="{00000000-0008-0000-0300-0000C0000000}"/>
            </a:ext>
          </a:extLst>
        </xdr:cNvPr>
        <xdr:cNvCxnSpPr/>
      </xdr:nvCxnSpPr>
      <xdr:spPr>
        <a:xfrm flipV="1">
          <a:off x="4953000" y="13868595"/>
          <a:ext cx="0" cy="11163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87</xdr:row>
      <xdr:rowOff>40907</xdr:rowOff>
    </xdr:from>
    <xdr:ext cx="762000" cy="259045"/>
    <xdr:sp macro="" textlink="">
      <xdr:nvSpPr>
        <xdr:cNvPr id="193" name="人件費・物件費等の状況最小値テキスト">
          <a:extLst>
            <a:ext uri="{FF2B5EF4-FFF2-40B4-BE49-F238E27FC236}">
              <a16:creationId xmlns:a16="http://schemas.microsoft.com/office/drawing/2014/main" xmlns="" id="{00000000-0008-0000-0300-0000C1000000}"/>
            </a:ext>
          </a:extLst>
        </xdr:cNvPr>
        <xdr:cNvSpPr txBox="1"/>
      </xdr:nvSpPr>
      <xdr:spPr>
        <a:xfrm>
          <a:off x="5041900" y="1495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328,736</a:t>
          </a:r>
          <a:endParaRPr kumimoji="1" lang="ja-JP" altLang="en-US" sz="1000" b="1">
            <a:latin typeface="ＭＳ Ｐゴシック"/>
          </a:endParaRPr>
        </a:p>
      </xdr:txBody>
    </xdr:sp>
    <xdr:clientData/>
  </xdr:oneCellAnchor>
  <xdr:twoCellAnchor>
    <xdr:from>
      <xdr:col>7</xdr:col>
      <xdr:colOff>63500</xdr:colOff>
      <xdr:row>87</xdr:row>
      <xdr:rowOff>68830</xdr:rowOff>
    </xdr:from>
    <xdr:to>
      <xdr:col>7</xdr:col>
      <xdr:colOff>241300</xdr:colOff>
      <xdr:row>87</xdr:row>
      <xdr:rowOff>68830</xdr:rowOff>
    </xdr:to>
    <xdr:cxnSp macro="">
      <xdr:nvCxnSpPr>
        <xdr:cNvPr id="194" name="直線コネクタ 193">
          <a:extLst>
            <a:ext uri="{FF2B5EF4-FFF2-40B4-BE49-F238E27FC236}">
              <a16:creationId xmlns:a16="http://schemas.microsoft.com/office/drawing/2014/main" xmlns="" id="{00000000-0008-0000-0300-0000C2000000}"/>
            </a:ext>
          </a:extLst>
        </xdr:cNvPr>
        <xdr:cNvCxnSpPr/>
      </xdr:nvCxnSpPr>
      <xdr:spPr>
        <a:xfrm>
          <a:off x="4864100" y="1498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67522</xdr:rowOff>
    </xdr:from>
    <xdr:ext cx="762000" cy="259045"/>
    <xdr:sp macro="" textlink="">
      <xdr:nvSpPr>
        <xdr:cNvPr id="195" name="人件費・物件費等の状況最大値テキスト">
          <a:extLst>
            <a:ext uri="{FF2B5EF4-FFF2-40B4-BE49-F238E27FC236}">
              <a16:creationId xmlns:a16="http://schemas.microsoft.com/office/drawing/2014/main" xmlns="" id="{00000000-0008-0000-0300-0000C3000000}"/>
            </a:ext>
          </a:extLst>
        </xdr:cNvPr>
        <xdr:cNvSpPr txBox="1"/>
      </xdr:nvSpPr>
      <xdr:spPr>
        <a:xfrm>
          <a:off x="5041900" y="13612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97,409</a:t>
          </a:r>
          <a:endParaRPr kumimoji="1" lang="ja-JP" altLang="en-US" sz="1000" b="1">
            <a:latin typeface="ＭＳ Ｐゴシック"/>
          </a:endParaRPr>
        </a:p>
      </xdr:txBody>
    </xdr:sp>
    <xdr:clientData/>
  </xdr:oneCellAnchor>
  <xdr:twoCellAnchor>
    <xdr:from>
      <xdr:col>7</xdr:col>
      <xdr:colOff>63500</xdr:colOff>
      <xdr:row>80</xdr:row>
      <xdr:rowOff>152595</xdr:rowOff>
    </xdr:from>
    <xdr:to>
      <xdr:col>7</xdr:col>
      <xdr:colOff>241300</xdr:colOff>
      <xdr:row>80</xdr:row>
      <xdr:rowOff>152595</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a:off x="4864100" y="13868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164689</xdr:rowOff>
    </xdr:from>
    <xdr:to>
      <xdr:col>7</xdr:col>
      <xdr:colOff>152400</xdr:colOff>
      <xdr:row>81</xdr:row>
      <xdr:rowOff>31240</xdr:rowOff>
    </xdr:to>
    <xdr:cxnSp macro="">
      <xdr:nvCxnSpPr>
        <xdr:cNvPr id="197" name="直線コネクタ 196">
          <a:extLst>
            <a:ext uri="{FF2B5EF4-FFF2-40B4-BE49-F238E27FC236}">
              <a16:creationId xmlns:a16="http://schemas.microsoft.com/office/drawing/2014/main" xmlns="" id="{00000000-0008-0000-0300-0000C5000000}"/>
            </a:ext>
          </a:extLst>
        </xdr:cNvPr>
        <xdr:cNvCxnSpPr/>
      </xdr:nvCxnSpPr>
      <xdr:spPr>
        <a:xfrm>
          <a:off x="4114800" y="13880689"/>
          <a:ext cx="838200" cy="3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12048</xdr:rowOff>
    </xdr:from>
    <xdr:ext cx="762000" cy="259045"/>
    <xdr:sp macro="" textlink="">
      <xdr:nvSpPr>
        <xdr:cNvPr id="198" name="人件費・物件費等の状況平均値テキスト">
          <a:extLst>
            <a:ext uri="{FF2B5EF4-FFF2-40B4-BE49-F238E27FC236}">
              <a16:creationId xmlns:a16="http://schemas.microsoft.com/office/drawing/2014/main" xmlns="" id="{00000000-0008-0000-0300-0000C6000000}"/>
            </a:ext>
          </a:extLst>
        </xdr:cNvPr>
        <xdr:cNvSpPr txBox="1"/>
      </xdr:nvSpPr>
      <xdr:spPr>
        <a:xfrm>
          <a:off x="5041900" y="140709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155,651</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39971</xdr:rowOff>
    </xdr:from>
    <xdr:to>
      <xdr:col>7</xdr:col>
      <xdr:colOff>203200</xdr:colOff>
      <xdr:row>82</xdr:row>
      <xdr:rowOff>141571</xdr:rowOff>
    </xdr:to>
    <xdr:sp macro="" textlink="">
      <xdr:nvSpPr>
        <xdr:cNvPr id="199" name="フローチャート : 判断 198">
          <a:extLst>
            <a:ext uri="{FF2B5EF4-FFF2-40B4-BE49-F238E27FC236}">
              <a16:creationId xmlns:a16="http://schemas.microsoft.com/office/drawing/2014/main" xmlns="" id="{00000000-0008-0000-0300-0000C7000000}"/>
            </a:ext>
          </a:extLst>
        </xdr:cNvPr>
        <xdr:cNvSpPr/>
      </xdr:nvSpPr>
      <xdr:spPr>
        <a:xfrm>
          <a:off x="4902200" y="14098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164689</xdr:rowOff>
    </xdr:from>
    <xdr:to>
      <xdr:col>6</xdr:col>
      <xdr:colOff>0</xdr:colOff>
      <xdr:row>81</xdr:row>
      <xdr:rowOff>9069</xdr:rowOff>
    </xdr:to>
    <xdr:cxnSp macro="">
      <xdr:nvCxnSpPr>
        <xdr:cNvPr id="200" name="直線コネクタ 199">
          <a:extLst>
            <a:ext uri="{FF2B5EF4-FFF2-40B4-BE49-F238E27FC236}">
              <a16:creationId xmlns:a16="http://schemas.microsoft.com/office/drawing/2014/main" xmlns="" id="{00000000-0008-0000-0300-0000C8000000}"/>
            </a:ext>
          </a:extLst>
        </xdr:cNvPr>
        <xdr:cNvCxnSpPr/>
      </xdr:nvCxnSpPr>
      <xdr:spPr>
        <a:xfrm flipV="1">
          <a:off x="3225800" y="13880689"/>
          <a:ext cx="889000" cy="15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8840</xdr:rowOff>
    </xdr:from>
    <xdr:to>
      <xdr:col>6</xdr:col>
      <xdr:colOff>50800</xdr:colOff>
      <xdr:row>82</xdr:row>
      <xdr:rowOff>110440</xdr:rowOff>
    </xdr:to>
    <xdr:sp macro="" textlink="">
      <xdr:nvSpPr>
        <xdr:cNvPr id="201" name="フローチャート : 判断 200">
          <a:extLst>
            <a:ext uri="{FF2B5EF4-FFF2-40B4-BE49-F238E27FC236}">
              <a16:creationId xmlns:a16="http://schemas.microsoft.com/office/drawing/2014/main" xmlns="" id="{00000000-0008-0000-0300-0000C9000000}"/>
            </a:ext>
          </a:extLst>
        </xdr:cNvPr>
        <xdr:cNvSpPr/>
      </xdr:nvSpPr>
      <xdr:spPr>
        <a:xfrm>
          <a:off x="4064000" y="14067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95217</xdr:rowOff>
    </xdr:from>
    <xdr:ext cx="736600" cy="259045"/>
    <xdr:sp macro="" textlink="">
      <xdr:nvSpPr>
        <xdr:cNvPr id="202" name="テキスト ボックス 201">
          <a:extLst>
            <a:ext uri="{FF2B5EF4-FFF2-40B4-BE49-F238E27FC236}">
              <a16:creationId xmlns:a16="http://schemas.microsoft.com/office/drawing/2014/main" xmlns="" id="{00000000-0008-0000-0300-0000CA000000}"/>
            </a:ext>
          </a:extLst>
        </xdr:cNvPr>
        <xdr:cNvSpPr txBox="1"/>
      </xdr:nvSpPr>
      <xdr:spPr>
        <a:xfrm>
          <a:off x="3733800" y="14154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149,200</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148662</xdr:rowOff>
    </xdr:from>
    <xdr:to>
      <xdr:col>4</xdr:col>
      <xdr:colOff>482600</xdr:colOff>
      <xdr:row>81</xdr:row>
      <xdr:rowOff>9069</xdr:rowOff>
    </xdr:to>
    <xdr:cxnSp macro="">
      <xdr:nvCxnSpPr>
        <xdr:cNvPr id="203" name="直線コネクタ 202">
          <a:extLst>
            <a:ext uri="{FF2B5EF4-FFF2-40B4-BE49-F238E27FC236}">
              <a16:creationId xmlns:a16="http://schemas.microsoft.com/office/drawing/2014/main" xmlns="" id="{00000000-0008-0000-0300-0000CB000000}"/>
            </a:ext>
          </a:extLst>
        </xdr:cNvPr>
        <xdr:cNvCxnSpPr/>
      </xdr:nvCxnSpPr>
      <xdr:spPr>
        <a:xfrm>
          <a:off x="2336800" y="13864662"/>
          <a:ext cx="889000" cy="3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169126</xdr:rowOff>
    </xdr:from>
    <xdr:to>
      <xdr:col>4</xdr:col>
      <xdr:colOff>533400</xdr:colOff>
      <xdr:row>82</xdr:row>
      <xdr:rowOff>99276</xdr:rowOff>
    </xdr:to>
    <xdr:sp macro="" textlink="">
      <xdr:nvSpPr>
        <xdr:cNvPr id="204" name="フローチャート : 判断 203">
          <a:extLst>
            <a:ext uri="{FF2B5EF4-FFF2-40B4-BE49-F238E27FC236}">
              <a16:creationId xmlns:a16="http://schemas.microsoft.com/office/drawing/2014/main" xmlns="" id="{00000000-0008-0000-0300-0000CC000000}"/>
            </a:ext>
          </a:extLst>
        </xdr:cNvPr>
        <xdr:cNvSpPr/>
      </xdr:nvSpPr>
      <xdr:spPr>
        <a:xfrm>
          <a:off x="3175000" y="1405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84053</xdr:rowOff>
    </xdr:from>
    <xdr:ext cx="762000" cy="259045"/>
    <xdr:sp macro="" textlink="">
      <xdr:nvSpPr>
        <xdr:cNvPr id="205" name="テキスト ボックス 204">
          <a:extLst>
            <a:ext uri="{FF2B5EF4-FFF2-40B4-BE49-F238E27FC236}">
              <a16:creationId xmlns:a16="http://schemas.microsoft.com/office/drawing/2014/main" xmlns="" id="{00000000-0008-0000-0300-0000CD000000}"/>
            </a:ext>
          </a:extLst>
        </xdr:cNvPr>
        <xdr:cNvSpPr txBox="1"/>
      </xdr:nvSpPr>
      <xdr:spPr>
        <a:xfrm>
          <a:off x="2844800" y="1414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146,887</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148662</xdr:rowOff>
    </xdr:from>
    <xdr:to>
      <xdr:col>3</xdr:col>
      <xdr:colOff>279400</xdr:colOff>
      <xdr:row>80</xdr:row>
      <xdr:rowOff>152191</xdr:rowOff>
    </xdr:to>
    <xdr:cxnSp macro="">
      <xdr:nvCxnSpPr>
        <xdr:cNvPr id="206" name="直線コネクタ 205">
          <a:extLst>
            <a:ext uri="{FF2B5EF4-FFF2-40B4-BE49-F238E27FC236}">
              <a16:creationId xmlns:a16="http://schemas.microsoft.com/office/drawing/2014/main" xmlns="" id="{00000000-0008-0000-0300-0000CE000000}"/>
            </a:ext>
          </a:extLst>
        </xdr:cNvPr>
        <xdr:cNvCxnSpPr/>
      </xdr:nvCxnSpPr>
      <xdr:spPr>
        <a:xfrm flipV="1">
          <a:off x="1447800" y="13864662"/>
          <a:ext cx="889000" cy="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116287</xdr:rowOff>
    </xdr:from>
    <xdr:to>
      <xdr:col>3</xdr:col>
      <xdr:colOff>330200</xdr:colOff>
      <xdr:row>82</xdr:row>
      <xdr:rowOff>46437</xdr:rowOff>
    </xdr:to>
    <xdr:sp macro="" textlink="">
      <xdr:nvSpPr>
        <xdr:cNvPr id="207" name="フローチャート : 判断 206">
          <a:extLst>
            <a:ext uri="{FF2B5EF4-FFF2-40B4-BE49-F238E27FC236}">
              <a16:creationId xmlns:a16="http://schemas.microsoft.com/office/drawing/2014/main" xmlns="" id="{00000000-0008-0000-0300-0000CF000000}"/>
            </a:ext>
          </a:extLst>
        </xdr:cNvPr>
        <xdr:cNvSpPr/>
      </xdr:nvSpPr>
      <xdr:spPr>
        <a:xfrm>
          <a:off x="2286000" y="14003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31214</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1955800" y="14090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135,938</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130577</xdr:rowOff>
    </xdr:from>
    <xdr:to>
      <xdr:col>2</xdr:col>
      <xdr:colOff>127000</xdr:colOff>
      <xdr:row>82</xdr:row>
      <xdr:rowOff>60727</xdr:rowOff>
    </xdr:to>
    <xdr:sp macro="" textlink="">
      <xdr:nvSpPr>
        <xdr:cNvPr id="209" name="フローチャート : 判断 208">
          <a:extLst>
            <a:ext uri="{FF2B5EF4-FFF2-40B4-BE49-F238E27FC236}">
              <a16:creationId xmlns:a16="http://schemas.microsoft.com/office/drawing/2014/main" xmlns="" id="{00000000-0008-0000-0300-0000D1000000}"/>
            </a:ext>
          </a:extLst>
        </xdr:cNvPr>
        <xdr:cNvSpPr/>
      </xdr:nvSpPr>
      <xdr:spPr>
        <a:xfrm>
          <a:off x="1397000" y="1401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45504</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1066800" y="14104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138,899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xmlns=""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xmlns=""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80</xdr:row>
      <xdr:rowOff>151890</xdr:rowOff>
    </xdr:from>
    <xdr:to>
      <xdr:col>7</xdr:col>
      <xdr:colOff>203200</xdr:colOff>
      <xdr:row>81</xdr:row>
      <xdr:rowOff>82040</xdr:rowOff>
    </xdr:to>
    <xdr:sp macro="" textlink="">
      <xdr:nvSpPr>
        <xdr:cNvPr id="216" name="円/楕円 215">
          <a:extLst>
            <a:ext uri="{FF2B5EF4-FFF2-40B4-BE49-F238E27FC236}">
              <a16:creationId xmlns:a16="http://schemas.microsoft.com/office/drawing/2014/main" xmlns="" id="{00000000-0008-0000-0300-0000D8000000}"/>
            </a:ext>
          </a:extLst>
        </xdr:cNvPr>
        <xdr:cNvSpPr/>
      </xdr:nvSpPr>
      <xdr:spPr>
        <a:xfrm>
          <a:off x="4902200" y="1386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73167</xdr:rowOff>
    </xdr:from>
    <xdr:ext cx="762000" cy="259045"/>
    <xdr:sp macro="" textlink="">
      <xdr:nvSpPr>
        <xdr:cNvPr id="217" name="人件費・物件費等の状況該当値テキスト">
          <a:extLst>
            <a:ext uri="{FF2B5EF4-FFF2-40B4-BE49-F238E27FC236}">
              <a16:creationId xmlns:a16="http://schemas.microsoft.com/office/drawing/2014/main" xmlns="" id="{00000000-0008-0000-0300-0000D9000000}"/>
            </a:ext>
          </a:extLst>
        </xdr:cNvPr>
        <xdr:cNvSpPr txBox="1"/>
      </xdr:nvSpPr>
      <xdr:spPr>
        <a:xfrm>
          <a:off x="5041900" y="1378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107,789</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113889</xdr:rowOff>
    </xdr:from>
    <xdr:to>
      <xdr:col>6</xdr:col>
      <xdr:colOff>50800</xdr:colOff>
      <xdr:row>81</xdr:row>
      <xdr:rowOff>44039</xdr:rowOff>
    </xdr:to>
    <xdr:sp macro="" textlink="">
      <xdr:nvSpPr>
        <xdr:cNvPr id="218" name="円/楕円 217">
          <a:extLst>
            <a:ext uri="{FF2B5EF4-FFF2-40B4-BE49-F238E27FC236}">
              <a16:creationId xmlns:a16="http://schemas.microsoft.com/office/drawing/2014/main" xmlns="" id="{00000000-0008-0000-0300-0000DA000000}"/>
            </a:ext>
          </a:extLst>
        </xdr:cNvPr>
        <xdr:cNvSpPr/>
      </xdr:nvSpPr>
      <xdr:spPr>
        <a:xfrm>
          <a:off x="4064000" y="1382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54216</xdr:rowOff>
    </xdr:from>
    <xdr:ext cx="7366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3733800" y="13598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99,915</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129719</xdr:rowOff>
    </xdr:from>
    <xdr:to>
      <xdr:col>4</xdr:col>
      <xdr:colOff>533400</xdr:colOff>
      <xdr:row>81</xdr:row>
      <xdr:rowOff>59869</xdr:rowOff>
    </xdr:to>
    <xdr:sp macro="" textlink="">
      <xdr:nvSpPr>
        <xdr:cNvPr id="220" name="円/楕円 219">
          <a:extLst>
            <a:ext uri="{FF2B5EF4-FFF2-40B4-BE49-F238E27FC236}">
              <a16:creationId xmlns:a16="http://schemas.microsoft.com/office/drawing/2014/main" xmlns="" id="{00000000-0008-0000-0300-0000DC000000}"/>
            </a:ext>
          </a:extLst>
        </xdr:cNvPr>
        <xdr:cNvSpPr/>
      </xdr:nvSpPr>
      <xdr:spPr>
        <a:xfrm>
          <a:off x="3175000" y="1384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70046</xdr:rowOff>
    </xdr:from>
    <xdr:ext cx="762000" cy="259045"/>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2844800" y="13614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103,195</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97862</xdr:rowOff>
    </xdr:from>
    <xdr:to>
      <xdr:col>3</xdr:col>
      <xdr:colOff>330200</xdr:colOff>
      <xdr:row>81</xdr:row>
      <xdr:rowOff>28012</xdr:rowOff>
    </xdr:to>
    <xdr:sp macro="" textlink="">
      <xdr:nvSpPr>
        <xdr:cNvPr id="222" name="円/楕円 221">
          <a:extLst>
            <a:ext uri="{FF2B5EF4-FFF2-40B4-BE49-F238E27FC236}">
              <a16:creationId xmlns:a16="http://schemas.microsoft.com/office/drawing/2014/main" xmlns="" id="{00000000-0008-0000-0300-0000DE000000}"/>
            </a:ext>
          </a:extLst>
        </xdr:cNvPr>
        <xdr:cNvSpPr/>
      </xdr:nvSpPr>
      <xdr:spPr>
        <a:xfrm>
          <a:off x="2286000" y="1381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38189</xdr:rowOff>
    </xdr:from>
    <xdr:ext cx="762000" cy="259045"/>
    <xdr:sp macro="" textlink="">
      <xdr:nvSpPr>
        <xdr:cNvPr id="223" name="テキスト ボックス 222">
          <a:extLst>
            <a:ext uri="{FF2B5EF4-FFF2-40B4-BE49-F238E27FC236}">
              <a16:creationId xmlns:a16="http://schemas.microsoft.com/office/drawing/2014/main" xmlns="" id="{00000000-0008-0000-0300-0000DF000000}"/>
            </a:ext>
          </a:extLst>
        </xdr:cNvPr>
        <xdr:cNvSpPr txBox="1"/>
      </xdr:nvSpPr>
      <xdr:spPr>
        <a:xfrm>
          <a:off x="1955800" y="13582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96,594</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101391</xdr:rowOff>
    </xdr:from>
    <xdr:to>
      <xdr:col>2</xdr:col>
      <xdr:colOff>127000</xdr:colOff>
      <xdr:row>81</xdr:row>
      <xdr:rowOff>31541</xdr:rowOff>
    </xdr:to>
    <xdr:sp macro="" textlink="">
      <xdr:nvSpPr>
        <xdr:cNvPr id="224" name="円/楕円 223">
          <a:extLst>
            <a:ext uri="{FF2B5EF4-FFF2-40B4-BE49-F238E27FC236}">
              <a16:creationId xmlns:a16="http://schemas.microsoft.com/office/drawing/2014/main" xmlns="" id="{00000000-0008-0000-0300-0000E0000000}"/>
            </a:ext>
          </a:extLst>
        </xdr:cNvPr>
        <xdr:cNvSpPr/>
      </xdr:nvSpPr>
      <xdr:spPr>
        <a:xfrm>
          <a:off x="1397000" y="1381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41718</xdr:rowOff>
    </xdr:from>
    <xdr:ext cx="762000" cy="259045"/>
    <xdr:sp macro="" textlink="">
      <xdr:nvSpPr>
        <xdr:cNvPr id="225" name="テキスト ボックス 224">
          <a:extLst>
            <a:ext uri="{FF2B5EF4-FFF2-40B4-BE49-F238E27FC236}">
              <a16:creationId xmlns:a16="http://schemas.microsoft.com/office/drawing/2014/main" xmlns="" id="{00000000-0008-0000-0300-0000E1000000}"/>
            </a:ext>
          </a:extLst>
        </xdr:cNvPr>
        <xdr:cNvSpPr txBox="1"/>
      </xdr:nvSpPr>
      <xdr:spPr>
        <a:xfrm>
          <a:off x="1066800" y="13586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97,325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xmlns=""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xmlns=""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[101.4]</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58/63</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4" name="正方形/長方形 233">
          <a:extLst>
            <a:ext uri="{FF2B5EF4-FFF2-40B4-BE49-F238E27FC236}">
              <a16:creationId xmlns:a16="http://schemas.microsoft.com/office/drawing/2014/main" xmlns=""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5" name="正方形/長方形 234">
          <a:extLst>
            <a:ext uri="{FF2B5EF4-FFF2-40B4-BE49-F238E27FC236}">
              <a16:creationId xmlns:a16="http://schemas.microsoft.com/office/drawing/2014/main" xmlns=""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6" name="正方形/長方形 235">
          <a:extLst>
            <a:ext uri="{FF2B5EF4-FFF2-40B4-BE49-F238E27FC236}">
              <a16:creationId xmlns:a16="http://schemas.microsoft.com/office/drawing/2014/main" xmlns=""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7" name="正方形/長方形 236">
          <a:extLst>
            <a:ext uri="{FF2B5EF4-FFF2-40B4-BE49-F238E27FC236}">
              <a16:creationId xmlns:a16="http://schemas.microsoft.com/office/drawing/2014/main" xmlns=""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退職者が人口千人当たりの職員数を見ても類似団体と比較しても低い水準であるため、数名の退職、昇格、採用により、数値が大きく変動する。</a:t>
          </a:r>
          <a:endParaRPr kumimoji="1" lang="en-US" altLang="ja-JP" sz="1300">
            <a:latin typeface="ＭＳ Ｐゴシック"/>
          </a:endParaRPr>
        </a:p>
        <a:p>
          <a:r>
            <a:rPr kumimoji="1" lang="ja-JP" altLang="en-US" sz="1300">
              <a:latin typeface="ＭＳ Ｐゴシック"/>
            </a:rPr>
            <a:t>　今年度は、退職者が少ないため指数が</a:t>
          </a:r>
          <a:r>
            <a:rPr kumimoji="1" lang="en-US" altLang="ja-JP" sz="1300">
              <a:latin typeface="ＭＳ Ｐゴシック"/>
            </a:rPr>
            <a:t>100</a:t>
          </a:r>
          <a:r>
            <a:rPr kumimoji="1" lang="ja-JP" altLang="en-US" sz="1300">
              <a:latin typeface="ＭＳ Ｐゴシック"/>
            </a:rPr>
            <a:t>を超えている。今後も、給与制度全般にわたり、適正な運用に努めていく。　</a:t>
          </a:r>
          <a:endParaRPr kumimoji="1" lang="en-US" altLang="ja-JP"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a:extLst>
            <a:ext uri="{FF2B5EF4-FFF2-40B4-BE49-F238E27FC236}">
              <a16:creationId xmlns:a16="http://schemas.microsoft.com/office/drawing/2014/main" xmlns=""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147002</xdr:rowOff>
    </xdr:from>
    <xdr:to>
      <xdr:col>24</xdr:col>
      <xdr:colOff>558800</xdr:colOff>
      <xdr:row>86</xdr:row>
      <xdr:rowOff>17145</xdr:rowOff>
    </xdr:to>
    <xdr:cxnSp macro="">
      <xdr:nvCxnSpPr>
        <xdr:cNvPr id="250" name="直線コネクタ 249">
          <a:extLst>
            <a:ext uri="{FF2B5EF4-FFF2-40B4-BE49-F238E27FC236}">
              <a16:creationId xmlns:a16="http://schemas.microsoft.com/office/drawing/2014/main" xmlns="" id="{00000000-0008-0000-0300-0000FA000000}"/>
            </a:ext>
          </a:extLst>
        </xdr:cNvPr>
        <xdr:cNvCxnSpPr/>
      </xdr:nvCxnSpPr>
      <xdr:spPr>
        <a:xfrm flipV="1">
          <a:off x="17018000" y="13863002"/>
          <a:ext cx="0" cy="898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160672</xdr:rowOff>
    </xdr:from>
    <xdr:ext cx="762000" cy="259045"/>
    <xdr:sp macro="" textlink="">
      <xdr:nvSpPr>
        <xdr:cNvPr id="251" name="給与水準   （国との比較）最小値テキスト">
          <a:extLst>
            <a:ext uri="{FF2B5EF4-FFF2-40B4-BE49-F238E27FC236}">
              <a16:creationId xmlns:a16="http://schemas.microsoft.com/office/drawing/2014/main" xmlns="" id="{00000000-0008-0000-0300-0000FB000000}"/>
            </a:ext>
          </a:extLst>
        </xdr:cNvPr>
        <xdr:cNvSpPr txBox="1"/>
      </xdr:nvSpPr>
      <xdr:spPr>
        <a:xfrm>
          <a:off x="17106900" y="14733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102.6</a:t>
          </a:r>
          <a:endParaRPr kumimoji="1" lang="ja-JP" altLang="en-US" sz="1000" b="1">
            <a:latin typeface="ＭＳ Ｐゴシック"/>
          </a:endParaRPr>
        </a:p>
      </xdr:txBody>
    </xdr:sp>
    <xdr:clientData/>
  </xdr:oneCellAnchor>
  <xdr:twoCellAnchor>
    <xdr:from>
      <xdr:col>24</xdr:col>
      <xdr:colOff>469900</xdr:colOff>
      <xdr:row>86</xdr:row>
      <xdr:rowOff>17145</xdr:rowOff>
    </xdr:from>
    <xdr:to>
      <xdr:col>24</xdr:col>
      <xdr:colOff>647700</xdr:colOff>
      <xdr:row>86</xdr:row>
      <xdr:rowOff>17145</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a:off x="16929100" y="1476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61929</xdr:rowOff>
    </xdr:from>
    <xdr:ext cx="762000" cy="259045"/>
    <xdr:sp macro="" textlink="">
      <xdr:nvSpPr>
        <xdr:cNvPr id="253" name="給与水準   （国との比較）最大値テキスト">
          <a:extLst>
            <a:ext uri="{FF2B5EF4-FFF2-40B4-BE49-F238E27FC236}">
              <a16:creationId xmlns:a16="http://schemas.microsoft.com/office/drawing/2014/main" xmlns="" id="{00000000-0008-0000-0300-0000FD000000}"/>
            </a:ext>
          </a:extLst>
        </xdr:cNvPr>
        <xdr:cNvSpPr txBox="1"/>
      </xdr:nvSpPr>
      <xdr:spPr>
        <a:xfrm>
          <a:off x="17106900" y="13606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87.7</a:t>
          </a:r>
          <a:endParaRPr kumimoji="1" lang="ja-JP" altLang="en-US" sz="1000" b="1">
            <a:latin typeface="ＭＳ Ｐゴシック"/>
          </a:endParaRPr>
        </a:p>
      </xdr:txBody>
    </xdr:sp>
    <xdr:clientData/>
  </xdr:oneCellAnchor>
  <xdr:twoCellAnchor>
    <xdr:from>
      <xdr:col>24</xdr:col>
      <xdr:colOff>469900</xdr:colOff>
      <xdr:row>80</xdr:row>
      <xdr:rowOff>147002</xdr:rowOff>
    </xdr:from>
    <xdr:to>
      <xdr:col>24</xdr:col>
      <xdr:colOff>647700</xdr:colOff>
      <xdr:row>80</xdr:row>
      <xdr:rowOff>147002</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a:off x="16929100" y="1386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61913</xdr:rowOff>
    </xdr:from>
    <xdr:to>
      <xdr:col>24</xdr:col>
      <xdr:colOff>558800</xdr:colOff>
      <xdr:row>85</xdr:row>
      <xdr:rowOff>116205</xdr:rowOff>
    </xdr:to>
    <xdr:cxnSp macro="">
      <xdr:nvCxnSpPr>
        <xdr:cNvPr id="255" name="直線コネクタ 254">
          <a:extLst>
            <a:ext uri="{FF2B5EF4-FFF2-40B4-BE49-F238E27FC236}">
              <a16:creationId xmlns:a16="http://schemas.microsoft.com/office/drawing/2014/main" xmlns="" id="{00000000-0008-0000-0300-0000FF000000}"/>
            </a:ext>
          </a:extLst>
        </xdr:cNvPr>
        <xdr:cNvCxnSpPr/>
      </xdr:nvCxnSpPr>
      <xdr:spPr>
        <a:xfrm>
          <a:off x="16179800" y="14635163"/>
          <a:ext cx="8382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16</xdr:rowOff>
    </xdr:from>
    <xdr:ext cx="762000" cy="259045"/>
    <xdr:sp macro="" textlink="">
      <xdr:nvSpPr>
        <xdr:cNvPr id="256" name="給与水準   （国との比較）平均値テキスト">
          <a:extLst>
            <a:ext uri="{FF2B5EF4-FFF2-40B4-BE49-F238E27FC236}">
              <a16:creationId xmlns:a16="http://schemas.microsoft.com/office/drawing/2014/main" xmlns="" id="{00000000-0008-0000-0300-000000010000}"/>
            </a:ext>
          </a:extLst>
        </xdr:cNvPr>
        <xdr:cNvSpPr txBox="1"/>
      </xdr:nvSpPr>
      <xdr:spPr>
        <a:xfrm>
          <a:off x="17106900" y="142303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97.2</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154939</xdr:rowOff>
    </xdr:from>
    <xdr:to>
      <xdr:col>24</xdr:col>
      <xdr:colOff>609600</xdr:colOff>
      <xdr:row>84</xdr:row>
      <xdr:rowOff>85089</xdr:rowOff>
    </xdr:to>
    <xdr:sp macro="" textlink="">
      <xdr:nvSpPr>
        <xdr:cNvPr id="257" name="フローチャート : 判断 256">
          <a:extLst>
            <a:ext uri="{FF2B5EF4-FFF2-40B4-BE49-F238E27FC236}">
              <a16:creationId xmlns:a16="http://schemas.microsoft.com/office/drawing/2014/main" xmlns="" id="{00000000-0008-0000-0300-000001010000}"/>
            </a:ext>
          </a:extLst>
        </xdr:cNvPr>
        <xdr:cNvSpPr/>
      </xdr:nvSpPr>
      <xdr:spPr>
        <a:xfrm>
          <a:off x="169672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167005</xdr:rowOff>
    </xdr:from>
    <xdr:to>
      <xdr:col>23</xdr:col>
      <xdr:colOff>406400</xdr:colOff>
      <xdr:row>85</xdr:row>
      <xdr:rowOff>61913</xdr:rowOff>
    </xdr:to>
    <xdr:cxnSp macro="">
      <xdr:nvCxnSpPr>
        <xdr:cNvPr id="258" name="直線コネクタ 257">
          <a:extLst>
            <a:ext uri="{FF2B5EF4-FFF2-40B4-BE49-F238E27FC236}">
              <a16:creationId xmlns:a16="http://schemas.microsoft.com/office/drawing/2014/main" xmlns="" id="{00000000-0008-0000-0300-000002010000}"/>
            </a:ext>
          </a:extLst>
        </xdr:cNvPr>
        <xdr:cNvCxnSpPr/>
      </xdr:nvCxnSpPr>
      <xdr:spPr>
        <a:xfrm>
          <a:off x="15290800" y="14568805"/>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167005</xdr:rowOff>
    </xdr:from>
    <xdr:to>
      <xdr:col>23</xdr:col>
      <xdr:colOff>457200</xdr:colOff>
      <xdr:row>84</xdr:row>
      <xdr:rowOff>97155</xdr:rowOff>
    </xdr:to>
    <xdr:sp macro="" textlink="">
      <xdr:nvSpPr>
        <xdr:cNvPr id="259" name="フローチャート : 判断 258">
          <a:extLst>
            <a:ext uri="{FF2B5EF4-FFF2-40B4-BE49-F238E27FC236}">
              <a16:creationId xmlns:a16="http://schemas.microsoft.com/office/drawing/2014/main" xmlns="" id="{00000000-0008-0000-0300-000003010000}"/>
            </a:ext>
          </a:extLst>
        </xdr:cNvPr>
        <xdr:cNvSpPr/>
      </xdr:nvSpPr>
      <xdr:spPr>
        <a:xfrm>
          <a:off x="16129000" y="1439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107332</xdr:rowOff>
    </xdr:from>
    <xdr:ext cx="736600" cy="259045"/>
    <xdr:sp macro="" textlink="">
      <xdr:nvSpPr>
        <xdr:cNvPr id="260" name="テキスト ボックス 259">
          <a:extLst>
            <a:ext uri="{FF2B5EF4-FFF2-40B4-BE49-F238E27FC236}">
              <a16:creationId xmlns:a16="http://schemas.microsoft.com/office/drawing/2014/main" xmlns="" id="{00000000-0008-0000-0300-000004010000}"/>
            </a:ext>
          </a:extLst>
        </xdr:cNvPr>
        <xdr:cNvSpPr txBox="1"/>
      </xdr:nvSpPr>
      <xdr:spPr>
        <a:xfrm>
          <a:off x="15798800" y="14166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97.4</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167005</xdr:rowOff>
    </xdr:from>
    <xdr:to>
      <xdr:col>22</xdr:col>
      <xdr:colOff>203200</xdr:colOff>
      <xdr:row>85</xdr:row>
      <xdr:rowOff>37782</xdr:rowOff>
    </xdr:to>
    <xdr:cxnSp macro="">
      <xdr:nvCxnSpPr>
        <xdr:cNvPr id="261" name="直線コネクタ 260">
          <a:extLst>
            <a:ext uri="{FF2B5EF4-FFF2-40B4-BE49-F238E27FC236}">
              <a16:creationId xmlns:a16="http://schemas.microsoft.com/office/drawing/2014/main" xmlns="" id="{00000000-0008-0000-0300-000005010000}"/>
            </a:ext>
          </a:extLst>
        </xdr:cNvPr>
        <xdr:cNvCxnSpPr/>
      </xdr:nvCxnSpPr>
      <xdr:spPr>
        <a:xfrm flipV="1">
          <a:off x="14401800" y="14568805"/>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124777</xdr:rowOff>
    </xdr:from>
    <xdr:to>
      <xdr:col>22</xdr:col>
      <xdr:colOff>254000</xdr:colOff>
      <xdr:row>84</xdr:row>
      <xdr:rowOff>54927</xdr:rowOff>
    </xdr:to>
    <xdr:sp macro="" textlink="">
      <xdr:nvSpPr>
        <xdr:cNvPr id="262" name="フローチャート : 判断 261">
          <a:extLst>
            <a:ext uri="{FF2B5EF4-FFF2-40B4-BE49-F238E27FC236}">
              <a16:creationId xmlns:a16="http://schemas.microsoft.com/office/drawing/2014/main" xmlns="" id="{00000000-0008-0000-0300-000006010000}"/>
            </a:ext>
          </a:extLst>
        </xdr:cNvPr>
        <xdr:cNvSpPr/>
      </xdr:nvSpPr>
      <xdr:spPr>
        <a:xfrm>
          <a:off x="15240000" y="14355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65104</xdr:rowOff>
    </xdr:from>
    <xdr:ext cx="762000" cy="259045"/>
    <xdr:sp macro="" textlink="">
      <xdr:nvSpPr>
        <xdr:cNvPr id="263" name="テキスト ボックス 262">
          <a:extLst>
            <a:ext uri="{FF2B5EF4-FFF2-40B4-BE49-F238E27FC236}">
              <a16:creationId xmlns:a16="http://schemas.microsoft.com/office/drawing/2014/main" xmlns="" id="{00000000-0008-0000-0300-000007010000}"/>
            </a:ext>
          </a:extLst>
        </xdr:cNvPr>
        <xdr:cNvSpPr txBox="1"/>
      </xdr:nvSpPr>
      <xdr:spPr>
        <a:xfrm>
          <a:off x="14909800" y="1412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37782</xdr:rowOff>
    </xdr:from>
    <xdr:to>
      <xdr:col>21</xdr:col>
      <xdr:colOff>0</xdr:colOff>
      <xdr:row>88</xdr:row>
      <xdr:rowOff>144780</xdr:rowOff>
    </xdr:to>
    <xdr:cxnSp macro="">
      <xdr:nvCxnSpPr>
        <xdr:cNvPr id="264" name="直線コネクタ 263">
          <a:extLst>
            <a:ext uri="{FF2B5EF4-FFF2-40B4-BE49-F238E27FC236}">
              <a16:creationId xmlns:a16="http://schemas.microsoft.com/office/drawing/2014/main" xmlns="" id="{00000000-0008-0000-0300-000008010000}"/>
            </a:ext>
          </a:extLst>
        </xdr:cNvPr>
        <xdr:cNvCxnSpPr/>
      </xdr:nvCxnSpPr>
      <xdr:spPr>
        <a:xfrm flipV="1">
          <a:off x="13512800" y="14611032"/>
          <a:ext cx="889000" cy="62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100648</xdr:rowOff>
    </xdr:from>
    <xdr:to>
      <xdr:col>21</xdr:col>
      <xdr:colOff>50800</xdr:colOff>
      <xdr:row>84</xdr:row>
      <xdr:rowOff>30798</xdr:rowOff>
    </xdr:to>
    <xdr:sp macro="" textlink="">
      <xdr:nvSpPr>
        <xdr:cNvPr id="265" name="フローチャート : 判断 264">
          <a:extLst>
            <a:ext uri="{FF2B5EF4-FFF2-40B4-BE49-F238E27FC236}">
              <a16:creationId xmlns:a16="http://schemas.microsoft.com/office/drawing/2014/main" xmlns="" id="{00000000-0008-0000-0300-000009010000}"/>
            </a:ext>
          </a:extLst>
        </xdr:cNvPr>
        <xdr:cNvSpPr/>
      </xdr:nvSpPr>
      <xdr:spPr>
        <a:xfrm>
          <a:off x="14351000" y="1433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40975</xdr:rowOff>
    </xdr:from>
    <xdr:ext cx="762000" cy="259045"/>
    <xdr:sp macro="" textlink="">
      <xdr:nvSpPr>
        <xdr:cNvPr id="266" name="テキスト ボックス 265">
          <a:extLst>
            <a:ext uri="{FF2B5EF4-FFF2-40B4-BE49-F238E27FC236}">
              <a16:creationId xmlns:a16="http://schemas.microsoft.com/office/drawing/2014/main" xmlns="" id="{00000000-0008-0000-0300-00000A010000}"/>
            </a:ext>
          </a:extLst>
        </xdr:cNvPr>
        <xdr:cNvSpPr txBox="1"/>
      </xdr:nvSpPr>
      <xdr:spPr>
        <a:xfrm>
          <a:off x="14020800" y="14099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56832</xdr:rowOff>
    </xdr:from>
    <xdr:to>
      <xdr:col>19</xdr:col>
      <xdr:colOff>533400</xdr:colOff>
      <xdr:row>86</xdr:row>
      <xdr:rowOff>158432</xdr:rowOff>
    </xdr:to>
    <xdr:sp macro="" textlink="">
      <xdr:nvSpPr>
        <xdr:cNvPr id="267" name="フローチャート : 判断 266">
          <a:extLst>
            <a:ext uri="{FF2B5EF4-FFF2-40B4-BE49-F238E27FC236}">
              <a16:creationId xmlns:a16="http://schemas.microsoft.com/office/drawing/2014/main" xmlns="" id="{00000000-0008-0000-0300-00000B010000}"/>
            </a:ext>
          </a:extLst>
        </xdr:cNvPr>
        <xdr:cNvSpPr/>
      </xdr:nvSpPr>
      <xdr:spPr>
        <a:xfrm>
          <a:off x="13462000" y="1480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168609</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3131800" y="1457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xmlns=""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65405</xdr:rowOff>
    </xdr:from>
    <xdr:to>
      <xdr:col>24</xdr:col>
      <xdr:colOff>609600</xdr:colOff>
      <xdr:row>85</xdr:row>
      <xdr:rowOff>167005</xdr:rowOff>
    </xdr:to>
    <xdr:sp macro="" textlink="">
      <xdr:nvSpPr>
        <xdr:cNvPr id="274" name="円/楕円 273">
          <a:extLst>
            <a:ext uri="{FF2B5EF4-FFF2-40B4-BE49-F238E27FC236}">
              <a16:creationId xmlns:a16="http://schemas.microsoft.com/office/drawing/2014/main" xmlns="" id="{00000000-0008-0000-0300-000012010000}"/>
            </a:ext>
          </a:extLst>
        </xdr:cNvPr>
        <xdr:cNvSpPr/>
      </xdr:nvSpPr>
      <xdr:spPr>
        <a:xfrm>
          <a:off x="169672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132732</xdr:rowOff>
    </xdr:from>
    <xdr:ext cx="762000" cy="259045"/>
    <xdr:sp macro="" textlink="">
      <xdr:nvSpPr>
        <xdr:cNvPr id="275" name="給与水準   （国との比較）該当値テキスト">
          <a:extLst>
            <a:ext uri="{FF2B5EF4-FFF2-40B4-BE49-F238E27FC236}">
              <a16:creationId xmlns:a16="http://schemas.microsoft.com/office/drawing/2014/main" xmlns="" id="{00000000-0008-0000-0300-000013010000}"/>
            </a:ext>
          </a:extLst>
        </xdr:cNvPr>
        <xdr:cNvSpPr txBox="1"/>
      </xdr:nvSpPr>
      <xdr:spPr>
        <a:xfrm>
          <a:off x="17106900" y="14534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11113</xdr:rowOff>
    </xdr:from>
    <xdr:to>
      <xdr:col>23</xdr:col>
      <xdr:colOff>457200</xdr:colOff>
      <xdr:row>85</xdr:row>
      <xdr:rowOff>112713</xdr:rowOff>
    </xdr:to>
    <xdr:sp macro="" textlink="">
      <xdr:nvSpPr>
        <xdr:cNvPr id="276" name="円/楕円 275">
          <a:extLst>
            <a:ext uri="{FF2B5EF4-FFF2-40B4-BE49-F238E27FC236}">
              <a16:creationId xmlns:a16="http://schemas.microsoft.com/office/drawing/2014/main" xmlns="" id="{00000000-0008-0000-0300-000014010000}"/>
            </a:ext>
          </a:extLst>
        </xdr:cNvPr>
        <xdr:cNvSpPr/>
      </xdr:nvSpPr>
      <xdr:spPr>
        <a:xfrm>
          <a:off x="16129000" y="1458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97490</xdr:rowOff>
    </xdr:from>
    <xdr:ext cx="7366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5798800" y="14670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116205</xdr:rowOff>
    </xdr:from>
    <xdr:to>
      <xdr:col>22</xdr:col>
      <xdr:colOff>254000</xdr:colOff>
      <xdr:row>85</xdr:row>
      <xdr:rowOff>46355</xdr:rowOff>
    </xdr:to>
    <xdr:sp macro="" textlink="">
      <xdr:nvSpPr>
        <xdr:cNvPr id="278" name="円/楕円 277">
          <a:extLst>
            <a:ext uri="{FF2B5EF4-FFF2-40B4-BE49-F238E27FC236}">
              <a16:creationId xmlns:a16="http://schemas.microsoft.com/office/drawing/2014/main" xmlns="" id="{00000000-0008-0000-0300-000016010000}"/>
            </a:ext>
          </a:extLst>
        </xdr:cNvPr>
        <xdr:cNvSpPr/>
      </xdr:nvSpPr>
      <xdr:spPr>
        <a:xfrm>
          <a:off x="15240000" y="1451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31132</xdr:rowOff>
    </xdr:from>
    <xdr:ext cx="762000" cy="259045"/>
    <xdr:sp macro="" textlink="">
      <xdr:nvSpPr>
        <xdr:cNvPr id="279" name="テキスト ボックス 278">
          <a:extLst>
            <a:ext uri="{FF2B5EF4-FFF2-40B4-BE49-F238E27FC236}">
              <a16:creationId xmlns:a16="http://schemas.microsoft.com/office/drawing/2014/main" xmlns="" id="{00000000-0008-0000-0300-000017010000}"/>
            </a:ext>
          </a:extLst>
        </xdr:cNvPr>
        <xdr:cNvSpPr txBox="1"/>
      </xdr:nvSpPr>
      <xdr:spPr>
        <a:xfrm>
          <a:off x="14909800" y="1460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99.4</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158432</xdr:rowOff>
    </xdr:from>
    <xdr:to>
      <xdr:col>21</xdr:col>
      <xdr:colOff>50800</xdr:colOff>
      <xdr:row>85</xdr:row>
      <xdr:rowOff>88582</xdr:rowOff>
    </xdr:to>
    <xdr:sp macro="" textlink="">
      <xdr:nvSpPr>
        <xdr:cNvPr id="280" name="円/楕円 279">
          <a:extLst>
            <a:ext uri="{FF2B5EF4-FFF2-40B4-BE49-F238E27FC236}">
              <a16:creationId xmlns:a16="http://schemas.microsoft.com/office/drawing/2014/main" xmlns="" id="{00000000-0008-0000-0300-000018010000}"/>
            </a:ext>
          </a:extLst>
        </xdr:cNvPr>
        <xdr:cNvSpPr/>
      </xdr:nvSpPr>
      <xdr:spPr>
        <a:xfrm>
          <a:off x="14351000" y="1456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73359</xdr:rowOff>
    </xdr:from>
    <xdr:ext cx="7620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4020800" y="1464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100.1</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93980</xdr:rowOff>
    </xdr:from>
    <xdr:to>
      <xdr:col>19</xdr:col>
      <xdr:colOff>533400</xdr:colOff>
      <xdr:row>89</xdr:row>
      <xdr:rowOff>24130</xdr:rowOff>
    </xdr:to>
    <xdr:sp macro="" textlink="">
      <xdr:nvSpPr>
        <xdr:cNvPr id="282" name="円/楕円 281">
          <a:extLst>
            <a:ext uri="{FF2B5EF4-FFF2-40B4-BE49-F238E27FC236}">
              <a16:creationId xmlns:a16="http://schemas.microsoft.com/office/drawing/2014/main" xmlns="" id="{00000000-0008-0000-0300-00001A010000}"/>
            </a:ext>
          </a:extLst>
        </xdr:cNvPr>
        <xdr:cNvSpPr/>
      </xdr:nvSpPr>
      <xdr:spPr>
        <a:xfrm>
          <a:off x="13462000" y="1518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8907</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3131800" y="1526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110.4</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a:extLst>
            <a:ext uri="{FF2B5EF4-FFF2-40B4-BE49-F238E27FC236}">
              <a16:creationId xmlns:a16="http://schemas.microsoft.com/office/drawing/2014/main" xmlns=""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6" name="テキスト ボックス 285">
          <a:extLst>
            <a:ext uri="{FF2B5EF4-FFF2-40B4-BE49-F238E27FC236}">
              <a16:creationId xmlns:a16="http://schemas.microsoft.com/office/drawing/2014/main" xmlns="" id="{00000000-0008-0000-0300-00001E010000}"/>
            </a:ext>
          </a:extLst>
        </xdr:cNvPr>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[6.43</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a:extLst>
            <a:ext uri="{FF2B5EF4-FFF2-40B4-BE49-F238E27FC236}">
              <a16:creationId xmlns:a16="http://schemas.microsoft.com/office/drawing/2014/main" xmlns=""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a:extLst>
            <a:ext uri="{FF2B5EF4-FFF2-40B4-BE49-F238E27FC236}">
              <a16:creationId xmlns:a16="http://schemas.microsoft.com/office/drawing/2014/main" xmlns=""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8/63</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a:extLst>
            <a:ext uri="{FF2B5EF4-FFF2-40B4-BE49-F238E27FC236}">
              <a16:creationId xmlns:a16="http://schemas.microsoft.com/office/drawing/2014/main" xmlns=""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人口の増加や地方分権に伴い業務量が増加するなか、限られた職員数で行政運営にあたってきた結果、類似団体の平均を大きく下回っている。</a:t>
          </a:r>
          <a:endParaRPr kumimoji="1" lang="en-US" altLang="ja-JP" sz="1300">
            <a:latin typeface="ＭＳ Ｐゴシック"/>
          </a:endParaRPr>
        </a:p>
        <a:p>
          <a:r>
            <a:rPr kumimoji="1" lang="ja-JP" altLang="en-US" sz="1300">
              <a:latin typeface="ＭＳ Ｐゴシック"/>
            </a:rPr>
            <a:t>　今後も適正な業務量を把握するとともに、職員定員適正化計画に基づき職員の確保に努める。</a:t>
          </a:r>
        </a:p>
      </xdr:txBody>
    </xdr:sp>
    <xdr:clientData/>
  </xdr:twoCellAnchor>
  <xdr:oneCellAnchor>
    <xdr:from>
      <xdr:col>18</xdr:col>
      <xdr:colOff>444500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xmlns=""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a:extLst>
            <a:ext uri="{FF2B5EF4-FFF2-40B4-BE49-F238E27FC236}">
              <a16:creationId xmlns:a16="http://schemas.microsoft.com/office/drawing/2014/main" xmlns=""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a:extLst>
            <a:ext uri="{FF2B5EF4-FFF2-40B4-BE49-F238E27FC236}">
              <a16:creationId xmlns:a16="http://schemas.microsoft.com/office/drawing/2014/main" xmlns=""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151130</xdr:rowOff>
    </xdr:from>
    <xdr:to>
      <xdr:col>24</xdr:col>
      <xdr:colOff>558800</xdr:colOff>
      <xdr:row>67</xdr:row>
      <xdr:rowOff>6471</xdr:rowOff>
    </xdr:to>
    <xdr:cxnSp macro="">
      <xdr:nvCxnSpPr>
        <xdr:cNvPr id="315" name="直線コネクタ 314">
          <a:extLst>
            <a:ext uri="{FF2B5EF4-FFF2-40B4-BE49-F238E27FC236}">
              <a16:creationId xmlns:a16="http://schemas.microsoft.com/office/drawing/2014/main" xmlns="" id="{00000000-0008-0000-0300-00003B010000}"/>
            </a:ext>
          </a:extLst>
        </xdr:cNvPr>
        <xdr:cNvCxnSpPr/>
      </xdr:nvCxnSpPr>
      <xdr:spPr>
        <a:xfrm flipV="1">
          <a:off x="17018000" y="10095230"/>
          <a:ext cx="0" cy="13983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149998</xdr:rowOff>
    </xdr:from>
    <xdr:ext cx="762000" cy="259045"/>
    <xdr:sp macro="" textlink="">
      <xdr:nvSpPr>
        <xdr:cNvPr id="316" name="定員管理の状況最小値テキスト">
          <a:extLst>
            <a:ext uri="{FF2B5EF4-FFF2-40B4-BE49-F238E27FC236}">
              <a16:creationId xmlns:a16="http://schemas.microsoft.com/office/drawing/2014/main" xmlns="" id="{00000000-0008-0000-0300-00003C010000}"/>
            </a:ext>
          </a:extLst>
        </xdr:cNvPr>
        <xdr:cNvSpPr txBox="1"/>
      </xdr:nvSpPr>
      <xdr:spPr>
        <a:xfrm>
          <a:off x="17106900" y="1146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16.58</a:t>
          </a:r>
          <a:endParaRPr kumimoji="1" lang="ja-JP" altLang="en-US" sz="1000" b="1">
            <a:latin typeface="ＭＳ Ｐゴシック"/>
          </a:endParaRPr>
        </a:p>
      </xdr:txBody>
    </xdr:sp>
    <xdr:clientData/>
  </xdr:oneCellAnchor>
  <xdr:twoCellAnchor>
    <xdr:from>
      <xdr:col>24</xdr:col>
      <xdr:colOff>469900</xdr:colOff>
      <xdr:row>67</xdr:row>
      <xdr:rowOff>6471</xdr:rowOff>
    </xdr:from>
    <xdr:to>
      <xdr:col>24</xdr:col>
      <xdr:colOff>647700</xdr:colOff>
      <xdr:row>67</xdr:row>
      <xdr:rowOff>6471</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a:off x="16929100" y="11493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66057</xdr:rowOff>
    </xdr:from>
    <xdr:ext cx="762000" cy="259045"/>
    <xdr:sp macro="" textlink="">
      <xdr:nvSpPr>
        <xdr:cNvPr id="318" name="定員管理の状況最大値テキスト">
          <a:extLst>
            <a:ext uri="{FF2B5EF4-FFF2-40B4-BE49-F238E27FC236}">
              <a16:creationId xmlns:a16="http://schemas.microsoft.com/office/drawing/2014/main" xmlns="" id="{00000000-0008-0000-0300-00003E010000}"/>
            </a:ext>
          </a:extLst>
        </xdr:cNvPr>
        <xdr:cNvSpPr txBox="1"/>
      </xdr:nvSpPr>
      <xdr:spPr>
        <a:xfrm>
          <a:off x="17106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4.41</a:t>
          </a:r>
          <a:endParaRPr kumimoji="1" lang="ja-JP" altLang="en-US" sz="1000" b="1">
            <a:latin typeface="ＭＳ Ｐゴシック"/>
          </a:endParaRPr>
        </a:p>
      </xdr:txBody>
    </xdr:sp>
    <xdr:clientData/>
  </xdr:oneCellAnchor>
  <xdr:twoCellAnchor>
    <xdr:from>
      <xdr:col>24</xdr:col>
      <xdr:colOff>469900</xdr:colOff>
      <xdr:row>58</xdr:row>
      <xdr:rowOff>151130</xdr:rowOff>
    </xdr:from>
    <xdr:to>
      <xdr:col>24</xdr:col>
      <xdr:colOff>647700</xdr:colOff>
      <xdr:row>58</xdr:row>
      <xdr:rowOff>151130</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929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38040</xdr:rowOff>
    </xdr:from>
    <xdr:to>
      <xdr:col>24</xdr:col>
      <xdr:colOff>558800</xdr:colOff>
      <xdr:row>60</xdr:row>
      <xdr:rowOff>40338</xdr:rowOff>
    </xdr:to>
    <xdr:cxnSp macro="">
      <xdr:nvCxnSpPr>
        <xdr:cNvPr id="320" name="直線コネクタ 319">
          <a:extLst>
            <a:ext uri="{FF2B5EF4-FFF2-40B4-BE49-F238E27FC236}">
              <a16:creationId xmlns:a16="http://schemas.microsoft.com/office/drawing/2014/main" xmlns="" id="{00000000-0008-0000-0300-000040010000}"/>
            </a:ext>
          </a:extLst>
        </xdr:cNvPr>
        <xdr:cNvCxnSpPr/>
      </xdr:nvCxnSpPr>
      <xdr:spPr>
        <a:xfrm>
          <a:off x="16179800" y="10325040"/>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93513</xdr:rowOff>
    </xdr:from>
    <xdr:ext cx="762000" cy="259045"/>
    <xdr:sp macro="" textlink="">
      <xdr:nvSpPr>
        <xdr:cNvPr id="321" name="定員管理の状況平均値テキスト">
          <a:extLst>
            <a:ext uri="{FF2B5EF4-FFF2-40B4-BE49-F238E27FC236}">
              <a16:creationId xmlns:a16="http://schemas.microsoft.com/office/drawing/2014/main" xmlns="" id="{00000000-0008-0000-0300-000041010000}"/>
            </a:ext>
          </a:extLst>
        </xdr:cNvPr>
        <xdr:cNvSpPr txBox="1"/>
      </xdr:nvSpPr>
      <xdr:spPr>
        <a:xfrm>
          <a:off x="17106900" y="105519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9.07</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121436</xdr:rowOff>
    </xdr:from>
    <xdr:to>
      <xdr:col>24</xdr:col>
      <xdr:colOff>609600</xdr:colOff>
      <xdr:row>62</xdr:row>
      <xdr:rowOff>51586</xdr:rowOff>
    </xdr:to>
    <xdr:sp macro="" textlink="">
      <xdr:nvSpPr>
        <xdr:cNvPr id="322" name="フローチャート : 判断 321">
          <a:extLst>
            <a:ext uri="{FF2B5EF4-FFF2-40B4-BE49-F238E27FC236}">
              <a16:creationId xmlns:a16="http://schemas.microsoft.com/office/drawing/2014/main" xmlns="" id="{00000000-0008-0000-0300-000042010000}"/>
            </a:ext>
          </a:extLst>
        </xdr:cNvPr>
        <xdr:cNvSpPr/>
      </xdr:nvSpPr>
      <xdr:spPr>
        <a:xfrm>
          <a:off x="16967200" y="1057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7015</xdr:rowOff>
    </xdr:from>
    <xdr:to>
      <xdr:col>23</xdr:col>
      <xdr:colOff>406400</xdr:colOff>
      <xdr:row>60</xdr:row>
      <xdr:rowOff>38040</xdr:rowOff>
    </xdr:to>
    <xdr:cxnSp macro="">
      <xdr:nvCxnSpPr>
        <xdr:cNvPr id="323" name="直線コネクタ 322">
          <a:extLst>
            <a:ext uri="{FF2B5EF4-FFF2-40B4-BE49-F238E27FC236}">
              <a16:creationId xmlns:a16="http://schemas.microsoft.com/office/drawing/2014/main" xmlns="" id="{00000000-0008-0000-0300-000043010000}"/>
            </a:ext>
          </a:extLst>
        </xdr:cNvPr>
        <xdr:cNvCxnSpPr/>
      </xdr:nvCxnSpPr>
      <xdr:spPr>
        <a:xfrm>
          <a:off x="15290800" y="10294015"/>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101902</xdr:rowOff>
    </xdr:from>
    <xdr:to>
      <xdr:col>23</xdr:col>
      <xdr:colOff>457200</xdr:colOff>
      <xdr:row>62</xdr:row>
      <xdr:rowOff>32052</xdr:rowOff>
    </xdr:to>
    <xdr:sp macro="" textlink="">
      <xdr:nvSpPr>
        <xdr:cNvPr id="324" name="フローチャート : 判断 323">
          <a:extLst>
            <a:ext uri="{FF2B5EF4-FFF2-40B4-BE49-F238E27FC236}">
              <a16:creationId xmlns:a16="http://schemas.microsoft.com/office/drawing/2014/main" xmlns="" id="{00000000-0008-0000-0300-000044010000}"/>
            </a:ext>
          </a:extLst>
        </xdr:cNvPr>
        <xdr:cNvSpPr/>
      </xdr:nvSpPr>
      <xdr:spPr>
        <a:xfrm>
          <a:off x="16129000" y="1056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16829</xdr:rowOff>
    </xdr:from>
    <xdr:ext cx="736600" cy="259045"/>
    <xdr:sp macro="" textlink="">
      <xdr:nvSpPr>
        <xdr:cNvPr id="325" name="テキスト ボックス 324">
          <a:extLst>
            <a:ext uri="{FF2B5EF4-FFF2-40B4-BE49-F238E27FC236}">
              <a16:creationId xmlns:a16="http://schemas.microsoft.com/office/drawing/2014/main" xmlns="" id="{00000000-0008-0000-0300-000045010000}"/>
            </a:ext>
          </a:extLst>
        </xdr:cNvPr>
        <xdr:cNvSpPr txBox="1"/>
      </xdr:nvSpPr>
      <xdr:spPr>
        <a:xfrm>
          <a:off x="15798800" y="10646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7015</xdr:rowOff>
    </xdr:from>
    <xdr:to>
      <xdr:col>22</xdr:col>
      <xdr:colOff>203200</xdr:colOff>
      <xdr:row>60</xdr:row>
      <xdr:rowOff>34592</xdr:rowOff>
    </xdr:to>
    <xdr:cxnSp macro="">
      <xdr:nvCxnSpPr>
        <xdr:cNvPr id="326" name="直線コネクタ 325">
          <a:extLst>
            <a:ext uri="{FF2B5EF4-FFF2-40B4-BE49-F238E27FC236}">
              <a16:creationId xmlns:a16="http://schemas.microsoft.com/office/drawing/2014/main" xmlns="" id="{00000000-0008-0000-0300-000046010000}"/>
            </a:ext>
          </a:extLst>
        </xdr:cNvPr>
        <xdr:cNvCxnSpPr/>
      </xdr:nvCxnSpPr>
      <xdr:spPr>
        <a:xfrm flipV="1">
          <a:off x="14401800" y="1029401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88114</xdr:rowOff>
    </xdr:from>
    <xdr:to>
      <xdr:col>22</xdr:col>
      <xdr:colOff>254000</xdr:colOff>
      <xdr:row>62</xdr:row>
      <xdr:rowOff>18264</xdr:rowOff>
    </xdr:to>
    <xdr:sp macro="" textlink="">
      <xdr:nvSpPr>
        <xdr:cNvPr id="327" name="フローチャート : 判断 326">
          <a:extLst>
            <a:ext uri="{FF2B5EF4-FFF2-40B4-BE49-F238E27FC236}">
              <a16:creationId xmlns:a16="http://schemas.microsoft.com/office/drawing/2014/main" xmlns="" id="{00000000-0008-0000-0300-000047010000}"/>
            </a:ext>
          </a:extLst>
        </xdr:cNvPr>
        <xdr:cNvSpPr/>
      </xdr:nvSpPr>
      <xdr:spPr>
        <a:xfrm>
          <a:off x="15240000" y="105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3041</xdr:rowOff>
    </xdr:from>
    <xdr:ext cx="762000" cy="259045"/>
    <xdr:sp macro="" textlink="">
      <xdr:nvSpPr>
        <xdr:cNvPr id="328" name="テキスト ボックス 327">
          <a:extLst>
            <a:ext uri="{FF2B5EF4-FFF2-40B4-BE49-F238E27FC236}">
              <a16:creationId xmlns:a16="http://schemas.microsoft.com/office/drawing/2014/main" xmlns="" id="{00000000-0008-0000-0300-000048010000}"/>
            </a:ext>
          </a:extLst>
        </xdr:cNvPr>
        <xdr:cNvSpPr txBox="1"/>
      </xdr:nvSpPr>
      <xdr:spPr>
        <a:xfrm>
          <a:off x="14909800" y="106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15059</xdr:rowOff>
    </xdr:from>
    <xdr:to>
      <xdr:col>21</xdr:col>
      <xdr:colOff>0</xdr:colOff>
      <xdr:row>60</xdr:row>
      <xdr:rowOff>34592</xdr:rowOff>
    </xdr:to>
    <xdr:cxnSp macro="">
      <xdr:nvCxnSpPr>
        <xdr:cNvPr id="329" name="直線コネクタ 328">
          <a:extLst>
            <a:ext uri="{FF2B5EF4-FFF2-40B4-BE49-F238E27FC236}">
              <a16:creationId xmlns:a16="http://schemas.microsoft.com/office/drawing/2014/main" xmlns="" id="{00000000-0008-0000-0300-000049010000}"/>
            </a:ext>
          </a:extLst>
        </xdr:cNvPr>
        <xdr:cNvCxnSpPr/>
      </xdr:nvCxnSpPr>
      <xdr:spPr>
        <a:xfrm>
          <a:off x="13512800" y="10302059"/>
          <a:ext cx="889000" cy="1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88114</xdr:rowOff>
    </xdr:from>
    <xdr:to>
      <xdr:col>21</xdr:col>
      <xdr:colOff>50800</xdr:colOff>
      <xdr:row>62</xdr:row>
      <xdr:rowOff>18264</xdr:rowOff>
    </xdr:to>
    <xdr:sp macro="" textlink="">
      <xdr:nvSpPr>
        <xdr:cNvPr id="330" name="フローチャート : 判断 329">
          <a:extLst>
            <a:ext uri="{FF2B5EF4-FFF2-40B4-BE49-F238E27FC236}">
              <a16:creationId xmlns:a16="http://schemas.microsoft.com/office/drawing/2014/main" xmlns="" id="{00000000-0008-0000-0300-00004A010000}"/>
            </a:ext>
          </a:extLst>
        </xdr:cNvPr>
        <xdr:cNvSpPr/>
      </xdr:nvSpPr>
      <xdr:spPr>
        <a:xfrm>
          <a:off x="14351000" y="105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3041</xdr:rowOff>
    </xdr:from>
    <xdr:ext cx="762000" cy="259045"/>
    <xdr:sp macro="" textlink="">
      <xdr:nvSpPr>
        <xdr:cNvPr id="331" name="テキスト ボックス 330">
          <a:extLst>
            <a:ext uri="{FF2B5EF4-FFF2-40B4-BE49-F238E27FC236}">
              <a16:creationId xmlns:a16="http://schemas.microsoft.com/office/drawing/2014/main" xmlns="" id="{00000000-0008-0000-0300-00004B010000}"/>
            </a:ext>
          </a:extLst>
        </xdr:cNvPr>
        <xdr:cNvSpPr txBox="1"/>
      </xdr:nvSpPr>
      <xdr:spPr>
        <a:xfrm>
          <a:off x="14020800" y="106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92710</xdr:rowOff>
    </xdr:from>
    <xdr:to>
      <xdr:col>19</xdr:col>
      <xdr:colOff>533400</xdr:colOff>
      <xdr:row>62</xdr:row>
      <xdr:rowOff>22860</xdr:rowOff>
    </xdr:to>
    <xdr:sp macro="" textlink="">
      <xdr:nvSpPr>
        <xdr:cNvPr id="332" name="フローチャート : 判断 331">
          <a:extLst>
            <a:ext uri="{FF2B5EF4-FFF2-40B4-BE49-F238E27FC236}">
              <a16:creationId xmlns:a16="http://schemas.microsoft.com/office/drawing/2014/main" xmlns="" id="{00000000-0008-0000-0300-00004C010000}"/>
            </a:ext>
          </a:extLst>
        </xdr:cNvPr>
        <xdr:cNvSpPr/>
      </xdr:nvSpPr>
      <xdr:spPr>
        <a:xfrm>
          <a:off x="13462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7637</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3131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59</xdr:row>
      <xdr:rowOff>160988</xdr:rowOff>
    </xdr:from>
    <xdr:to>
      <xdr:col>24</xdr:col>
      <xdr:colOff>609600</xdr:colOff>
      <xdr:row>60</xdr:row>
      <xdr:rowOff>91138</xdr:rowOff>
    </xdr:to>
    <xdr:sp macro="" textlink="">
      <xdr:nvSpPr>
        <xdr:cNvPr id="339" name="円/楕円 338">
          <a:extLst>
            <a:ext uri="{FF2B5EF4-FFF2-40B4-BE49-F238E27FC236}">
              <a16:creationId xmlns:a16="http://schemas.microsoft.com/office/drawing/2014/main" xmlns="" id="{00000000-0008-0000-0300-000053010000}"/>
            </a:ext>
          </a:extLst>
        </xdr:cNvPr>
        <xdr:cNvSpPr/>
      </xdr:nvSpPr>
      <xdr:spPr>
        <a:xfrm>
          <a:off x="16967200" y="1027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6065</xdr:rowOff>
    </xdr:from>
    <xdr:ext cx="762000" cy="259045"/>
    <xdr:sp macro="" textlink="">
      <xdr:nvSpPr>
        <xdr:cNvPr id="340" name="定員管理の状況該当値テキスト">
          <a:extLst>
            <a:ext uri="{FF2B5EF4-FFF2-40B4-BE49-F238E27FC236}">
              <a16:creationId xmlns:a16="http://schemas.microsoft.com/office/drawing/2014/main" xmlns="" id="{00000000-0008-0000-0300-000054010000}"/>
            </a:ext>
          </a:extLst>
        </xdr:cNvPr>
        <xdr:cNvSpPr txBox="1"/>
      </xdr:nvSpPr>
      <xdr:spPr>
        <a:xfrm>
          <a:off x="17106900" y="1012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158690</xdr:rowOff>
    </xdr:from>
    <xdr:to>
      <xdr:col>23</xdr:col>
      <xdr:colOff>457200</xdr:colOff>
      <xdr:row>60</xdr:row>
      <xdr:rowOff>88840</xdr:rowOff>
    </xdr:to>
    <xdr:sp macro="" textlink="">
      <xdr:nvSpPr>
        <xdr:cNvPr id="341" name="円/楕円 340">
          <a:extLst>
            <a:ext uri="{FF2B5EF4-FFF2-40B4-BE49-F238E27FC236}">
              <a16:creationId xmlns:a16="http://schemas.microsoft.com/office/drawing/2014/main" xmlns="" id="{00000000-0008-0000-0300-000055010000}"/>
            </a:ext>
          </a:extLst>
        </xdr:cNvPr>
        <xdr:cNvSpPr/>
      </xdr:nvSpPr>
      <xdr:spPr>
        <a:xfrm>
          <a:off x="161290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99017</xdr:rowOff>
    </xdr:from>
    <xdr:ext cx="736600" cy="259045"/>
    <xdr:sp macro="" textlink="">
      <xdr:nvSpPr>
        <xdr:cNvPr id="342" name="テキスト ボックス 341">
          <a:extLst>
            <a:ext uri="{FF2B5EF4-FFF2-40B4-BE49-F238E27FC236}">
              <a16:creationId xmlns:a16="http://schemas.microsoft.com/office/drawing/2014/main" xmlns="" id="{00000000-0008-0000-0300-000056010000}"/>
            </a:ext>
          </a:extLst>
        </xdr:cNvPr>
        <xdr:cNvSpPr txBox="1"/>
      </xdr:nvSpPr>
      <xdr:spPr>
        <a:xfrm>
          <a:off x="15798800" y="10043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6.41</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127665</xdr:rowOff>
    </xdr:from>
    <xdr:to>
      <xdr:col>22</xdr:col>
      <xdr:colOff>254000</xdr:colOff>
      <xdr:row>60</xdr:row>
      <xdr:rowOff>57815</xdr:rowOff>
    </xdr:to>
    <xdr:sp macro="" textlink="">
      <xdr:nvSpPr>
        <xdr:cNvPr id="343" name="円/楕円 342">
          <a:extLst>
            <a:ext uri="{FF2B5EF4-FFF2-40B4-BE49-F238E27FC236}">
              <a16:creationId xmlns:a16="http://schemas.microsoft.com/office/drawing/2014/main" xmlns="" id="{00000000-0008-0000-0300-000057010000}"/>
            </a:ext>
          </a:extLst>
        </xdr:cNvPr>
        <xdr:cNvSpPr/>
      </xdr:nvSpPr>
      <xdr:spPr>
        <a:xfrm>
          <a:off x="15240000" y="1024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67992</xdr:rowOff>
    </xdr:from>
    <xdr:ext cx="7620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4909800" y="1001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6.14</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155242</xdr:rowOff>
    </xdr:from>
    <xdr:to>
      <xdr:col>21</xdr:col>
      <xdr:colOff>50800</xdr:colOff>
      <xdr:row>60</xdr:row>
      <xdr:rowOff>85392</xdr:rowOff>
    </xdr:to>
    <xdr:sp macro="" textlink="">
      <xdr:nvSpPr>
        <xdr:cNvPr id="345" name="円/楕円 344">
          <a:extLst>
            <a:ext uri="{FF2B5EF4-FFF2-40B4-BE49-F238E27FC236}">
              <a16:creationId xmlns:a16="http://schemas.microsoft.com/office/drawing/2014/main" xmlns="" id="{00000000-0008-0000-0300-000059010000}"/>
            </a:ext>
          </a:extLst>
        </xdr:cNvPr>
        <xdr:cNvSpPr/>
      </xdr:nvSpPr>
      <xdr:spPr>
        <a:xfrm>
          <a:off x="14351000" y="1027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95569</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4020800" y="1003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6.38</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135709</xdr:rowOff>
    </xdr:from>
    <xdr:to>
      <xdr:col>19</xdr:col>
      <xdr:colOff>533400</xdr:colOff>
      <xdr:row>60</xdr:row>
      <xdr:rowOff>65859</xdr:rowOff>
    </xdr:to>
    <xdr:sp macro="" textlink="">
      <xdr:nvSpPr>
        <xdr:cNvPr id="347" name="円/楕円 346">
          <a:extLst>
            <a:ext uri="{FF2B5EF4-FFF2-40B4-BE49-F238E27FC236}">
              <a16:creationId xmlns:a16="http://schemas.microsoft.com/office/drawing/2014/main" xmlns="" id="{00000000-0008-0000-0300-00005B010000}"/>
            </a:ext>
          </a:extLst>
        </xdr:cNvPr>
        <xdr:cNvSpPr/>
      </xdr:nvSpPr>
      <xdr:spPr>
        <a:xfrm>
          <a:off x="13462000" y="102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76036</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3131800" y="1002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a:extLst>
            <a:ext uri="{FF2B5EF4-FFF2-40B4-BE49-F238E27FC236}">
              <a16:creationId xmlns:a16="http://schemas.microsoft.com/office/drawing/2014/main" xmlns=""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xmlns=""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a:extLst>
            <a:ext uri="{FF2B5EF4-FFF2-40B4-BE49-F238E27FC236}">
              <a16:creationId xmlns:a16="http://schemas.microsoft.com/office/drawing/2014/main" xmlns=""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34/63</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a:extLst>
            <a:ext uri="{FF2B5EF4-FFF2-40B4-BE49-F238E27FC236}">
              <a16:creationId xmlns:a16="http://schemas.microsoft.com/office/drawing/2014/main" xmlns=""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松ノ木河原公園用地の取得完了により、公債費に準ずる債務負担行為に係る支出額が減じたこと及び標準税収入の増から比率が下がっている。</a:t>
          </a:r>
          <a:endParaRPr kumimoji="1" lang="en-US" altLang="ja-JP" sz="1300">
            <a:latin typeface="ＭＳ Ｐゴシック"/>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今後大型事業の償還が本格化することや、新庁舎の建設が控えていることから臨時財政対策債以外の地方債の発行を抑制する必要がある。　</a:t>
          </a:r>
          <a:endParaRPr kumimoji="1" lang="en-US" altLang="ja-JP" sz="1300">
            <a:latin typeface="ＭＳ Ｐゴシック"/>
          </a:endParaRPr>
        </a:p>
        <a:p>
          <a:r>
            <a:rPr kumimoji="1" lang="ja-JP" altLang="en-US" sz="1300">
              <a:latin typeface="ＭＳ Ｐゴシック"/>
            </a:rPr>
            <a:t>　</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18</xdr:col>
      <xdr:colOff>444500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xmlns=""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a:extLst>
            <a:ext uri="{FF2B5EF4-FFF2-40B4-BE49-F238E27FC236}">
              <a16:creationId xmlns:a16="http://schemas.microsoft.com/office/drawing/2014/main" xmlns=""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2" name="公債費負担の状況グラフ枠">
          <a:extLst>
            <a:ext uri="{FF2B5EF4-FFF2-40B4-BE49-F238E27FC236}">
              <a16:creationId xmlns:a16="http://schemas.microsoft.com/office/drawing/2014/main" xmlns=""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125095</xdr:rowOff>
    </xdr:from>
    <xdr:to>
      <xdr:col>24</xdr:col>
      <xdr:colOff>558800</xdr:colOff>
      <xdr:row>44</xdr:row>
      <xdr:rowOff>2222</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flipV="1">
          <a:off x="17018000" y="6297295"/>
          <a:ext cx="0" cy="12487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145749</xdr:rowOff>
    </xdr:from>
    <xdr:ext cx="762000" cy="259045"/>
    <xdr:sp macro="" textlink="">
      <xdr:nvSpPr>
        <xdr:cNvPr id="374" name="公債費負担の状況最小値テキスト">
          <a:extLst>
            <a:ext uri="{FF2B5EF4-FFF2-40B4-BE49-F238E27FC236}">
              <a16:creationId xmlns:a16="http://schemas.microsoft.com/office/drawing/2014/main" xmlns="" id="{00000000-0008-0000-0300-000076010000}"/>
            </a:ext>
          </a:extLst>
        </xdr:cNvPr>
        <xdr:cNvSpPr txBox="1"/>
      </xdr:nvSpPr>
      <xdr:spPr>
        <a:xfrm>
          <a:off x="17106900" y="751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19.3</a:t>
          </a:r>
          <a:endParaRPr kumimoji="1" lang="ja-JP" altLang="en-US" sz="1000" b="1">
            <a:latin typeface="ＭＳ Ｐゴシック"/>
          </a:endParaRPr>
        </a:p>
      </xdr:txBody>
    </xdr:sp>
    <xdr:clientData/>
  </xdr:oneCellAnchor>
  <xdr:twoCellAnchor>
    <xdr:from>
      <xdr:col>24</xdr:col>
      <xdr:colOff>469900</xdr:colOff>
      <xdr:row>44</xdr:row>
      <xdr:rowOff>2222</xdr:rowOff>
    </xdr:from>
    <xdr:to>
      <xdr:col>24</xdr:col>
      <xdr:colOff>647700</xdr:colOff>
      <xdr:row>44</xdr:row>
      <xdr:rowOff>2222</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6929100" y="75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40022</xdr:rowOff>
    </xdr:from>
    <xdr:ext cx="762000" cy="259045"/>
    <xdr:sp macro="" textlink="">
      <xdr:nvSpPr>
        <xdr:cNvPr id="376" name="公債費負担の状況最大値テキスト">
          <a:extLst>
            <a:ext uri="{FF2B5EF4-FFF2-40B4-BE49-F238E27FC236}">
              <a16:creationId xmlns:a16="http://schemas.microsoft.com/office/drawing/2014/main" xmlns="" id="{00000000-0008-0000-0300-000078010000}"/>
            </a:ext>
          </a:extLst>
        </xdr:cNvPr>
        <xdr:cNvSpPr txBox="1"/>
      </xdr:nvSpPr>
      <xdr:spPr>
        <a:xfrm>
          <a:off x="17106900" y="604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24</xdr:col>
      <xdr:colOff>469900</xdr:colOff>
      <xdr:row>36</xdr:row>
      <xdr:rowOff>125095</xdr:rowOff>
    </xdr:from>
    <xdr:to>
      <xdr:col>24</xdr:col>
      <xdr:colOff>647700</xdr:colOff>
      <xdr:row>36</xdr:row>
      <xdr:rowOff>125095</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6929100" y="629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18415</xdr:rowOff>
    </xdr:from>
    <xdr:to>
      <xdr:col>24</xdr:col>
      <xdr:colOff>558800</xdr:colOff>
      <xdr:row>40</xdr:row>
      <xdr:rowOff>139065</xdr:rowOff>
    </xdr:to>
    <xdr:cxnSp macro="">
      <xdr:nvCxnSpPr>
        <xdr:cNvPr id="378" name="直線コネクタ 377">
          <a:extLst>
            <a:ext uri="{FF2B5EF4-FFF2-40B4-BE49-F238E27FC236}">
              <a16:creationId xmlns:a16="http://schemas.microsoft.com/office/drawing/2014/main" xmlns="" id="{00000000-0008-0000-0300-00007A010000}"/>
            </a:ext>
          </a:extLst>
        </xdr:cNvPr>
        <xdr:cNvCxnSpPr/>
      </xdr:nvCxnSpPr>
      <xdr:spPr>
        <a:xfrm flipV="1">
          <a:off x="16179800" y="6876415"/>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155592</xdr:rowOff>
    </xdr:from>
    <xdr:ext cx="762000" cy="259045"/>
    <xdr:sp macro="" textlink="">
      <xdr:nvSpPr>
        <xdr:cNvPr id="379" name="公債費負担の状況平均値テキスト">
          <a:extLst>
            <a:ext uri="{FF2B5EF4-FFF2-40B4-BE49-F238E27FC236}">
              <a16:creationId xmlns:a16="http://schemas.microsoft.com/office/drawing/2014/main" xmlns="" id="{00000000-0008-0000-0300-00007B010000}"/>
            </a:ext>
          </a:extLst>
        </xdr:cNvPr>
        <xdr:cNvSpPr txBox="1"/>
      </xdr:nvSpPr>
      <xdr:spPr>
        <a:xfrm>
          <a:off x="17106900" y="6670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139065</xdr:rowOff>
    </xdr:from>
    <xdr:to>
      <xdr:col>24</xdr:col>
      <xdr:colOff>609600</xdr:colOff>
      <xdr:row>40</xdr:row>
      <xdr:rowOff>69215</xdr:rowOff>
    </xdr:to>
    <xdr:sp macro="" textlink="">
      <xdr:nvSpPr>
        <xdr:cNvPr id="380" name="フローチャート : 判断 379">
          <a:extLst>
            <a:ext uri="{FF2B5EF4-FFF2-40B4-BE49-F238E27FC236}">
              <a16:creationId xmlns:a16="http://schemas.microsoft.com/office/drawing/2014/main" xmlns="" id="{00000000-0008-0000-0300-00007C010000}"/>
            </a:ext>
          </a:extLst>
        </xdr:cNvPr>
        <xdr:cNvSpPr/>
      </xdr:nvSpPr>
      <xdr:spPr>
        <a:xfrm>
          <a:off x="16967200" y="682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139065</xdr:rowOff>
    </xdr:from>
    <xdr:to>
      <xdr:col>23</xdr:col>
      <xdr:colOff>406400</xdr:colOff>
      <xdr:row>41</xdr:row>
      <xdr:rowOff>33972</xdr:rowOff>
    </xdr:to>
    <xdr:cxnSp macro="">
      <xdr:nvCxnSpPr>
        <xdr:cNvPr id="381" name="直線コネクタ 380">
          <a:extLst>
            <a:ext uri="{FF2B5EF4-FFF2-40B4-BE49-F238E27FC236}">
              <a16:creationId xmlns:a16="http://schemas.microsoft.com/office/drawing/2014/main" xmlns="" id="{00000000-0008-0000-0300-00007D010000}"/>
            </a:ext>
          </a:extLst>
        </xdr:cNvPr>
        <xdr:cNvCxnSpPr/>
      </xdr:nvCxnSpPr>
      <xdr:spPr>
        <a:xfrm flipV="1">
          <a:off x="15290800" y="6997065"/>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15875</xdr:rowOff>
    </xdr:from>
    <xdr:to>
      <xdr:col>23</xdr:col>
      <xdr:colOff>457200</xdr:colOff>
      <xdr:row>40</xdr:row>
      <xdr:rowOff>117475</xdr:rowOff>
    </xdr:to>
    <xdr:sp macro="" textlink="">
      <xdr:nvSpPr>
        <xdr:cNvPr id="382" name="フローチャート : 判断 381">
          <a:extLst>
            <a:ext uri="{FF2B5EF4-FFF2-40B4-BE49-F238E27FC236}">
              <a16:creationId xmlns:a16="http://schemas.microsoft.com/office/drawing/2014/main" xmlns="" id="{00000000-0008-0000-0300-00007E010000}"/>
            </a:ext>
          </a:extLst>
        </xdr:cNvPr>
        <xdr:cNvSpPr/>
      </xdr:nvSpPr>
      <xdr:spPr>
        <a:xfrm>
          <a:off x="16129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127652</xdr:rowOff>
    </xdr:from>
    <xdr:ext cx="736600" cy="259045"/>
    <xdr:sp macro="" textlink="">
      <xdr:nvSpPr>
        <xdr:cNvPr id="383" name="テキスト ボックス 382">
          <a:extLst>
            <a:ext uri="{FF2B5EF4-FFF2-40B4-BE49-F238E27FC236}">
              <a16:creationId xmlns:a16="http://schemas.microsoft.com/office/drawing/2014/main" xmlns="" id="{00000000-0008-0000-0300-00007F010000}"/>
            </a:ext>
          </a:extLst>
        </xdr:cNvPr>
        <xdr:cNvSpPr txBox="1"/>
      </xdr:nvSpPr>
      <xdr:spPr>
        <a:xfrm>
          <a:off x="15798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27940</xdr:rowOff>
    </xdr:from>
    <xdr:to>
      <xdr:col>22</xdr:col>
      <xdr:colOff>203200</xdr:colOff>
      <xdr:row>41</xdr:row>
      <xdr:rowOff>33972</xdr:rowOff>
    </xdr:to>
    <xdr:cxnSp macro="">
      <xdr:nvCxnSpPr>
        <xdr:cNvPr id="384" name="直線コネクタ 383">
          <a:extLst>
            <a:ext uri="{FF2B5EF4-FFF2-40B4-BE49-F238E27FC236}">
              <a16:creationId xmlns:a16="http://schemas.microsoft.com/office/drawing/2014/main" xmlns="" id="{00000000-0008-0000-0300-000080010000}"/>
            </a:ext>
          </a:extLst>
        </xdr:cNvPr>
        <xdr:cNvCxnSpPr/>
      </xdr:nvCxnSpPr>
      <xdr:spPr>
        <a:xfrm>
          <a:off x="14401800" y="7057390"/>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100330</xdr:rowOff>
    </xdr:from>
    <xdr:to>
      <xdr:col>22</xdr:col>
      <xdr:colOff>254000</xdr:colOff>
      <xdr:row>41</xdr:row>
      <xdr:rowOff>30480</xdr:rowOff>
    </xdr:to>
    <xdr:sp macro="" textlink="">
      <xdr:nvSpPr>
        <xdr:cNvPr id="385" name="フローチャート : 判断 384">
          <a:extLst>
            <a:ext uri="{FF2B5EF4-FFF2-40B4-BE49-F238E27FC236}">
              <a16:creationId xmlns:a16="http://schemas.microsoft.com/office/drawing/2014/main" xmlns="" id="{00000000-0008-0000-0300-000081010000}"/>
            </a:ext>
          </a:extLst>
        </xdr:cNvPr>
        <xdr:cNvSpPr/>
      </xdr:nvSpPr>
      <xdr:spPr>
        <a:xfrm>
          <a:off x="15240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40657</xdr:rowOff>
    </xdr:from>
    <xdr:ext cx="762000" cy="259045"/>
    <xdr:sp macro="" textlink="">
      <xdr:nvSpPr>
        <xdr:cNvPr id="386" name="テキスト ボックス 385">
          <a:extLst>
            <a:ext uri="{FF2B5EF4-FFF2-40B4-BE49-F238E27FC236}">
              <a16:creationId xmlns:a16="http://schemas.microsoft.com/office/drawing/2014/main" xmlns="" id="{00000000-0008-0000-0300-000082010000}"/>
            </a:ext>
          </a:extLst>
        </xdr:cNvPr>
        <xdr:cNvSpPr txBox="1"/>
      </xdr:nvSpPr>
      <xdr:spPr>
        <a:xfrm>
          <a:off x="14909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15875</xdr:rowOff>
    </xdr:from>
    <xdr:to>
      <xdr:col>21</xdr:col>
      <xdr:colOff>0</xdr:colOff>
      <xdr:row>41</xdr:row>
      <xdr:rowOff>27940</xdr:rowOff>
    </xdr:to>
    <xdr:cxnSp macro="">
      <xdr:nvCxnSpPr>
        <xdr:cNvPr id="387" name="直線コネクタ 386">
          <a:extLst>
            <a:ext uri="{FF2B5EF4-FFF2-40B4-BE49-F238E27FC236}">
              <a16:creationId xmlns:a16="http://schemas.microsoft.com/office/drawing/2014/main" xmlns="" id="{00000000-0008-0000-0300-000083010000}"/>
            </a:ext>
          </a:extLst>
        </xdr:cNvPr>
        <xdr:cNvCxnSpPr/>
      </xdr:nvCxnSpPr>
      <xdr:spPr>
        <a:xfrm>
          <a:off x="13512800" y="704532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148590</xdr:rowOff>
    </xdr:from>
    <xdr:to>
      <xdr:col>21</xdr:col>
      <xdr:colOff>50800</xdr:colOff>
      <xdr:row>41</xdr:row>
      <xdr:rowOff>78740</xdr:rowOff>
    </xdr:to>
    <xdr:sp macro="" textlink="">
      <xdr:nvSpPr>
        <xdr:cNvPr id="388" name="フローチャート : 判断 387">
          <a:extLst>
            <a:ext uri="{FF2B5EF4-FFF2-40B4-BE49-F238E27FC236}">
              <a16:creationId xmlns:a16="http://schemas.microsoft.com/office/drawing/2014/main" xmlns="" id="{00000000-0008-0000-0300-000084010000}"/>
            </a:ext>
          </a:extLst>
        </xdr:cNvPr>
        <xdr:cNvSpPr/>
      </xdr:nvSpPr>
      <xdr:spPr>
        <a:xfrm>
          <a:off x="14351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88917</xdr:rowOff>
    </xdr:from>
    <xdr:ext cx="762000" cy="259045"/>
    <xdr:sp macro="" textlink="">
      <xdr:nvSpPr>
        <xdr:cNvPr id="389" name="テキスト ボックス 388">
          <a:extLst>
            <a:ext uri="{FF2B5EF4-FFF2-40B4-BE49-F238E27FC236}">
              <a16:creationId xmlns:a16="http://schemas.microsoft.com/office/drawing/2014/main" xmlns="" id="{00000000-0008-0000-0300-000085010000}"/>
            </a:ext>
          </a:extLst>
        </xdr:cNvPr>
        <xdr:cNvSpPr txBox="1"/>
      </xdr:nvSpPr>
      <xdr:spPr>
        <a:xfrm>
          <a:off x="14020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7303</xdr:rowOff>
    </xdr:from>
    <xdr:to>
      <xdr:col>19</xdr:col>
      <xdr:colOff>533400</xdr:colOff>
      <xdr:row>41</xdr:row>
      <xdr:rowOff>108903</xdr:rowOff>
    </xdr:to>
    <xdr:sp macro="" textlink="">
      <xdr:nvSpPr>
        <xdr:cNvPr id="390" name="フローチャート : 判断 389">
          <a:extLst>
            <a:ext uri="{FF2B5EF4-FFF2-40B4-BE49-F238E27FC236}">
              <a16:creationId xmlns:a16="http://schemas.microsoft.com/office/drawing/2014/main" xmlns="" id="{00000000-0008-0000-0300-000086010000}"/>
            </a:ext>
          </a:extLst>
        </xdr:cNvPr>
        <xdr:cNvSpPr/>
      </xdr:nvSpPr>
      <xdr:spPr>
        <a:xfrm>
          <a:off x="13462000" y="703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93680</xdr:rowOff>
    </xdr:from>
    <xdr:ext cx="762000" cy="259045"/>
    <xdr:sp macro="" textlink="">
      <xdr:nvSpPr>
        <xdr:cNvPr id="391" name="テキスト ボックス 390">
          <a:extLst>
            <a:ext uri="{FF2B5EF4-FFF2-40B4-BE49-F238E27FC236}">
              <a16:creationId xmlns:a16="http://schemas.microsoft.com/office/drawing/2014/main" xmlns="" id="{00000000-0008-0000-0300-000087010000}"/>
            </a:ext>
          </a:extLst>
        </xdr:cNvPr>
        <xdr:cNvSpPr txBox="1"/>
      </xdr:nvSpPr>
      <xdr:spPr>
        <a:xfrm>
          <a:off x="13131800" y="7123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xmlns=""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139065</xdr:rowOff>
    </xdr:from>
    <xdr:to>
      <xdr:col>24</xdr:col>
      <xdr:colOff>609600</xdr:colOff>
      <xdr:row>40</xdr:row>
      <xdr:rowOff>69215</xdr:rowOff>
    </xdr:to>
    <xdr:sp macro="" textlink="">
      <xdr:nvSpPr>
        <xdr:cNvPr id="397" name="円/楕円 396">
          <a:extLst>
            <a:ext uri="{FF2B5EF4-FFF2-40B4-BE49-F238E27FC236}">
              <a16:creationId xmlns:a16="http://schemas.microsoft.com/office/drawing/2014/main" xmlns="" id="{00000000-0008-0000-0300-00008D010000}"/>
            </a:ext>
          </a:extLst>
        </xdr:cNvPr>
        <xdr:cNvSpPr/>
      </xdr:nvSpPr>
      <xdr:spPr>
        <a:xfrm>
          <a:off x="16967200" y="682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111142</xdr:rowOff>
    </xdr:from>
    <xdr:ext cx="762000" cy="259045"/>
    <xdr:sp macro="" textlink="">
      <xdr:nvSpPr>
        <xdr:cNvPr id="398" name="公債費負担の状況該当値テキスト">
          <a:extLst>
            <a:ext uri="{FF2B5EF4-FFF2-40B4-BE49-F238E27FC236}">
              <a16:creationId xmlns:a16="http://schemas.microsoft.com/office/drawing/2014/main" xmlns="" id="{00000000-0008-0000-0300-00008E010000}"/>
            </a:ext>
          </a:extLst>
        </xdr:cNvPr>
        <xdr:cNvSpPr txBox="1"/>
      </xdr:nvSpPr>
      <xdr:spPr>
        <a:xfrm>
          <a:off x="17106900" y="679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88265</xdr:rowOff>
    </xdr:from>
    <xdr:to>
      <xdr:col>23</xdr:col>
      <xdr:colOff>457200</xdr:colOff>
      <xdr:row>41</xdr:row>
      <xdr:rowOff>18415</xdr:rowOff>
    </xdr:to>
    <xdr:sp macro="" textlink="">
      <xdr:nvSpPr>
        <xdr:cNvPr id="399" name="円/楕円 398">
          <a:extLst>
            <a:ext uri="{FF2B5EF4-FFF2-40B4-BE49-F238E27FC236}">
              <a16:creationId xmlns:a16="http://schemas.microsoft.com/office/drawing/2014/main" xmlns="" id="{00000000-0008-0000-0300-00008F010000}"/>
            </a:ext>
          </a:extLst>
        </xdr:cNvPr>
        <xdr:cNvSpPr/>
      </xdr:nvSpPr>
      <xdr:spPr>
        <a:xfrm>
          <a:off x="161290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3192</xdr:rowOff>
    </xdr:from>
    <xdr:ext cx="7366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5798800" y="7032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154622</xdr:rowOff>
    </xdr:from>
    <xdr:to>
      <xdr:col>22</xdr:col>
      <xdr:colOff>254000</xdr:colOff>
      <xdr:row>41</xdr:row>
      <xdr:rowOff>84772</xdr:rowOff>
    </xdr:to>
    <xdr:sp macro="" textlink="">
      <xdr:nvSpPr>
        <xdr:cNvPr id="401" name="円/楕円 400">
          <a:extLst>
            <a:ext uri="{FF2B5EF4-FFF2-40B4-BE49-F238E27FC236}">
              <a16:creationId xmlns:a16="http://schemas.microsoft.com/office/drawing/2014/main" xmlns="" id="{00000000-0008-0000-0300-000091010000}"/>
            </a:ext>
          </a:extLst>
        </xdr:cNvPr>
        <xdr:cNvSpPr/>
      </xdr:nvSpPr>
      <xdr:spPr>
        <a:xfrm>
          <a:off x="15240000" y="701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69549</xdr:rowOff>
    </xdr:from>
    <xdr:ext cx="7620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4909800" y="7098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148590</xdr:rowOff>
    </xdr:from>
    <xdr:to>
      <xdr:col>21</xdr:col>
      <xdr:colOff>50800</xdr:colOff>
      <xdr:row>41</xdr:row>
      <xdr:rowOff>78740</xdr:rowOff>
    </xdr:to>
    <xdr:sp macro="" textlink="">
      <xdr:nvSpPr>
        <xdr:cNvPr id="403" name="円/楕円 402">
          <a:extLst>
            <a:ext uri="{FF2B5EF4-FFF2-40B4-BE49-F238E27FC236}">
              <a16:creationId xmlns:a16="http://schemas.microsoft.com/office/drawing/2014/main" xmlns="" id="{00000000-0008-0000-0300-000093010000}"/>
            </a:ext>
          </a:extLst>
        </xdr:cNvPr>
        <xdr:cNvSpPr/>
      </xdr:nvSpPr>
      <xdr:spPr>
        <a:xfrm>
          <a:off x="14351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63517</xdr:rowOff>
    </xdr:from>
    <xdr:ext cx="7620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4020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136525</xdr:rowOff>
    </xdr:from>
    <xdr:to>
      <xdr:col>19</xdr:col>
      <xdr:colOff>533400</xdr:colOff>
      <xdr:row>41</xdr:row>
      <xdr:rowOff>66675</xdr:rowOff>
    </xdr:to>
    <xdr:sp macro="" textlink="">
      <xdr:nvSpPr>
        <xdr:cNvPr id="405" name="円/楕円 404">
          <a:extLst>
            <a:ext uri="{FF2B5EF4-FFF2-40B4-BE49-F238E27FC236}">
              <a16:creationId xmlns:a16="http://schemas.microsoft.com/office/drawing/2014/main" xmlns="" id="{00000000-0008-0000-0300-000095010000}"/>
            </a:ext>
          </a:extLst>
        </xdr:cNvPr>
        <xdr:cNvSpPr/>
      </xdr:nvSpPr>
      <xdr:spPr>
        <a:xfrm>
          <a:off x="13462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76852</xdr:rowOff>
    </xdr:from>
    <xdr:ext cx="762000" cy="259045"/>
    <xdr:sp macro="" textlink="">
      <xdr:nvSpPr>
        <xdr:cNvPr id="406" name="テキスト ボックス 405">
          <a:extLst>
            <a:ext uri="{FF2B5EF4-FFF2-40B4-BE49-F238E27FC236}">
              <a16:creationId xmlns:a16="http://schemas.microsoft.com/office/drawing/2014/main" xmlns="" id="{00000000-0008-0000-0300-000096010000}"/>
            </a:ext>
          </a:extLst>
        </xdr:cNvPr>
        <xdr:cNvSpPr txBox="1"/>
      </xdr:nvSpPr>
      <xdr:spPr>
        <a:xfrm>
          <a:off x="13131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7" name="正方形/長方形 406">
          <a:extLst>
            <a:ext uri="{FF2B5EF4-FFF2-40B4-BE49-F238E27FC236}">
              <a16:creationId xmlns:a16="http://schemas.microsoft.com/office/drawing/2014/main" xmlns=""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[55.7%]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0" name="正方形/長方形 409">
          <a:extLst>
            <a:ext uri="{FF2B5EF4-FFF2-40B4-BE49-F238E27FC236}">
              <a16:creationId xmlns:a16="http://schemas.microsoft.com/office/drawing/2014/main" xmlns=""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1" name="正方形/長方形 410">
          <a:extLst>
            <a:ext uri="{FF2B5EF4-FFF2-40B4-BE49-F238E27FC236}">
              <a16:creationId xmlns:a16="http://schemas.microsoft.com/office/drawing/2014/main" xmlns=""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38/63</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2" name="正方形/長方形 411">
          <a:extLst>
            <a:ext uri="{FF2B5EF4-FFF2-40B4-BE49-F238E27FC236}">
              <a16:creationId xmlns:a16="http://schemas.microsoft.com/office/drawing/2014/main" xmlns=""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3" name="正方形/長方形 412">
          <a:extLst>
            <a:ext uri="{FF2B5EF4-FFF2-40B4-BE49-F238E27FC236}">
              <a16:creationId xmlns:a16="http://schemas.microsoft.com/office/drawing/2014/main" xmlns=""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9" name="テキスト ボックス 418">
          <a:extLst>
            <a:ext uri="{FF2B5EF4-FFF2-40B4-BE49-F238E27FC236}">
              <a16:creationId xmlns:a16="http://schemas.microsoft.com/office/drawing/2014/main" xmlns=""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当該比率算定の分子となる将来負担額が、平成</a:t>
          </a:r>
          <a:r>
            <a:rPr kumimoji="1" lang="en-US" altLang="ja-JP" sz="1200">
              <a:latin typeface="ＭＳ Ｐゴシック"/>
            </a:rPr>
            <a:t>26</a:t>
          </a:r>
          <a:r>
            <a:rPr kumimoji="1" lang="ja-JP" altLang="en-US" sz="1200">
              <a:latin typeface="ＭＳ Ｐゴシック"/>
            </a:rPr>
            <a:t>年度以降臨時財政対策債以外の町債の発行を抑制したこと、分子から控除できる充当可能財源が増（主な増要因として公共施設整備基金への積立）となったことにより減となっている。</a:t>
          </a:r>
          <a:endParaRPr kumimoji="1" lang="en-US" altLang="ja-JP" sz="1200">
            <a:latin typeface="ＭＳ Ｐゴシック"/>
          </a:endParaRPr>
        </a:p>
        <a:p>
          <a:r>
            <a:rPr kumimoji="1" lang="ja-JP" altLang="en-US" sz="1200">
              <a:latin typeface="ＭＳ Ｐゴシック"/>
            </a:rPr>
            <a:t>　平成</a:t>
          </a:r>
          <a:r>
            <a:rPr kumimoji="1" lang="en-US" altLang="ja-JP" sz="1200">
              <a:latin typeface="ＭＳ Ｐゴシック"/>
            </a:rPr>
            <a:t>29</a:t>
          </a:r>
          <a:r>
            <a:rPr kumimoji="1" lang="ja-JP" altLang="en-US" sz="1200">
              <a:latin typeface="ＭＳ Ｐゴシック"/>
            </a:rPr>
            <a:t>年度までは同様の傾向となるが、平成</a:t>
          </a:r>
          <a:r>
            <a:rPr kumimoji="1" lang="en-US" altLang="ja-JP" sz="1200">
              <a:latin typeface="ＭＳ Ｐゴシック"/>
            </a:rPr>
            <a:t>30</a:t>
          </a:r>
          <a:r>
            <a:rPr kumimoji="1" lang="ja-JP" altLang="en-US" sz="1200">
              <a:latin typeface="ＭＳ Ｐゴシック"/>
            </a:rPr>
            <a:t>年度から新庁舎建設に伴い町債の発行や基金のとりくずしを予定して</a:t>
          </a:r>
          <a:r>
            <a:rPr kumimoji="1" lang="ja-JP" altLang="en-US" sz="1100">
              <a:latin typeface="ＭＳ Ｐゴシック"/>
            </a:rPr>
            <a:t>いる</a:t>
          </a:r>
          <a:r>
            <a:rPr kumimoji="1" lang="ja-JP" altLang="en-US" sz="1200">
              <a:latin typeface="ＭＳ Ｐゴシック"/>
            </a:rPr>
            <a:t>ことから、比率は上昇する。</a:t>
          </a:r>
          <a:endParaRPr kumimoji="1" lang="en-US" altLang="ja-JP" sz="1200">
            <a:latin typeface="ＭＳ Ｐゴシック"/>
          </a:endParaRPr>
        </a:p>
        <a:p>
          <a:r>
            <a:rPr kumimoji="1" lang="ja-JP" altLang="en-US" sz="1200">
              <a:latin typeface="ＭＳ Ｐゴシック"/>
            </a:rPr>
            <a:t>　</a:t>
          </a:r>
          <a:r>
            <a:rPr kumimoji="1" lang="ja-JP" altLang="ja-JP" sz="1200">
              <a:solidFill>
                <a:schemeClr val="dk1"/>
              </a:solidFill>
              <a:effectLst/>
              <a:latin typeface="+mn-lt"/>
              <a:ea typeface="+mn-ea"/>
              <a:cs typeface="+mn-cs"/>
            </a:rPr>
            <a:t>今後大型事業の償還が本格化することや、新庁舎の建設が控えていることから臨時財政対策債以外の地方債の発行を抑制する必要がある。</a:t>
          </a:r>
          <a:r>
            <a:rPr kumimoji="1" lang="ja-JP" altLang="en-US" sz="1400">
              <a:latin typeface="ＭＳ Ｐゴシック"/>
            </a:rPr>
            <a:t>　</a:t>
          </a:r>
          <a:endParaRPr kumimoji="1" lang="en-US" altLang="ja-JP"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0" name="テキスト ボックス 419">
          <a:extLst>
            <a:ext uri="{FF2B5EF4-FFF2-40B4-BE49-F238E27FC236}">
              <a16:creationId xmlns:a16="http://schemas.microsoft.com/office/drawing/2014/main" xmlns=""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1" name="直線コネクタ 420">
          <a:extLst>
            <a:ext uri="{FF2B5EF4-FFF2-40B4-BE49-F238E27FC236}">
              <a16:creationId xmlns:a16="http://schemas.microsoft.com/office/drawing/2014/main" xmlns=""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xmlns=""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3" name="直線コネクタ 422">
          <a:extLst>
            <a:ext uri="{FF2B5EF4-FFF2-40B4-BE49-F238E27FC236}">
              <a16:creationId xmlns:a16="http://schemas.microsoft.com/office/drawing/2014/main" xmlns="" id="{00000000-0008-0000-0300-0000A7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5" name="直線コネクタ 424">
          <a:extLst>
            <a:ext uri="{FF2B5EF4-FFF2-40B4-BE49-F238E27FC236}">
              <a16:creationId xmlns:a16="http://schemas.microsoft.com/office/drawing/2014/main" xmlns="" id="{00000000-0008-0000-0300-0000A9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2" name="将来負担の状況グラフ枠">
          <a:extLst>
            <a:ext uri="{FF2B5EF4-FFF2-40B4-BE49-F238E27FC236}">
              <a16:creationId xmlns:a16="http://schemas.microsoft.com/office/drawing/2014/main" xmlns=""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20</xdr:row>
      <xdr:rowOff>124358</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flipV="1">
          <a:off x="17018000" y="2451100"/>
          <a:ext cx="0" cy="11022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20</xdr:row>
      <xdr:rowOff>96435</xdr:rowOff>
    </xdr:from>
    <xdr:ext cx="762000" cy="259045"/>
    <xdr:sp macro="" textlink="">
      <xdr:nvSpPr>
        <xdr:cNvPr id="434" name="将来負担の状況最小値テキスト">
          <a:extLst>
            <a:ext uri="{FF2B5EF4-FFF2-40B4-BE49-F238E27FC236}">
              <a16:creationId xmlns:a16="http://schemas.microsoft.com/office/drawing/2014/main" xmlns="" id="{00000000-0008-0000-0300-0000B2010000}"/>
            </a:ext>
          </a:extLst>
        </xdr:cNvPr>
        <xdr:cNvSpPr txBox="1"/>
      </xdr:nvSpPr>
      <xdr:spPr>
        <a:xfrm>
          <a:off x="17106900" y="3525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228.4</a:t>
          </a:r>
          <a:endParaRPr kumimoji="1" lang="ja-JP" altLang="en-US" sz="1000" b="1">
            <a:latin typeface="ＭＳ Ｐゴシック"/>
          </a:endParaRPr>
        </a:p>
      </xdr:txBody>
    </xdr:sp>
    <xdr:clientData/>
  </xdr:oneCellAnchor>
  <xdr:twoCellAnchor>
    <xdr:from>
      <xdr:col>24</xdr:col>
      <xdr:colOff>469900</xdr:colOff>
      <xdr:row>20</xdr:row>
      <xdr:rowOff>124358</xdr:rowOff>
    </xdr:from>
    <xdr:to>
      <xdr:col>24</xdr:col>
      <xdr:colOff>647700</xdr:colOff>
      <xdr:row>20</xdr:row>
      <xdr:rowOff>124358</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a:off x="16929100" y="355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6" name="将来負担の状況最大値テキスト">
          <a:extLst>
            <a:ext uri="{FF2B5EF4-FFF2-40B4-BE49-F238E27FC236}">
              <a16:creationId xmlns:a16="http://schemas.microsoft.com/office/drawing/2014/main" xmlns="" id="{00000000-0008-0000-0300-0000B4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148158</xdr:rowOff>
    </xdr:from>
    <xdr:to>
      <xdr:col>24</xdr:col>
      <xdr:colOff>558800</xdr:colOff>
      <xdr:row>16</xdr:row>
      <xdr:rowOff>32690</xdr:rowOff>
    </xdr:to>
    <xdr:cxnSp macro="">
      <xdr:nvCxnSpPr>
        <xdr:cNvPr id="438" name="直線コネクタ 437">
          <a:extLst>
            <a:ext uri="{FF2B5EF4-FFF2-40B4-BE49-F238E27FC236}">
              <a16:creationId xmlns:a16="http://schemas.microsoft.com/office/drawing/2014/main" xmlns="" id="{00000000-0008-0000-0300-0000B6010000}"/>
            </a:ext>
          </a:extLst>
        </xdr:cNvPr>
        <xdr:cNvCxnSpPr/>
      </xdr:nvCxnSpPr>
      <xdr:spPr>
        <a:xfrm flipV="1">
          <a:off x="16179800" y="2719908"/>
          <a:ext cx="838200" cy="5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3852</xdr:rowOff>
    </xdr:from>
    <xdr:ext cx="762000" cy="259045"/>
    <xdr:sp macro="" textlink="">
      <xdr:nvSpPr>
        <xdr:cNvPr id="439" name="将来負担の状況平均値テキスト">
          <a:extLst>
            <a:ext uri="{FF2B5EF4-FFF2-40B4-BE49-F238E27FC236}">
              <a16:creationId xmlns:a16="http://schemas.microsoft.com/office/drawing/2014/main" xmlns="" id="{00000000-0008-0000-0300-0000B7010000}"/>
            </a:ext>
          </a:extLst>
        </xdr:cNvPr>
        <xdr:cNvSpPr txBox="1"/>
      </xdr:nvSpPr>
      <xdr:spPr>
        <a:xfrm>
          <a:off x="17106900" y="2404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32.9</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158775</xdr:rowOff>
    </xdr:from>
    <xdr:to>
      <xdr:col>24</xdr:col>
      <xdr:colOff>609600</xdr:colOff>
      <xdr:row>15</xdr:row>
      <xdr:rowOff>88925</xdr:rowOff>
    </xdr:to>
    <xdr:sp macro="" textlink="">
      <xdr:nvSpPr>
        <xdr:cNvPr id="440" name="フローチャート : 判断 439">
          <a:extLst>
            <a:ext uri="{FF2B5EF4-FFF2-40B4-BE49-F238E27FC236}">
              <a16:creationId xmlns:a16="http://schemas.microsoft.com/office/drawing/2014/main" xmlns="" id="{00000000-0008-0000-0300-0000B8010000}"/>
            </a:ext>
          </a:extLst>
        </xdr:cNvPr>
        <xdr:cNvSpPr/>
      </xdr:nvSpPr>
      <xdr:spPr>
        <a:xfrm>
          <a:off x="16967200" y="255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32690</xdr:rowOff>
    </xdr:from>
    <xdr:to>
      <xdr:col>23</xdr:col>
      <xdr:colOff>406400</xdr:colOff>
      <xdr:row>16</xdr:row>
      <xdr:rowOff>75159</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flipV="1">
          <a:off x="15290800" y="2775890"/>
          <a:ext cx="889000" cy="4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4699</xdr:rowOff>
    </xdr:from>
    <xdr:to>
      <xdr:col>23</xdr:col>
      <xdr:colOff>457200</xdr:colOff>
      <xdr:row>15</xdr:row>
      <xdr:rowOff>106299</xdr:rowOff>
    </xdr:to>
    <xdr:sp macro="" textlink="">
      <xdr:nvSpPr>
        <xdr:cNvPr id="442" name="フローチャート : 判断 441">
          <a:extLst>
            <a:ext uri="{FF2B5EF4-FFF2-40B4-BE49-F238E27FC236}">
              <a16:creationId xmlns:a16="http://schemas.microsoft.com/office/drawing/2014/main" xmlns="" id="{00000000-0008-0000-0300-0000BA010000}"/>
            </a:ext>
          </a:extLst>
        </xdr:cNvPr>
        <xdr:cNvSpPr/>
      </xdr:nvSpPr>
      <xdr:spPr>
        <a:xfrm>
          <a:off x="16129000" y="25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116476</xdr:rowOff>
    </xdr:from>
    <xdr:ext cx="736600" cy="259045"/>
    <xdr:sp macro="" textlink="">
      <xdr:nvSpPr>
        <xdr:cNvPr id="443" name="テキスト ボックス 442">
          <a:extLst>
            <a:ext uri="{FF2B5EF4-FFF2-40B4-BE49-F238E27FC236}">
              <a16:creationId xmlns:a16="http://schemas.microsoft.com/office/drawing/2014/main" xmlns="" id="{00000000-0008-0000-0300-0000BB010000}"/>
            </a:ext>
          </a:extLst>
        </xdr:cNvPr>
        <xdr:cNvSpPr txBox="1"/>
      </xdr:nvSpPr>
      <xdr:spPr>
        <a:xfrm>
          <a:off x="15798800" y="2345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36.5</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75159</xdr:rowOff>
    </xdr:from>
    <xdr:to>
      <xdr:col>22</xdr:col>
      <xdr:colOff>203200</xdr:colOff>
      <xdr:row>16</xdr:row>
      <xdr:rowOff>127279</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flipV="1">
          <a:off x="14401800" y="2818359"/>
          <a:ext cx="889000" cy="5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63576</xdr:rowOff>
    </xdr:from>
    <xdr:to>
      <xdr:col>22</xdr:col>
      <xdr:colOff>254000</xdr:colOff>
      <xdr:row>15</xdr:row>
      <xdr:rowOff>165176</xdr:rowOff>
    </xdr:to>
    <xdr:sp macro="" textlink="">
      <xdr:nvSpPr>
        <xdr:cNvPr id="445" name="フローチャート : 判断 444">
          <a:extLst>
            <a:ext uri="{FF2B5EF4-FFF2-40B4-BE49-F238E27FC236}">
              <a16:creationId xmlns:a16="http://schemas.microsoft.com/office/drawing/2014/main" xmlns="" id="{00000000-0008-0000-0300-0000BD010000}"/>
            </a:ext>
          </a:extLst>
        </xdr:cNvPr>
        <xdr:cNvSpPr/>
      </xdr:nvSpPr>
      <xdr:spPr>
        <a:xfrm>
          <a:off x="15240000" y="263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3903</xdr:rowOff>
    </xdr:from>
    <xdr:ext cx="762000" cy="259045"/>
    <xdr:sp macro="" textlink="">
      <xdr:nvSpPr>
        <xdr:cNvPr id="446" name="テキスト ボックス 445">
          <a:extLst>
            <a:ext uri="{FF2B5EF4-FFF2-40B4-BE49-F238E27FC236}">
              <a16:creationId xmlns:a16="http://schemas.microsoft.com/office/drawing/2014/main" xmlns="" id="{00000000-0008-0000-0300-0000BE010000}"/>
            </a:ext>
          </a:extLst>
        </xdr:cNvPr>
        <xdr:cNvSpPr txBox="1"/>
      </xdr:nvSpPr>
      <xdr:spPr>
        <a:xfrm>
          <a:off x="14909800" y="2404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48.7</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127279</xdr:rowOff>
    </xdr:from>
    <xdr:to>
      <xdr:col>21</xdr:col>
      <xdr:colOff>0</xdr:colOff>
      <xdr:row>17</xdr:row>
      <xdr:rowOff>9398</xdr:rowOff>
    </xdr:to>
    <xdr:cxnSp macro="">
      <xdr:nvCxnSpPr>
        <xdr:cNvPr id="447" name="直線コネクタ 446">
          <a:extLst>
            <a:ext uri="{FF2B5EF4-FFF2-40B4-BE49-F238E27FC236}">
              <a16:creationId xmlns:a16="http://schemas.microsoft.com/office/drawing/2014/main" xmlns="" id="{00000000-0008-0000-0300-0000BF010000}"/>
            </a:ext>
          </a:extLst>
        </xdr:cNvPr>
        <xdr:cNvCxnSpPr/>
      </xdr:nvCxnSpPr>
      <xdr:spPr>
        <a:xfrm flipV="1">
          <a:off x="13512800" y="2870479"/>
          <a:ext cx="889000" cy="5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92050</xdr:rowOff>
    </xdr:from>
    <xdr:to>
      <xdr:col>21</xdr:col>
      <xdr:colOff>50800</xdr:colOff>
      <xdr:row>16</xdr:row>
      <xdr:rowOff>22200</xdr:rowOff>
    </xdr:to>
    <xdr:sp macro="" textlink="">
      <xdr:nvSpPr>
        <xdr:cNvPr id="448" name="フローチャート : 判断 447">
          <a:extLst>
            <a:ext uri="{FF2B5EF4-FFF2-40B4-BE49-F238E27FC236}">
              <a16:creationId xmlns:a16="http://schemas.microsoft.com/office/drawing/2014/main" xmlns="" id="{00000000-0008-0000-0300-0000C0010000}"/>
            </a:ext>
          </a:extLst>
        </xdr:cNvPr>
        <xdr:cNvSpPr/>
      </xdr:nvSpPr>
      <xdr:spPr>
        <a:xfrm>
          <a:off x="14351000" y="266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32377</xdr:rowOff>
    </xdr:from>
    <xdr:ext cx="762000" cy="259045"/>
    <xdr:sp macro="" textlink="">
      <xdr:nvSpPr>
        <xdr:cNvPr id="449" name="テキスト ボックス 448">
          <a:extLst>
            <a:ext uri="{FF2B5EF4-FFF2-40B4-BE49-F238E27FC236}">
              <a16:creationId xmlns:a16="http://schemas.microsoft.com/office/drawing/2014/main" xmlns="" id="{00000000-0008-0000-0300-0000C1010000}"/>
            </a:ext>
          </a:extLst>
        </xdr:cNvPr>
        <xdr:cNvSpPr txBox="1"/>
      </xdr:nvSpPr>
      <xdr:spPr>
        <a:xfrm>
          <a:off x="14020800" y="24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124384</xdr:rowOff>
    </xdr:from>
    <xdr:to>
      <xdr:col>19</xdr:col>
      <xdr:colOff>533400</xdr:colOff>
      <xdr:row>16</xdr:row>
      <xdr:rowOff>54534</xdr:rowOff>
    </xdr:to>
    <xdr:sp macro="" textlink="">
      <xdr:nvSpPr>
        <xdr:cNvPr id="450" name="フローチャート : 判断 449">
          <a:extLst>
            <a:ext uri="{FF2B5EF4-FFF2-40B4-BE49-F238E27FC236}">
              <a16:creationId xmlns:a16="http://schemas.microsoft.com/office/drawing/2014/main" xmlns="" id="{00000000-0008-0000-0300-0000C2010000}"/>
            </a:ext>
          </a:extLst>
        </xdr:cNvPr>
        <xdr:cNvSpPr/>
      </xdr:nvSpPr>
      <xdr:spPr>
        <a:xfrm>
          <a:off x="13462000" y="26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64711</xdr:rowOff>
    </xdr:from>
    <xdr:ext cx="762000" cy="259045"/>
    <xdr:sp macro="" textlink="">
      <xdr:nvSpPr>
        <xdr:cNvPr id="451" name="テキスト ボックス 450">
          <a:extLst>
            <a:ext uri="{FF2B5EF4-FFF2-40B4-BE49-F238E27FC236}">
              <a16:creationId xmlns:a16="http://schemas.microsoft.com/office/drawing/2014/main" xmlns="" id="{00000000-0008-0000-0300-0000C3010000}"/>
            </a:ext>
          </a:extLst>
        </xdr:cNvPr>
        <xdr:cNvSpPr txBox="1"/>
      </xdr:nvSpPr>
      <xdr:spPr>
        <a:xfrm>
          <a:off x="13131800" y="246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xmlns=""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xmlns=""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15</xdr:row>
      <xdr:rowOff>97358</xdr:rowOff>
    </xdr:from>
    <xdr:to>
      <xdr:col>24</xdr:col>
      <xdr:colOff>609600</xdr:colOff>
      <xdr:row>16</xdr:row>
      <xdr:rowOff>27508</xdr:rowOff>
    </xdr:to>
    <xdr:sp macro="" textlink="">
      <xdr:nvSpPr>
        <xdr:cNvPr id="457" name="円/楕円 456">
          <a:extLst>
            <a:ext uri="{FF2B5EF4-FFF2-40B4-BE49-F238E27FC236}">
              <a16:creationId xmlns:a16="http://schemas.microsoft.com/office/drawing/2014/main" xmlns="" id="{00000000-0008-0000-0300-0000C9010000}"/>
            </a:ext>
          </a:extLst>
        </xdr:cNvPr>
        <xdr:cNvSpPr/>
      </xdr:nvSpPr>
      <xdr:spPr>
        <a:xfrm>
          <a:off x="16967200" y="26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69435</xdr:rowOff>
    </xdr:from>
    <xdr:ext cx="762000" cy="259045"/>
    <xdr:sp macro="" textlink="">
      <xdr:nvSpPr>
        <xdr:cNvPr id="458" name="将来負担の状況該当値テキスト">
          <a:extLst>
            <a:ext uri="{FF2B5EF4-FFF2-40B4-BE49-F238E27FC236}">
              <a16:creationId xmlns:a16="http://schemas.microsoft.com/office/drawing/2014/main" xmlns="" id="{00000000-0008-0000-0300-0000CA010000}"/>
            </a:ext>
          </a:extLst>
        </xdr:cNvPr>
        <xdr:cNvSpPr txBox="1"/>
      </xdr:nvSpPr>
      <xdr:spPr>
        <a:xfrm>
          <a:off x="17106900" y="264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55.7</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153340</xdr:rowOff>
    </xdr:from>
    <xdr:to>
      <xdr:col>23</xdr:col>
      <xdr:colOff>457200</xdr:colOff>
      <xdr:row>16</xdr:row>
      <xdr:rowOff>83490</xdr:rowOff>
    </xdr:to>
    <xdr:sp macro="" textlink="">
      <xdr:nvSpPr>
        <xdr:cNvPr id="459" name="円/楕円 458">
          <a:extLst>
            <a:ext uri="{FF2B5EF4-FFF2-40B4-BE49-F238E27FC236}">
              <a16:creationId xmlns:a16="http://schemas.microsoft.com/office/drawing/2014/main" xmlns="" id="{00000000-0008-0000-0300-0000CB010000}"/>
            </a:ext>
          </a:extLst>
        </xdr:cNvPr>
        <xdr:cNvSpPr/>
      </xdr:nvSpPr>
      <xdr:spPr>
        <a:xfrm>
          <a:off x="16129000" y="27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68267</xdr:rowOff>
    </xdr:from>
    <xdr:ext cx="7366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5798800" y="2811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67.3</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24359</xdr:rowOff>
    </xdr:from>
    <xdr:to>
      <xdr:col>22</xdr:col>
      <xdr:colOff>254000</xdr:colOff>
      <xdr:row>16</xdr:row>
      <xdr:rowOff>125959</xdr:rowOff>
    </xdr:to>
    <xdr:sp macro="" textlink="">
      <xdr:nvSpPr>
        <xdr:cNvPr id="461" name="円/楕円 460">
          <a:extLst>
            <a:ext uri="{FF2B5EF4-FFF2-40B4-BE49-F238E27FC236}">
              <a16:creationId xmlns:a16="http://schemas.microsoft.com/office/drawing/2014/main" xmlns="" id="{00000000-0008-0000-0300-0000CD010000}"/>
            </a:ext>
          </a:extLst>
        </xdr:cNvPr>
        <xdr:cNvSpPr/>
      </xdr:nvSpPr>
      <xdr:spPr>
        <a:xfrm>
          <a:off x="15240000" y="276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110736</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4909800" y="285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76479</xdr:rowOff>
    </xdr:from>
    <xdr:to>
      <xdr:col>21</xdr:col>
      <xdr:colOff>50800</xdr:colOff>
      <xdr:row>17</xdr:row>
      <xdr:rowOff>6629</xdr:rowOff>
    </xdr:to>
    <xdr:sp macro="" textlink="">
      <xdr:nvSpPr>
        <xdr:cNvPr id="463" name="円/楕円 462">
          <a:extLst>
            <a:ext uri="{FF2B5EF4-FFF2-40B4-BE49-F238E27FC236}">
              <a16:creationId xmlns:a16="http://schemas.microsoft.com/office/drawing/2014/main" xmlns="" id="{00000000-0008-0000-0300-0000CF010000}"/>
            </a:ext>
          </a:extLst>
        </xdr:cNvPr>
        <xdr:cNvSpPr/>
      </xdr:nvSpPr>
      <xdr:spPr>
        <a:xfrm>
          <a:off x="14351000" y="28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162856</xdr:rowOff>
    </xdr:from>
    <xdr:ext cx="7620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4020800" y="290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86.9</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130048</xdr:rowOff>
    </xdr:from>
    <xdr:to>
      <xdr:col>19</xdr:col>
      <xdr:colOff>533400</xdr:colOff>
      <xdr:row>17</xdr:row>
      <xdr:rowOff>60198</xdr:rowOff>
    </xdr:to>
    <xdr:sp macro="" textlink="">
      <xdr:nvSpPr>
        <xdr:cNvPr id="465" name="円/楕円 464">
          <a:extLst>
            <a:ext uri="{FF2B5EF4-FFF2-40B4-BE49-F238E27FC236}">
              <a16:creationId xmlns:a16="http://schemas.microsoft.com/office/drawing/2014/main" xmlns="" id="{00000000-0008-0000-0300-0000D1010000}"/>
            </a:ext>
          </a:extLst>
        </xdr:cNvPr>
        <xdr:cNvSpPr/>
      </xdr:nvSpPr>
      <xdr:spPr>
        <a:xfrm>
          <a:off x="13462000" y="287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44975</xdr:rowOff>
    </xdr:from>
    <xdr:ext cx="7620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3131800" y="295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神奈川県開成町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17,273
17,150
6.55
5,678,106
5,391,752
227,712
3,608,623
5,476,821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55.7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30/63</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退職手当組合への特別負担金が、退職者数により大きく変動することから年度間で前後はあるものの、おおむね横ばいで推移している。</a:t>
          </a:r>
          <a:endParaRPr kumimoji="1" lang="en-US" altLang="ja-JP" sz="1300">
            <a:latin typeface="ＭＳ Ｐゴシック"/>
          </a:endParaRPr>
        </a:p>
        <a:p>
          <a:r>
            <a:rPr kumimoji="1" lang="ja-JP" altLang="en-US" sz="1300">
              <a:latin typeface="ＭＳ Ｐゴシック"/>
            </a:rPr>
            <a:t>　今後も職員定員適正化計画に基づき職員の適正配置に努めるとともに、業務の効率化等を図り時間外勤務手当の抑制など人件費の上昇を抑える。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66040</xdr:rowOff>
    </xdr:from>
    <xdr:to>
      <xdr:col>7</xdr:col>
      <xdr:colOff>15875</xdr:colOff>
      <xdr:row>41</xdr:row>
      <xdr:rowOff>1270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55244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144797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33.1</a:t>
          </a:r>
          <a:endParaRPr kumimoji="1" lang="ja-JP" altLang="en-US" sz="1000" b="1">
            <a:latin typeface="ＭＳ Ｐゴシック"/>
          </a:endParaRPr>
        </a:p>
      </xdr:txBody>
    </xdr:sp>
    <xdr:clientData/>
  </xdr:oneCellAnchor>
  <xdr:twoCellAnchor>
    <xdr:from>
      <xdr:col>6</xdr:col>
      <xdr:colOff>612775</xdr:colOff>
      <xdr:row>41</xdr:row>
      <xdr:rowOff>1270</xdr:rowOff>
    </xdr:from>
    <xdr:to>
      <xdr:col>7</xdr:col>
      <xdr:colOff>104775</xdr:colOff>
      <xdr:row>41</xdr:row>
      <xdr:rowOff>1270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152417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13.7</a:t>
          </a:r>
          <a:endParaRPr kumimoji="1" lang="ja-JP" altLang="en-US" sz="1000" b="1">
            <a:latin typeface="ＭＳ Ｐゴシック"/>
          </a:endParaRPr>
        </a:p>
      </xdr:txBody>
    </xdr:sp>
    <xdr:clientData/>
  </xdr:oneCellAnchor>
  <xdr:twoCellAnchor>
    <xdr:from>
      <xdr:col>6</xdr:col>
      <xdr:colOff>612775</xdr:colOff>
      <xdr:row>32</xdr:row>
      <xdr:rowOff>66040</xdr:rowOff>
    </xdr:from>
    <xdr:to>
      <xdr:col>7</xdr:col>
      <xdr:colOff>104775</xdr:colOff>
      <xdr:row>32</xdr:row>
      <xdr:rowOff>66040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134620</xdr:rowOff>
    </xdr:from>
    <xdr:to>
      <xdr:col>7</xdr:col>
      <xdr:colOff>15875</xdr:colOff>
      <xdr:row>36</xdr:row>
      <xdr:rowOff>157480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a:off x="3987800" y="63068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101617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27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129540</xdr:rowOff>
    </xdr:from>
    <xdr:to>
      <xdr:col>7</xdr:col>
      <xdr:colOff>66675</xdr:colOff>
      <xdr:row>37</xdr:row>
      <xdr:rowOff>59690</xdr:rowOff>
    </xdr:to>
    <xdr:sp macro="" textlink="">
      <xdr:nvSpPr>
        <xdr:cNvPr id="68" name="フローチャート : 判断 67">
          <a:extLst>
            <a:ext uri="{FF2B5EF4-FFF2-40B4-BE49-F238E27FC236}">
              <a16:creationId xmlns:a16="http://schemas.microsoft.com/office/drawing/2014/main" xmlns="" id="{00000000-0008-0000-0400-000044000000}"/>
            </a:ext>
          </a:extLst>
        </xdr:cNvPr>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134620</xdr:rowOff>
    </xdr:from>
    <xdr:to>
      <xdr:col>5</xdr:col>
      <xdr:colOff>549275</xdr:colOff>
      <xdr:row>37</xdr:row>
      <xdr:rowOff>62230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flipV="1">
          <a:off x="3098800" y="63068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a:extLst>
            <a:ext uri="{FF2B5EF4-FFF2-40B4-BE49-F238E27FC236}">
              <a16:creationId xmlns:a16="http://schemas.microsoft.com/office/drawing/2014/main" xmlns="" id="{00000000-0008-0000-0400-000046000000}"/>
            </a:ext>
          </a:extLst>
        </xdr:cNvPr>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44467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31750</xdr:rowOff>
    </xdr:from>
    <xdr:to>
      <xdr:col>4</xdr:col>
      <xdr:colOff>346075</xdr:colOff>
      <xdr:row>37</xdr:row>
      <xdr:rowOff>62230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a:off x="2209800" y="6375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99060</xdr:rowOff>
    </xdr:from>
    <xdr:to>
      <xdr:col>4</xdr:col>
      <xdr:colOff>396875</xdr:colOff>
      <xdr:row>37</xdr:row>
      <xdr:rowOff>29210</xdr:rowOff>
    </xdr:to>
    <xdr:sp macro="" textlink="">
      <xdr:nvSpPr>
        <xdr:cNvPr id="73" name="フローチャート : 判断 72">
          <a:extLst>
            <a:ext uri="{FF2B5EF4-FFF2-40B4-BE49-F238E27FC236}">
              <a16:creationId xmlns:a16="http://schemas.microsoft.com/office/drawing/2014/main" xmlns="" id="{00000000-0008-0000-0400-000049000000}"/>
            </a:ext>
          </a:extLst>
        </xdr:cNvPr>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39387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16510</xdr:rowOff>
    </xdr:from>
    <xdr:to>
      <xdr:col>3</xdr:col>
      <xdr:colOff>142875</xdr:colOff>
      <xdr:row>37</xdr:row>
      <xdr:rowOff>31750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a:off x="1320800" y="63601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99060</xdr:rowOff>
    </xdr:from>
    <xdr:to>
      <xdr:col>3</xdr:col>
      <xdr:colOff>193675</xdr:colOff>
      <xdr:row>37</xdr:row>
      <xdr:rowOff>29210</xdr:rowOff>
    </xdr:to>
    <xdr:sp macro="" textlink="">
      <xdr:nvSpPr>
        <xdr:cNvPr id="76" name="フローチャート : 判断 75">
          <a:extLst>
            <a:ext uri="{FF2B5EF4-FFF2-40B4-BE49-F238E27FC236}">
              <a16:creationId xmlns:a16="http://schemas.microsoft.com/office/drawing/2014/main" xmlns="" id="{00000000-0008-0000-0400-00004C000000}"/>
            </a:ext>
          </a:extLst>
        </xdr:cNvPr>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39387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160020</xdr:rowOff>
    </xdr:from>
    <xdr:to>
      <xdr:col>1</xdr:col>
      <xdr:colOff>676275</xdr:colOff>
      <xdr:row>37</xdr:row>
      <xdr:rowOff>90170</xdr:rowOff>
    </xdr:to>
    <xdr:sp macro="" textlink="">
      <xdr:nvSpPr>
        <xdr:cNvPr id="78" name="フローチャート : 判断 77">
          <a:extLst>
            <a:ext uri="{FF2B5EF4-FFF2-40B4-BE49-F238E27FC236}">
              <a16:creationId xmlns:a16="http://schemas.microsoft.com/office/drawing/2014/main" xmlns="" id="{00000000-0008-0000-0400-00004E000000}"/>
            </a:ext>
          </a:extLst>
        </xdr:cNvPr>
        <xdr:cNvSpPr/>
      </xdr:nvSpPr>
      <xdr:spPr>
        <a:xfrm>
          <a:off x="1270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74947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106680</xdr:rowOff>
    </xdr:from>
    <xdr:to>
      <xdr:col>7</xdr:col>
      <xdr:colOff>66675</xdr:colOff>
      <xdr:row>37</xdr:row>
      <xdr:rowOff>36830</xdr:rowOff>
    </xdr:to>
    <xdr:sp macro="" textlink="">
      <xdr:nvSpPr>
        <xdr:cNvPr id="85" name="円/楕円 84">
          <a:extLst>
            <a:ext uri="{FF2B5EF4-FFF2-40B4-BE49-F238E27FC236}">
              <a16:creationId xmlns:a16="http://schemas.microsoft.com/office/drawing/2014/main" xmlns="" id="{00000000-0008-0000-0400-000055000000}"/>
            </a:ext>
          </a:extLst>
        </xdr:cNvPr>
        <xdr:cNvSpPr/>
      </xdr:nvSpPr>
      <xdr:spPr>
        <a:xfrm>
          <a:off x="47752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123207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83820</xdr:rowOff>
    </xdr:from>
    <xdr:to>
      <xdr:col>5</xdr:col>
      <xdr:colOff>600075</xdr:colOff>
      <xdr:row>37</xdr:row>
      <xdr:rowOff>13970</xdr:rowOff>
    </xdr:to>
    <xdr:sp macro="" textlink="">
      <xdr:nvSpPr>
        <xdr:cNvPr id="87" name="円/楕円 86">
          <a:extLst>
            <a:ext uri="{FF2B5EF4-FFF2-40B4-BE49-F238E27FC236}">
              <a16:creationId xmlns:a16="http://schemas.microsoft.com/office/drawing/2014/main" xmlns="" id="{00000000-0008-0000-0400-000057000000}"/>
            </a:ext>
          </a:extLst>
        </xdr:cNvPr>
        <xdr:cNvSpPr/>
      </xdr:nvSpPr>
      <xdr:spPr>
        <a:xfrm>
          <a:off x="3937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24147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11430</xdr:rowOff>
    </xdr:from>
    <xdr:to>
      <xdr:col>4</xdr:col>
      <xdr:colOff>396875</xdr:colOff>
      <xdr:row>37</xdr:row>
      <xdr:rowOff>113030</xdr:rowOff>
    </xdr:to>
    <xdr:sp macro="" textlink="">
      <xdr:nvSpPr>
        <xdr:cNvPr id="89" name="円/楕円 88">
          <a:extLst>
            <a:ext uri="{FF2B5EF4-FFF2-40B4-BE49-F238E27FC236}">
              <a16:creationId xmlns:a16="http://schemas.microsoft.com/office/drawing/2014/main" xmlns="" id="{00000000-0008-0000-0400-000059000000}"/>
            </a:ext>
          </a:extLst>
        </xdr:cNvPr>
        <xdr:cNvSpPr/>
      </xdr:nvSpPr>
      <xdr:spPr>
        <a:xfrm>
          <a:off x="3048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97807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24.9</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152400</xdr:rowOff>
    </xdr:from>
    <xdr:to>
      <xdr:col>3</xdr:col>
      <xdr:colOff>193675</xdr:colOff>
      <xdr:row>37</xdr:row>
      <xdr:rowOff>82550</xdr:rowOff>
    </xdr:to>
    <xdr:sp macro="" textlink="">
      <xdr:nvSpPr>
        <xdr:cNvPr id="91" name="円/楕円 90">
          <a:extLst>
            <a:ext uri="{FF2B5EF4-FFF2-40B4-BE49-F238E27FC236}">
              <a16:creationId xmlns:a16="http://schemas.microsoft.com/office/drawing/2014/main" xmlns="" id="{00000000-0008-0000-0400-00005B000000}"/>
            </a:ext>
          </a:extLst>
        </xdr:cNvPr>
        <xdr:cNvSpPr/>
      </xdr:nvSpPr>
      <xdr:spPr>
        <a:xfrm>
          <a:off x="2159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67327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137160</xdr:rowOff>
    </xdr:from>
    <xdr:to>
      <xdr:col>1</xdr:col>
      <xdr:colOff>676275</xdr:colOff>
      <xdr:row>37</xdr:row>
      <xdr:rowOff>67310</xdr:rowOff>
    </xdr:to>
    <xdr:sp macro="" textlink="">
      <xdr:nvSpPr>
        <xdr:cNvPr id="93" name="円/楕円 92">
          <a:extLst>
            <a:ext uri="{FF2B5EF4-FFF2-40B4-BE49-F238E27FC236}">
              <a16:creationId xmlns:a16="http://schemas.microsoft.com/office/drawing/2014/main" xmlns="" id="{00000000-0008-0000-0400-00005D000000}"/>
            </a:ext>
          </a:extLst>
        </xdr:cNvPr>
        <xdr:cNvSpPr/>
      </xdr:nvSpPr>
      <xdr:spPr>
        <a:xfrm>
          <a:off x="1270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77487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54/63</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年度は、ふるさと応援寄付金を導入したことに伴い、寄付金の受付から返礼品の送付などに係るポータルサイトへの委託料が新たに生じたことが大きな要因となっている。</a:t>
          </a:r>
          <a:endParaRPr kumimoji="1" lang="en-US" altLang="ja-JP" sz="1300">
            <a:latin typeface="ＭＳ Ｐゴシック"/>
          </a:endParaRPr>
        </a:p>
        <a:p>
          <a:r>
            <a:rPr kumimoji="1" lang="ja-JP" altLang="en-US" sz="1300">
              <a:latin typeface="ＭＳ Ｐゴシック"/>
            </a:rPr>
            <a:t>　類似団体、神奈川県平均と比較しても高い比率のため、委託事業の見直し等経費削減に努める。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a:extLst>
            <a:ext uri="{FF2B5EF4-FFF2-40B4-BE49-F238E27FC236}">
              <a16:creationId xmlns:a16="http://schemas.microsoft.com/office/drawing/2014/main" xmlns=""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153670</xdr:rowOff>
    </xdr:from>
    <xdr:to>
      <xdr:col>24</xdr:col>
      <xdr:colOff>31750</xdr:colOff>
      <xdr:row>22</xdr:row>
      <xdr:rowOff>66040</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flipV="1">
          <a:off x="16510000" y="23825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38117</xdr:rowOff>
    </xdr:from>
    <xdr:ext cx="762000" cy="259045"/>
    <xdr:sp macro="" textlink="">
      <xdr:nvSpPr>
        <xdr:cNvPr id="123" name="物件費最小値テキスト">
          <a:extLst>
            <a:ext uri="{FF2B5EF4-FFF2-40B4-BE49-F238E27FC236}">
              <a16:creationId xmlns:a16="http://schemas.microsoft.com/office/drawing/2014/main" xmlns="" id="{00000000-0008-0000-0400-00007B000000}"/>
            </a:ext>
          </a:extLst>
        </xdr:cNvPr>
        <xdr:cNvSpPr txBox="1"/>
      </xdr:nvSpPr>
      <xdr:spPr>
        <a:xfrm>
          <a:off x="16598900" y="381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26.2</a:t>
          </a:r>
          <a:endParaRPr kumimoji="1" lang="ja-JP" altLang="en-US" sz="1000" b="1">
            <a:latin typeface="ＭＳ Ｐゴシック"/>
          </a:endParaRPr>
        </a:p>
      </xdr:txBody>
    </xdr:sp>
    <xdr:clientData/>
  </xdr:oneCellAnchor>
  <xdr:twoCellAnchor>
    <xdr:from>
      <xdr:col>23</xdr:col>
      <xdr:colOff>628650</xdr:colOff>
      <xdr:row>22</xdr:row>
      <xdr:rowOff>66040</xdr:rowOff>
    </xdr:from>
    <xdr:to>
      <xdr:col>24</xdr:col>
      <xdr:colOff>120650</xdr:colOff>
      <xdr:row>22</xdr:row>
      <xdr:rowOff>66040</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a:off x="16421100" y="38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68597</xdr:rowOff>
    </xdr:from>
    <xdr:ext cx="762000" cy="259045"/>
    <xdr:sp macro="" textlink="">
      <xdr:nvSpPr>
        <xdr:cNvPr id="125" name="物件費最大値テキスト">
          <a:extLst>
            <a:ext uri="{FF2B5EF4-FFF2-40B4-BE49-F238E27FC236}">
              <a16:creationId xmlns:a16="http://schemas.microsoft.com/office/drawing/2014/main" xmlns="" id="{00000000-0008-0000-0400-00007D000000}"/>
            </a:ext>
          </a:extLst>
        </xdr:cNvPr>
        <xdr:cNvSpPr txBox="1"/>
      </xdr:nvSpPr>
      <xdr:spPr>
        <a:xfrm>
          <a:off x="16598900" y="2125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13</xdr:row>
      <xdr:rowOff>153670</xdr:rowOff>
    </xdr:from>
    <xdr:to>
      <xdr:col>24</xdr:col>
      <xdr:colOff>120650</xdr:colOff>
      <xdr:row>13</xdr:row>
      <xdr:rowOff>153670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6421100" y="238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20320</xdr:rowOff>
    </xdr:from>
    <xdr:to>
      <xdr:col>24</xdr:col>
      <xdr:colOff>31750</xdr:colOff>
      <xdr:row>18</xdr:row>
      <xdr:rowOff>134620</xdr:rowOff>
    </xdr:to>
    <xdr:cxnSp macro="">
      <xdr:nvCxnSpPr>
        <xdr:cNvPr id="127" name="直線コネクタ 126">
          <a:extLst>
            <a:ext uri="{FF2B5EF4-FFF2-40B4-BE49-F238E27FC236}">
              <a16:creationId xmlns:a16="http://schemas.microsoft.com/office/drawing/2014/main" xmlns="" id="{00000000-0008-0000-0400-00007F000000}"/>
            </a:ext>
          </a:extLst>
        </xdr:cNvPr>
        <xdr:cNvCxnSpPr/>
      </xdr:nvCxnSpPr>
      <xdr:spPr>
        <a:xfrm>
          <a:off x="15671800" y="31064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5097</xdr:rowOff>
    </xdr:from>
    <xdr:ext cx="762000" cy="259045"/>
    <xdr:sp macro="" textlink="">
      <xdr:nvSpPr>
        <xdr:cNvPr id="128" name="物件費平均値テキスト">
          <a:extLst>
            <a:ext uri="{FF2B5EF4-FFF2-40B4-BE49-F238E27FC236}">
              <a16:creationId xmlns:a16="http://schemas.microsoft.com/office/drawing/2014/main" xmlns="" id="{00000000-0008-0000-0400-000080000000}"/>
            </a:ext>
          </a:extLst>
        </xdr:cNvPr>
        <xdr:cNvSpPr txBox="1"/>
      </xdr:nvSpPr>
      <xdr:spPr>
        <a:xfrm>
          <a:off x="16598900" y="2748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160020</xdr:rowOff>
    </xdr:from>
    <xdr:to>
      <xdr:col>24</xdr:col>
      <xdr:colOff>82550</xdr:colOff>
      <xdr:row>17</xdr:row>
      <xdr:rowOff>90170</xdr:rowOff>
    </xdr:to>
    <xdr:sp macro="" textlink="">
      <xdr:nvSpPr>
        <xdr:cNvPr id="129" name="フローチャート : 判断 128">
          <a:extLst>
            <a:ext uri="{FF2B5EF4-FFF2-40B4-BE49-F238E27FC236}">
              <a16:creationId xmlns:a16="http://schemas.microsoft.com/office/drawing/2014/main" xmlns="" id="{00000000-0008-0000-0400-000081000000}"/>
            </a:ext>
          </a:extLst>
        </xdr:cNvPr>
        <xdr:cNvSpPr/>
      </xdr:nvSpPr>
      <xdr:spPr>
        <a:xfrm>
          <a:off x="164592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18</xdr:row>
      <xdr:rowOff>20320</xdr:rowOff>
    </xdr:from>
    <xdr:to>
      <xdr:col>22</xdr:col>
      <xdr:colOff>565150</xdr:colOff>
      <xdr:row>18</xdr:row>
      <xdr:rowOff>81280</xdr:rowOff>
    </xdr:to>
    <xdr:cxnSp macro="">
      <xdr:nvCxnSpPr>
        <xdr:cNvPr id="130" name="直線コネクタ 129">
          <a:extLst>
            <a:ext uri="{FF2B5EF4-FFF2-40B4-BE49-F238E27FC236}">
              <a16:creationId xmlns:a16="http://schemas.microsoft.com/office/drawing/2014/main" xmlns="" id="{00000000-0008-0000-0400-000082000000}"/>
            </a:ext>
          </a:extLst>
        </xdr:cNvPr>
        <xdr:cNvCxnSpPr/>
      </xdr:nvCxnSpPr>
      <xdr:spPr>
        <a:xfrm flipV="1">
          <a:off x="14782800" y="31064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160020</xdr:rowOff>
    </xdr:from>
    <xdr:to>
      <xdr:col>22</xdr:col>
      <xdr:colOff>615950</xdr:colOff>
      <xdr:row>17</xdr:row>
      <xdr:rowOff>90170</xdr:rowOff>
    </xdr:to>
    <xdr:sp macro="" textlink="">
      <xdr:nvSpPr>
        <xdr:cNvPr id="131" name="フローチャート : 判断 130">
          <a:extLst>
            <a:ext uri="{FF2B5EF4-FFF2-40B4-BE49-F238E27FC236}">
              <a16:creationId xmlns:a16="http://schemas.microsoft.com/office/drawing/2014/main" xmlns="" id="{00000000-0008-0000-0400-000083000000}"/>
            </a:ext>
          </a:extLst>
        </xdr:cNvPr>
        <xdr:cNvSpPr/>
      </xdr:nvSpPr>
      <xdr:spPr>
        <a:xfrm>
          <a:off x="15621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100347</xdr:rowOff>
    </xdr:from>
    <xdr:ext cx="736600" cy="259045"/>
    <xdr:sp macro="" textlink="">
      <xdr:nvSpPr>
        <xdr:cNvPr id="132" name="テキスト ボックス 131">
          <a:extLst>
            <a:ext uri="{FF2B5EF4-FFF2-40B4-BE49-F238E27FC236}">
              <a16:creationId xmlns:a16="http://schemas.microsoft.com/office/drawing/2014/main" xmlns="" id="{00000000-0008-0000-0400-000084000000}"/>
            </a:ext>
          </a:extLst>
        </xdr:cNvPr>
        <xdr:cNvSpPr txBox="1"/>
      </xdr:nvSpPr>
      <xdr:spPr>
        <a:xfrm>
          <a:off x="15290800" y="2672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18</xdr:row>
      <xdr:rowOff>50800</xdr:rowOff>
    </xdr:from>
    <xdr:to>
      <xdr:col>21</xdr:col>
      <xdr:colOff>361950</xdr:colOff>
      <xdr:row>18</xdr:row>
      <xdr:rowOff>81280</xdr:rowOff>
    </xdr:to>
    <xdr:cxnSp macro="">
      <xdr:nvCxnSpPr>
        <xdr:cNvPr id="133" name="直線コネクタ 132">
          <a:extLst>
            <a:ext uri="{FF2B5EF4-FFF2-40B4-BE49-F238E27FC236}">
              <a16:creationId xmlns:a16="http://schemas.microsoft.com/office/drawing/2014/main" xmlns="" id="{00000000-0008-0000-0400-000085000000}"/>
            </a:ext>
          </a:extLst>
        </xdr:cNvPr>
        <xdr:cNvCxnSpPr/>
      </xdr:nvCxnSpPr>
      <xdr:spPr>
        <a:xfrm>
          <a:off x="13893800" y="31369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91440</xdr:rowOff>
    </xdr:from>
    <xdr:to>
      <xdr:col>21</xdr:col>
      <xdr:colOff>412750</xdr:colOff>
      <xdr:row>17</xdr:row>
      <xdr:rowOff>21590</xdr:rowOff>
    </xdr:to>
    <xdr:sp macro="" textlink="">
      <xdr:nvSpPr>
        <xdr:cNvPr id="134" name="フローチャート : 判断 133">
          <a:extLst>
            <a:ext uri="{FF2B5EF4-FFF2-40B4-BE49-F238E27FC236}">
              <a16:creationId xmlns:a16="http://schemas.microsoft.com/office/drawing/2014/main" xmlns="" id="{00000000-0008-0000-0400-000086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31767</xdr:rowOff>
    </xdr:from>
    <xdr:ext cx="762000" cy="259045"/>
    <xdr:sp macro="" textlink="">
      <xdr:nvSpPr>
        <xdr:cNvPr id="135" name="テキスト ボックス 134">
          <a:extLst>
            <a:ext uri="{FF2B5EF4-FFF2-40B4-BE49-F238E27FC236}">
              <a16:creationId xmlns:a16="http://schemas.microsoft.com/office/drawing/2014/main" xmlns="" id="{00000000-0008-0000-0400-000087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168910</xdr:rowOff>
    </xdr:from>
    <xdr:to>
      <xdr:col>20</xdr:col>
      <xdr:colOff>158750</xdr:colOff>
      <xdr:row>18</xdr:row>
      <xdr:rowOff>50800</xdr:rowOff>
    </xdr:to>
    <xdr:cxnSp macro="">
      <xdr:nvCxnSpPr>
        <xdr:cNvPr id="136" name="直線コネクタ 135">
          <a:extLst>
            <a:ext uri="{FF2B5EF4-FFF2-40B4-BE49-F238E27FC236}">
              <a16:creationId xmlns:a16="http://schemas.microsoft.com/office/drawing/2014/main" xmlns="" id="{00000000-0008-0000-0400-000088000000}"/>
            </a:ext>
          </a:extLst>
        </xdr:cNvPr>
        <xdr:cNvCxnSpPr/>
      </xdr:nvCxnSpPr>
      <xdr:spPr>
        <a:xfrm>
          <a:off x="13004800" y="30835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45720</xdr:rowOff>
    </xdr:from>
    <xdr:to>
      <xdr:col>20</xdr:col>
      <xdr:colOff>209550</xdr:colOff>
      <xdr:row>16</xdr:row>
      <xdr:rowOff>147320</xdr:rowOff>
    </xdr:to>
    <xdr:sp macro="" textlink="">
      <xdr:nvSpPr>
        <xdr:cNvPr id="137" name="フローチャート : 判断 136">
          <a:extLst>
            <a:ext uri="{FF2B5EF4-FFF2-40B4-BE49-F238E27FC236}">
              <a16:creationId xmlns:a16="http://schemas.microsoft.com/office/drawing/2014/main" xmlns="" id="{00000000-0008-0000-0400-000089000000}"/>
            </a:ext>
          </a:extLst>
        </xdr:cNvPr>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157497</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0</xdr:rowOff>
    </xdr:from>
    <xdr:to>
      <xdr:col>19</xdr:col>
      <xdr:colOff>6350</xdr:colOff>
      <xdr:row>16</xdr:row>
      <xdr:rowOff>101600</xdr:rowOff>
    </xdr:to>
    <xdr:sp macro="" textlink="">
      <xdr:nvSpPr>
        <xdr:cNvPr id="139" name="フローチャート : 判断 138">
          <a:extLst>
            <a:ext uri="{FF2B5EF4-FFF2-40B4-BE49-F238E27FC236}">
              <a16:creationId xmlns:a16="http://schemas.microsoft.com/office/drawing/2014/main" xmlns="" id="{00000000-0008-0000-0400-00008B000000}"/>
            </a:ext>
          </a:extLst>
        </xdr:cNvPr>
        <xdr:cNvSpPr/>
      </xdr:nvSpPr>
      <xdr:spPr>
        <a:xfrm>
          <a:off x="12954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111777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18</xdr:row>
      <xdr:rowOff>83820</xdr:rowOff>
    </xdr:from>
    <xdr:to>
      <xdr:col>24</xdr:col>
      <xdr:colOff>82550</xdr:colOff>
      <xdr:row>19</xdr:row>
      <xdr:rowOff>13970</xdr:rowOff>
    </xdr:to>
    <xdr:sp macro="" textlink="">
      <xdr:nvSpPr>
        <xdr:cNvPr id="146" name="円/楕円 145">
          <a:extLst>
            <a:ext uri="{FF2B5EF4-FFF2-40B4-BE49-F238E27FC236}">
              <a16:creationId xmlns:a16="http://schemas.microsoft.com/office/drawing/2014/main" xmlns="" id="{00000000-0008-0000-0400-000092000000}"/>
            </a:ext>
          </a:extLst>
        </xdr:cNvPr>
        <xdr:cNvSpPr/>
      </xdr:nvSpPr>
      <xdr:spPr>
        <a:xfrm>
          <a:off x="164592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55897</xdr:rowOff>
    </xdr:from>
    <xdr:ext cx="762000" cy="259045"/>
    <xdr:sp macro="" textlink="">
      <xdr:nvSpPr>
        <xdr:cNvPr id="147" name="物件費該当値テキスト">
          <a:extLst>
            <a:ext uri="{FF2B5EF4-FFF2-40B4-BE49-F238E27FC236}">
              <a16:creationId xmlns:a16="http://schemas.microsoft.com/office/drawing/2014/main" xmlns="" id="{00000000-0008-0000-0400-000093000000}"/>
            </a:ext>
          </a:extLst>
        </xdr:cNvPr>
        <xdr:cNvSpPr txBox="1"/>
      </xdr:nvSpPr>
      <xdr:spPr>
        <a:xfrm>
          <a:off x="165989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140970</xdr:rowOff>
    </xdr:from>
    <xdr:to>
      <xdr:col>22</xdr:col>
      <xdr:colOff>615950</xdr:colOff>
      <xdr:row>18</xdr:row>
      <xdr:rowOff>71120</xdr:rowOff>
    </xdr:to>
    <xdr:sp macro="" textlink="">
      <xdr:nvSpPr>
        <xdr:cNvPr id="148" name="円/楕円 147">
          <a:extLst>
            <a:ext uri="{FF2B5EF4-FFF2-40B4-BE49-F238E27FC236}">
              <a16:creationId xmlns:a16="http://schemas.microsoft.com/office/drawing/2014/main" xmlns="" id="{00000000-0008-0000-0400-000094000000}"/>
            </a:ext>
          </a:extLst>
        </xdr:cNvPr>
        <xdr:cNvSpPr/>
      </xdr:nvSpPr>
      <xdr:spPr>
        <a:xfrm>
          <a:off x="15621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55897</xdr:rowOff>
    </xdr:from>
    <xdr:ext cx="7366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5290800" y="314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21</xdr:col>
      <xdr:colOff>311150</xdr:colOff>
      <xdr:row>18</xdr:row>
      <xdr:rowOff>30480</xdr:rowOff>
    </xdr:from>
    <xdr:to>
      <xdr:col>21</xdr:col>
      <xdr:colOff>412750</xdr:colOff>
      <xdr:row>18</xdr:row>
      <xdr:rowOff>132080</xdr:rowOff>
    </xdr:to>
    <xdr:sp macro="" textlink="">
      <xdr:nvSpPr>
        <xdr:cNvPr id="150" name="円/楕円 149">
          <a:extLst>
            <a:ext uri="{FF2B5EF4-FFF2-40B4-BE49-F238E27FC236}">
              <a16:creationId xmlns:a16="http://schemas.microsoft.com/office/drawing/2014/main" xmlns="" id="{00000000-0008-0000-0400-000096000000}"/>
            </a:ext>
          </a:extLst>
        </xdr:cNvPr>
        <xdr:cNvSpPr/>
      </xdr:nvSpPr>
      <xdr:spPr>
        <a:xfrm>
          <a:off x="14732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116857</xdr:rowOff>
    </xdr:from>
    <xdr:ext cx="7620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4401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20</xdr:col>
      <xdr:colOff>107950</xdr:colOff>
      <xdr:row>18</xdr:row>
      <xdr:rowOff>0</xdr:rowOff>
    </xdr:from>
    <xdr:to>
      <xdr:col>20</xdr:col>
      <xdr:colOff>209550</xdr:colOff>
      <xdr:row>18</xdr:row>
      <xdr:rowOff>101600</xdr:rowOff>
    </xdr:to>
    <xdr:sp macro="" textlink="">
      <xdr:nvSpPr>
        <xdr:cNvPr id="152" name="円/楕円 151">
          <a:extLst>
            <a:ext uri="{FF2B5EF4-FFF2-40B4-BE49-F238E27FC236}">
              <a16:creationId xmlns:a16="http://schemas.microsoft.com/office/drawing/2014/main" xmlns="" id="{00000000-0008-0000-0400-000098000000}"/>
            </a:ext>
          </a:extLst>
        </xdr:cNvPr>
        <xdr:cNvSpPr/>
      </xdr:nvSpPr>
      <xdr:spPr>
        <a:xfrm>
          <a:off x="13843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18</xdr:row>
      <xdr:rowOff>86377</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3512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118110</xdr:rowOff>
    </xdr:from>
    <xdr:to>
      <xdr:col>19</xdr:col>
      <xdr:colOff>6350</xdr:colOff>
      <xdr:row>18</xdr:row>
      <xdr:rowOff>48260</xdr:rowOff>
    </xdr:to>
    <xdr:sp macro="" textlink="">
      <xdr:nvSpPr>
        <xdr:cNvPr id="154" name="円/楕円 153">
          <a:extLst>
            <a:ext uri="{FF2B5EF4-FFF2-40B4-BE49-F238E27FC236}">
              <a16:creationId xmlns:a16="http://schemas.microsoft.com/office/drawing/2014/main" xmlns="" id="{00000000-0008-0000-0400-00009A000000}"/>
            </a:ext>
          </a:extLst>
        </xdr:cNvPr>
        <xdr:cNvSpPr/>
      </xdr:nvSpPr>
      <xdr:spPr>
        <a:xfrm>
          <a:off x="129540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33037</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2623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32/63</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a:extLst>
            <a:ext uri="{FF2B5EF4-FFF2-40B4-BE49-F238E27FC236}">
              <a16:creationId xmlns:a16="http://schemas.microsoft.com/office/drawing/2014/main" xmlns=""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障がい者自立支援給付費の増や保育園の入所児童委託料等の増、小児医療費の助成対象年齢の拡大により扶助費は増加している。</a:t>
          </a:r>
          <a:endParaRPr kumimoji="1" lang="en-US" altLang="ja-JP" sz="1300">
            <a:latin typeface="ＭＳ Ｐゴシック"/>
          </a:endParaRPr>
        </a:p>
        <a:p>
          <a:r>
            <a:rPr kumimoji="1" lang="ja-JP" altLang="en-US" sz="1300">
              <a:latin typeface="ＭＳ Ｐゴシック"/>
            </a:rPr>
            <a:t>　当町は人口が増加しており、今後も子育て支援施策の充実により増加が見込まれる。</a:t>
          </a:r>
        </a:p>
      </xdr:txBody>
    </xdr:sp>
    <xdr:clientData/>
  </xdr:twoCellAnchor>
  <xdr:oneCellAnchor>
    <xdr:from>
      <xdr:col>1</xdr:col>
      <xdr:colOff>28575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xmlns=""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a:extLst>
            <a:ext uri="{FF2B5EF4-FFF2-40B4-BE49-F238E27FC236}">
              <a16:creationId xmlns:a16="http://schemas.microsoft.com/office/drawing/2014/main" xmlns=""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a:extLst>
            <a:ext uri="{FF2B5EF4-FFF2-40B4-BE49-F238E27FC236}">
              <a16:creationId xmlns:a16="http://schemas.microsoft.com/office/drawing/2014/main" xmlns=""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62</xdr:row>
      <xdr:rowOff>110672</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flipV="1">
          <a:off x="4826000" y="9156700"/>
          <a:ext cx="0" cy="158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82749</xdr:rowOff>
    </xdr:from>
    <xdr:ext cx="762000" cy="259045"/>
    <xdr:sp macro="" textlink="">
      <xdr:nvSpPr>
        <xdr:cNvPr id="186" name="扶助費最小値テキスト">
          <a:extLst>
            <a:ext uri="{FF2B5EF4-FFF2-40B4-BE49-F238E27FC236}">
              <a16:creationId xmlns:a16="http://schemas.microsoft.com/office/drawing/2014/main" xmlns="" id="{00000000-0008-0000-0400-0000BA000000}"/>
            </a:ext>
          </a:extLst>
        </xdr:cNvPr>
        <xdr:cNvSpPr txBox="1"/>
      </xdr:nvSpPr>
      <xdr:spPr>
        <a:xfrm>
          <a:off x="4914900" y="1071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12.5</a:t>
          </a:r>
          <a:endParaRPr kumimoji="1" lang="ja-JP" altLang="en-US" sz="1000" b="1">
            <a:latin typeface="ＭＳ Ｐゴシック"/>
          </a:endParaRPr>
        </a:p>
      </xdr:txBody>
    </xdr:sp>
    <xdr:clientData/>
  </xdr:oneCellAnchor>
  <xdr:twoCellAnchor>
    <xdr:from>
      <xdr:col>6</xdr:col>
      <xdr:colOff>612775</xdr:colOff>
      <xdr:row>62</xdr:row>
      <xdr:rowOff>110672</xdr:rowOff>
    </xdr:from>
    <xdr:to>
      <xdr:col>7</xdr:col>
      <xdr:colOff>104775</xdr:colOff>
      <xdr:row>62</xdr:row>
      <xdr:rowOff>110672</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a:off x="4737100" y="1074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88" name="扶助費最大値テキスト">
          <a:extLst>
            <a:ext uri="{FF2B5EF4-FFF2-40B4-BE49-F238E27FC236}">
              <a16:creationId xmlns:a16="http://schemas.microsoft.com/office/drawing/2014/main" xmlns="" id="{00000000-0008-0000-0400-0000BC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143328</xdr:rowOff>
    </xdr:from>
    <xdr:to>
      <xdr:col>7</xdr:col>
      <xdr:colOff>15875</xdr:colOff>
      <xdr:row>57</xdr:row>
      <xdr:rowOff>53522</xdr:rowOff>
    </xdr:to>
    <xdr:cxnSp macro="">
      <xdr:nvCxnSpPr>
        <xdr:cNvPr id="190" name="直線コネクタ 189">
          <a:extLst>
            <a:ext uri="{FF2B5EF4-FFF2-40B4-BE49-F238E27FC236}">
              <a16:creationId xmlns:a16="http://schemas.microsoft.com/office/drawing/2014/main" xmlns="" id="{00000000-0008-0000-0400-0000BE000000}"/>
            </a:ext>
          </a:extLst>
        </xdr:cNvPr>
        <xdr:cNvCxnSpPr/>
      </xdr:nvCxnSpPr>
      <xdr:spPr>
        <a:xfrm>
          <a:off x="3987800" y="9744528"/>
          <a:ext cx="8382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109055</xdr:rowOff>
    </xdr:from>
    <xdr:ext cx="762000" cy="259045"/>
    <xdr:sp macro="" textlink="">
      <xdr:nvSpPr>
        <xdr:cNvPr id="191" name="扶助費平均値テキスト">
          <a:extLst>
            <a:ext uri="{FF2B5EF4-FFF2-40B4-BE49-F238E27FC236}">
              <a16:creationId xmlns:a16="http://schemas.microsoft.com/office/drawing/2014/main" xmlns="" id="{00000000-0008-0000-0400-0000BF000000}"/>
            </a:ext>
          </a:extLst>
        </xdr:cNvPr>
        <xdr:cNvSpPr txBox="1"/>
      </xdr:nvSpPr>
      <xdr:spPr>
        <a:xfrm>
          <a:off x="4914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92528</xdr:rowOff>
    </xdr:from>
    <xdr:to>
      <xdr:col>7</xdr:col>
      <xdr:colOff>66675</xdr:colOff>
      <xdr:row>57</xdr:row>
      <xdr:rowOff>22678</xdr:rowOff>
    </xdr:to>
    <xdr:sp macro="" textlink="">
      <xdr:nvSpPr>
        <xdr:cNvPr id="192" name="フローチャート : 判断 191">
          <a:extLst>
            <a:ext uri="{FF2B5EF4-FFF2-40B4-BE49-F238E27FC236}">
              <a16:creationId xmlns:a16="http://schemas.microsoft.com/office/drawing/2014/main" xmlns=""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127000</xdr:rowOff>
    </xdr:from>
    <xdr:to>
      <xdr:col>5</xdr:col>
      <xdr:colOff>549275</xdr:colOff>
      <xdr:row>56</xdr:row>
      <xdr:rowOff>143328</xdr:rowOff>
    </xdr:to>
    <xdr:cxnSp macro="">
      <xdr:nvCxnSpPr>
        <xdr:cNvPr id="193" name="直線コネクタ 192">
          <a:extLst>
            <a:ext uri="{FF2B5EF4-FFF2-40B4-BE49-F238E27FC236}">
              <a16:creationId xmlns:a16="http://schemas.microsoft.com/office/drawing/2014/main" xmlns="" id="{00000000-0008-0000-0400-0000C1000000}"/>
            </a:ext>
          </a:extLst>
        </xdr:cNvPr>
        <xdr:cNvCxnSpPr/>
      </xdr:nvCxnSpPr>
      <xdr:spPr>
        <a:xfrm>
          <a:off x="3098800" y="97282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166007</xdr:rowOff>
    </xdr:from>
    <xdr:to>
      <xdr:col>5</xdr:col>
      <xdr:colOff>600075</xdr:colOff>
      <xdr:row>56</xdr:row>
      <xdr:rowOff>96157</xdr:rowOff>
    </xdr:to>
    <xdr:sp macro="" textlink="">
      <xdr:nvSpPr>
        <xdr:cNvPr id="194" name="フローチャート : 判断 193">
          <a:extLst>
            <a:ext uri="{FF2B5EF4-FFF2-40B4-BE49-F238E27FC236}">
              <a16:creationId xmlns:a16="http://schemas.microsoft.com/office/drawing/2014/main" xmlns="" id="{00000000-0008-0000-0400-0000C2000000}"/>
            </a:ext>
          </a:extLst>
        </xdr:cNvPr>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106334</xdr:rowOff>
    </xdr:from>
    <xdr:ext cx="736600" cy="259045"/>
    <xdr:sp macro="" textlink="">
      <xdr:nvSpPr>
        <xdr:cNvPr id="195" name="テキスト ボックス 194">
          <a:extLst>
            <a:ext uri="{FF2B5EF4-FFF2-40B4-BE49-F238E27FC236}">
              <a16:creationId xmlns:a16="http://schemas.microsoft.com/office/drawing/2014/main" xmlns="" id="{00000000-0008-0000-0400-0000C3000000}"/>
            </a:ext>
          </a:extLst>
        </xdr:cNvPr>
        <xdr:cNvSpPr txBox="1"/>
      </xdr:nvSpPr>
      <xdr:spPr>
        <a:xfrm>
          <a:off x="3606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127000</xdr:rowOff>
    </xdr:from>
    <xdr:to>
      <xdr:col>4</xdr:col>
      <xdr:colOff>346075</xdr:colOff>
      <xdr:row>56</xdr:row>
      <xdr:rowOff>159657</xdr:rowOff>
    </xdr:to>
    <xdr:cxnSp macro="">
      <xdr:nvCxnSpPr>
        <xdr:cNvPr id="196" name="直線コネクタ 195">
          <a:extLst>
            <a:ext uri="{FF2B5EF4-FFF2-40B4-BE49-F238E27FC236}">
              <a16:creationId xmlns:a16="http://schemas.microsoft.com/office/drawing/2014/main" xmlns="" id="{00000000-0008-0000-0400-0000C4000000}"/>
            </a:ext>
          </a:extLst>
        </xdr:cNvPr>
        <xdr:cNvCxnSpPr/>
      </xdr:nvCxnSpPr>
      <xdr:spPr>
        <a:xfrm flipV="1">
          <a:off x="2209800" y="97282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27215</xdr:rowOff>
    </xdr:from>
    <xdr:to>
      <xdr:col>4</xdr:col>
      <xdr:colOff>396875</xdr:colOff>
      <xdr:row>56</xdr:row>
      <xdr:rowOff>128815</xdr:rowOff>
    </xdr:to>
    <xdr:sp macro="" textlink="">
      <xdr:nvSpPr>
        <xdr:cNvPr id="197" name="フローチャート : 判断 196">
          <a:extLst>
            <a:ext uri="{FF2B5EF4-FFF2-40B4-BE49-F238E27FC236}">
              <a16:creationId xmlns:a16="http://schemas.microsoft.com/office/drawing/2014/main" xmlns="" id="{00000000-0008-0000-0400-0000C5000000}"/>
            </a:ext>
          </a:extLst>
        </xdr:cNvPr>
        <xdr:cNvSpPr/>
      </xdr:nvSpPr>
      <xdr:spPr>
        <a:xfrm>
          <a:off x="3048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138992</xdr:rowOff>
    </xdr:from>
    <xdr:ext cx="762000" cy="259045"/>
    <xdr:sp macro="" textlink="">
      <xdr:nvSpPr>
        <xdr:cNvPr id="198" name="テキスト ボックス 197">
          <a:extLst>
            <a:ext uri="{FF2B5EF4-FFF2-40B4-BE49-F238E27FC236}">
              <a16:creationId xmlns:a16="http://schemas.microsoft.com/office/drawing/2014/main" xmlns="" id="{00000000-0008-0000-0400-0000C6000000}"/>
            </a:ext>
          </a:extLst>
        </xdr:cNvPr>
        <xdr:cNvSpPr txBox="1"/>
      </xdr:nvSpPr>
      <xdr:spPr>
        <a:xfrm>
          <a:off x="2717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159657</xdr:rowOff>
    </xdr:from>
    <xdr:to>
      <xdr:col>3</xdr:col>
      <xdr:colOff>142875</xdr:colOff>
      <xdr:row>57</xdr:row>
      <xdr:rowOff>20865</xdr:rowOff>
    </xdr:to>
    <xdr:cxnSp macro="">
      <xdr:nvCxnSpPr>
        <xdr:cNvPr id="199" name="直線コネクタ 198">
          <a:extLst>
            <a:ext uri="{FF2B5EF4-FFF2-40B4-BE49-F238E27FC236}">
              <a16:creationId xmlns:a16="http://schemas.microsoft.com/office/drawing/2014/main" xmlns="" id="{00000000-0008-0000-0400-0000C7000000}"/>
            </a:ext>
          </a:extLst>
        </xdr:cNvPr>
        <xdr:cNvCxnSpPr/>
      </xdr:nvCxnSpPr>
      <xdr:spPr>
        <a:xfrm flipV="1">
          <a:off x="1320800" y="97608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166007</xdr:rowOff>
    </xdr:from>
    <xdr:to>
      <xdr:col>3</xdr:col>
      <xdr:colOff>193675</xdr:colOff>
      <xdr:row>56</xdr:row>
      <xdr:rowOff>96157</xdr:rowOff>
    </xdr:to>
    <xdr:sp macro="" textlink="">
      <xdr:nvSpPr>
        <xdr:cNvPr id="200" name="フローチャート : 判断 199">
          <a:extLst>
            <a:ext uri="{FF2B5EF4-FFF2-40B4-BE49-F238E27FC236}">
              <a16:creationId xmlns:a16="http://schemas.microsoft.com/office/drawing/2014/main" xmlns="" id="{00000000-0008-0000-0400-0000C8000000}"/>
            </a:ext>
          </a:extLst>
        </xdr:cNvPr>
        <xdr:cNvSpPr/>
      </xdr:nvSpPr>
      <xdr:spPr>
        <a:xfrm>
          <a:off x="2159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106334</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1828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02" name="フローチャート : 判断 201">
          <a:extLst>
            <a:ext uri="{FF2B5EF4-FFF2-40B4-BE49-F238E27FC236}">
              <a16:creationId xmlns:a16="http://schemas.microsoft.com/office/drawing/2014/main" xmlns="" id="{00000000-0008-0000-0400-0000CA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73677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57</xdr:row>
      <xdr:rowOff>2722</xdr:rowOff>
    </xdr:from>
    <xdr:to>
      <xdr:col>7</xdr:col>
      <xdr:colOff>66675</xdr:colOff>
      <xdr:row>57</xdr:row>
      <xdr:rowOff>104322</xdr:rowOff>
    </xdr:to>
    <xdr:sp macro="" textlink="">
      <xdr:nvSpPr>
        <xdr:cNvPr id="209" name="円/楕円 208">
          <a:extLst>
            <a:ext uri="{FF2B5EF4-FFF2-40B4-BE49-F238E27FC236}">
              <a16:creationId xmlns:a16="http://schemas.microsoft.com/office/drawing/2014/main" xmlns="" id="{00000000-0008-0000-0400-0000D1000000}"/>
            </a:ext>
          </a:extLst>
        </xdr:cNvPr>
        <xdr:cNvSpPr/>
      </xdr:nvSpPr>
      <xdr:spPr>
        <a:xfrm>
          <a:off x="47752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146249</xdr:rowOff>
    </xdr:from>
    <xdr:ext cx="762000" cy="259045"/>
    <xdr:sp macro="" textlink="">
      <xdr:nvSpPr>
        <xdr:cNvPr id="210" name="扶助費該当値テキスト">
          <a:extLst>
            <a:ext uri="{FF2B5EF4-FFF2-40B4-BE49-F238E27FC236}">
              <a16:creationId xmlns:a16="http://schemas.microsoft.com/office/drawing/2014/main" xmlns="" id="{00000000-0008-0000-0400-0000D2000000}"/>
            </a:ext>
          </a:extLst>
        </xdr:cNvPr>
        <xdr:cNvSpPr txBox="1"/>
      </xdr:nvSpPr>
      <xdr:spPr>
        <a:xfrm>
          <a:off x="49149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92528</xdr:rowOff>
    </xdr:from>
    <xdr:to>
      <xdr:col>5</xdr:col>
      <xdr:colOff>600075</xdr:colOff>
      <xdr:row>57</xdr:row>
      <xdr:rowOff>22678</xdr:rowOff>
    </xdr:to>
    <xdr:sp macro="" textlink="">
      <xdr:nvSpPr>
        <xdr:cNvPr id="211" name="円/楕円 210">
          <a:extLst>
            <a:ext uri="{FF2B5EF4-FFF2-40B4-BE49-F238E27FC236}">
              <a16:creationId xmlns:a16="http://schemas.microsoft.com/office/drawing/2014/main" xmlns="" id="{00000000-0008-0000-0400-0000D3000000}"/>
            </a:ext>
          </a:extLst>
        </xdr:cNvPr>
        <xdr:cNvSpPr/>
      </xdr:nvSpPr>
      <xdr:spPr>
        <a:xfrm>
          <a:off x="3937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7455</xdr:rowOff>
    </xdr:from>
    <xdr:ext cx="7366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76200</xdr:rowOff>
    </xdr:from>
    <xdr:to>
      <xdr:col>4</xdr:col>
      <xdr:colOff>396875</xdr:colOff>
      <xdr:row>57</xdr:row>
      <xdr:rowOff>6350</xdr:rowOff>
    </xdr:to>
    <xdr:sp macro="" textlink="">
      <xdr:nvSpPr>
        <xdr:cNvPr id="213" name="円/楕円 212">
          <a:extLst>
            <a:ext uri="{FF2B5EF4-FFF2-40B4-BE49-F238E27FC236}">
              <a16:creationId xmlns:a16="http://schemas.microsoft.com/office/drawing/2014/main" xmlns="" id="{00000000-0008-0000-0400-0000D5000000}"/>
            </a:ext>
          </a:extLst>
        </xdr:cNvPr>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162577</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108857</xdr:rowOff>
    </xdr:from>
    <xdr:to>
      <xdr:col>3</xdr:col>
      <xdr:colOff>193675</xdr:colOff>
      <xdr:row>57</xdr:row>
      <xdr:rowOff>39007</xdr:rowOff>
    </xdr:to>
    <xdr:sp macro="" textlink="">
      <xdr:nvSpPr>
        <xdr:cNvPr id="215" name="円/楕円 214">
          <a:extLst>
            <a:ext uri="{FF2B5EF4-FFF2-40B4-BE49-F238E27FC236}">
              <a16:creationId xmlns:a16="http://schemas.microsoft.com/office/drawing/2014/main" xmlns="" id="{00000000-0008-0000-0400-0000D7000000}"/>
            </a:ext>
          </a:extLst>
        </xdr:cNvPr>
        <xdr:cNvSpPr/>
      </xdr:nvSpPr>
      <xdr:spPr>
        <a:xfrm>
          <a:off x="2159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23784</xdr:rowOff>
    </xdr:from>
    <xdr:ext cx="7620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1828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141515</xdr:rowOff>
    </xdr:from>
    <xdr:to>
      <xdr:col>1</xdr:col>
      <xdr:colOff>676275</xdr:colOff>
      <xdr:row>57</xdr:row>
      <xdr:rowOff>71665</xdr:rowOff>
    </xdr:to>
    <xdr:sp macro="" textlink="">
      <xdr:nvSpPr>
        <xdr:cNvPr id="217" name="円/楕円 216">
          <a:extLst>
            <a:ext uri="{FF2B5EF4-FFF2-40B4-BE49-F238E27FC236}">
              <a16:creationId xmlns:a16="http://schemas.microsoft.com/office/drawing/2014/main" xmlns="" id="{00000000-0008-0000-0400-0000D9000000}"/>
            </a:ext>
          </a:extLst>
        </xdr:cNvPr>
        <xdr:cNvSpPr/>
      </xdr:nvSpPr>
      <xdr:spPr>
        <a:xfrm>
          <a:off x="1270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56442</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9398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3/63</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a:extLst>
            <a:ext uri="{FF2B5EF4-FFF2-40B4-BE49-F238E27FC236}">
              <a16:creationId xmlns:a16="http://schemas.microsoft.com/office/drawing/2014/main" xmlns=""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その他に係る経常収支比率は、類似団体のなかでも低い水準となっているが、高齢化に伴い介護保険事業特別会計や後期高齢者医療事業特別会計への繰出金が年々増加している。</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年度は、下水道事業特別会計への繰出金を抑制したことなどから比率が下がっている。</a:t>
          </a:r>
          <a:endParaRPr kumimoji="1" lang="en-US" altLang="ja-JP" sz="1300">
            <a:latin typeface="ＭＳ Ｐゴシック"/>
          </a:endParaRPr>
        </a:p>
        <a:p>
          <a:r>
            <a:rPr kumimoji="1" lang="ja-JP" altLang="en-US" sz="1300">
              <a:latin typeface="ＭＳ Ｐゴシック"/>
            </a:rPr>
            <a:t>　今後も高齢化の進展は続くため、介護予防の推進等により、経費の削減に努める。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42" name="その他グラフ枠">
          <a:extLst>
            <a:ext uri="{FF2B5EF4-FFF2-40B4-BE49-F238E27FC236}">
              <a16:creationId xmlns:a16="http://schemas.microsoft.com/office/drawing/2014/main" xmlns=""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154432</xdr:rowOff>
    </xdr:from>
    <xdr:to>
      <xdr:col>24</xdr:col>
      <xdr:colOff>31750</xdr:colOff>
      <xdr:row>60</xdr:row>
      <xdr:rowOff>30988</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flipV="1">
          <a:off x="16510000" y="9412732"/>
          <a:ext cx="0" cy="905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3065</xdr:rowOff>
    </xdr:from>
    <xdr:ext cx="762000" cy="259045"/>
    <xdr:sp macro="" textlink="">
      <xdr:nvSpPr>
        <xdr:cNvPr id="244" name="その他最小値テキスト">
          <a:extLst>
            <a:ext uri="{FF2B5EF4-FFF2-40B4-BE49-F238E27FC236}">
              <a16:creationId xmlns:a16="http://schemas.microsoft.com/office/drawing/2014/main" xmlns="" id="{00000000-0008-0000-0400-0000F4000000}"/>
            </a:ext>
          </a:extLst>
        </xdr:cNvPr>
        <xdr:cNvSpPr txBox="1"/>
      </xdr:nvSpPr>
      <xdr:spPr>
        <a:xfrm>
          <a:off x="16598900"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60</xdr:row>
      <xdr:rowOff>30988</xdr:rowOff>
    </xdr:from>
    <xdr:to>
      <xdr:col>24</xdr:col>
      <xdr:colOff>120650</xdr:colOff>
      <xdr:row>60</xdr:row>
      <xdr:rowOff>30988</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a:off x="16421100" y="10317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69359</xdr:rowOff>
    </xdr:from>
    <xdr:ext cx="762000" cy="259045"/>
    <xdr:sp macro="" textlink="">
      <xdr:nvSpPr>
        <xdr:cNvPr id="246" name="その他最大値テキスト">
          <a:extLst>
            <a:ext uri="{FF2B5EF4-FFF2-40B4-BE49-F238E27FC236}">
              <a16:creationId xmlns:a16="http://schemas.microsoft.com/office/drawing/2014/main" xmlns="" id="{00000000-0008-0000-0400-0000F6000000}"/>
            </a:ext>
          </a:extLst>
        </xdr:cNvPr>
        <xdr:cNvSpPr txBox="1"/>
      </xdr:nvSpPr>
      <xdr:spPr>
        <a:xfrm>
          <a:off x="16598900" y="915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a:t>
          </a:r>
          <a:endParaRPr kumimoji="1" lang="ja-JP" altLang="en-US" sz="1000" b="1">
            <a:latin typeface="ＭＳ Ｐゴシック"/>
          </a:endParaRPr>
        </a:p>
      </xdr:txBody>
    </xdr:sp>
    <xdr:clientData/>
  </xdr:oneCellAnchor>
  <xdr:twoCellAnchor>
    <xdr:from>
      <xdr:col>23</xdr:col>
      <xdr:colOff>628650</xdr:colOff>
      <xdr:row>54</xdr:row>
      <xdr:rowOff>154432</xdr:rowOff>
    </xdr:from>
    <xdr:to>
      <xdr:col>24</xdr:col>
      <xdr:colOff>120650</xdr:colOff>
      <xdr:row>54</xdr:row>
      <xdr:rowOff>154432</xdr:rowOff>
    </xdr:to>
    <xdr:cxnSp macro="">
      <xdr:nvCxnSpPr>
        <xdr:cNvPr id="247" name="直線コネクタ 246">
          <a:extLst>
            <a:ext uri="{FF2B5EF4-FFF2-40B4-BE49-F238E27FC236}">
              <a16:creationId xmlns:a16="http://schemas.microsoft.com/office/drawing/2014/main" xmlns="" id="{00000000-0008-0000-0400-0000F7000000}"/>
            </a:ext>
          </a:extLst>
        </xdr:cNvPr>
        <xdr:cNvCxnSpPr/>
      </xdr:nvCxnSpPr>
      <xdr:spPr>
        <a:xfrm>
          <a:off x="16421100" y="9412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56134</xdr:rowOff>
    </xdr:from>
    <xdr:to>
      <xdr:col>24</xdr:col>
      <xdr:colOff>31750</xdr:colOff>
      <xdr:row>55</xdr:row>
      <xdr:rowOff>161290</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flipV="1">
          <a:off x="15671800" y="9485884"/>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153433</xdr:rowOff>
    </xdr:from>
    <xdr:ext cx="762000" cy="259045"/>
    <xdr:sp macro="" textlink="">
      <xdr:nvSpPr>
        <xdr:cNvPr id="249" name="その他平均値テキスト">
          <a:extLst>
            <a:ext uri="{FF2B5EF4-FFF2-40B4-BE49-F238E27FC236}">
              <a16:creationId xmlns:a16="http://schemas.microsoft.com/office/drawing/2014/main" xmlns="" id="{00000000-0008-0000-0400-0000F9000000}"/>
            </a:ext>
          </a:extLst>
        </xdr:cNvPr>
        <xdr:cNvSpPr txBox="1"/>
      </xdr:nvSpPr>
      <xdr:spPr>
        <a:xfrm>
          <a:off x="16598900" y="9754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9906</xdr:rowOff>
    </xdr:from>
    <xdr:to>
      <xdr:col>24</xdr:col>
      <xdr:colOff>82550</xdr:colOff>
      <xdr:row>57</xdr:row>
      <xdr:rowOff>111506</xdr:rowOff>
    </xdr:to>
    <xdr:sp macro="" textlink="">
      <xdr:nvSpPr>
        <xdr:cNvPr id="250" name="フローチャート : 判断 249">
          <a:extLst>
            <a:ext uri="{FF2B5EF4-FFF2-40B4-BE49-F238E27FC236}">
              <a16:creationId xmlns:a16="http://schemas.microsoft.com/office/drawing/2014/main" xmlns="" id="{00000000-0008-0000-0400-0000FA000000}"/>
            </a:ext>
          </a:extLst>
        </xdr:cNvPr>
        <xdr:cNvSpPr/>
      </xdr:nvSpPr>
      <xdr:spPr>
        <a:xfrm>
          <a:off x="164592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74422</xdr:rowOff>
    </xdr:from>
    <xdr:to>
      <xdr:col>22</xdr:col>
      <xdr:colOff>565150</xdr:colOff>
      <xdr:row>55</xdr:row>
      <xdr:rowOff>161290</xdr:rowOff>
    </xdr:to>
    <xdr:cxnSp macro="">
      <xdr:nvCxnSpPr>
        <xdr:cNvPr id="251" name="直線コネクタ 250">
          <a:extLst>
            <a:ext uri="{FF2B5EF4-FFF2-40B4-BE49-F238E27FC236}">
              <a16:creationId xmlns:a16="http://schemas.microsoft.com/office/drawing/2014/main" xmlns="" id="{00000000-0008-0000-0400-0000FB000000}"/>
            </a:ext>
          </a:extLst>
        </xdr:cNvPr>
        <xdr:cNvCxnSpPr/>
      </xdr:nvCxnSpPr>
      <xdr:spPr>
        <a:xfrm>
          <a:off x="14782800" y="950417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158496</xdr:rowOff>
    </xdr:from>
    <xdr:to>
      <xdr:col>22</xdr:col>
      <xdr:colOff>615950</xdr:colOff>
      <xdr:row>57</xdr:row>
      <xdr:rowOff>88646</xdr:rowOff>
    </xdr:to>
    <xdr:sp macro="" textlink="">
      <xdr:nvSpPr>
        <xdr:cNvPr id="252" name="フローチャート : 判断 251">
          <a:extLst>
            <a:ext uri="{FF2B5EF4-FFF2-40B4-BE49-F238E27FC236}">
              <a16:creationId xmlns:a16="http://schemas.microsoft.com/office/drawing/2014/main" xmlns="" id="{00000000-0008-0000-0400-0000FC000000}"/>
            </a:ext>
          </a:extLst>
        </xdr:cNvPr>
        <xdr:cNvSpPr/>
      </xdr:nvSpPr>
      <xdr:spPr>
        <a:xfrm>
          <a:off x="15621000" y="975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73423</xdr:rowOff>
    </xdr:from>
    <xdr:ext cx="736600" cy="259045"/>
    <xdr:sp macro="" textlink="">
      <xdr:nvSpPr>
        <xdr:cNvPr id="253" name="テキスト ボックス 252">
          <a:extLst>
            <a:ext uri="{FF2B5EF4-FFF2-40B4-BE49-F238E27FC236}">
              <a16:creationId xmlns:a16="http://schemas.microsoft.com/office/drawing/2014/main" xmlns="" id="{00000000-0008-0000-0400-0000FD000000}"/>
            </a:ext>
          </a:extLst>
        </xdr:cNvPr>
        <xdr:cNvSpPr txBox="1"/>
      </xdr:nvSpPr>
      <xdr:spPr>
        <a:xfrm>
          <a:off x="15290800" y="9846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28702</xdr:rowOff>
    </xdr:from>
    <xdr:to>
      <xdr:col>21</xdr:col>
      <xdr:colOff>361950</xdr:colOff>
      <xdr:row>55</xdr:row>
      <xdr:rowOff>74422</xdr:rowOff>
    </xdr:to>
    <xdr:cxnSp macro="">
      <xdr:nvCxnSpPr>
        <xdr:cNvPr id="254" name="直線コネクタ 253">
          <a:extLst>
            <a:ext uri="{FF2B5EF4-FFF2-40B4-BE49-F238E27FC236}">
              <a16:creationId xmlns:a16="http://schemas.microsoft.com/office/drawing/2014/main" xmlns="" id="{00000000-0008-0000-0400-0000FE000000}"/>
            </a:ext>
          </a:extLst>
        </xdr:cNvPr>
        <xdr:cNvCxnSpPr/>
      </xdr:nvCxnSpPr>
      <xdr:spPr>
        <a:xfrm>
          <a:off x="13893800" y="94584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5334</xdr:rowOff>
    </xdr:from>
    <xdr:to>
      <xdr:col>21</xdr:col>
      <xdr:colOff>412750</xdr:colOff>
      <xdr:row>57</xdr:row>
      <xdr:rowOff>106934</xdr:rowOff>
    </xdr:to>
    <xdr:sp macro="" textlink="">
      <xdr:nvSpPr>
        <xdr:cNvPr id="255" name="フローチャート : 判断 254">
          <a:extLst>
            <a:ext uri="{FF2B5EF4-FFF2-40B4-BE49-F238E27FC236}">
              <a16:creationId xmlns:a16="http://schemas.microsoft.com/office/drawing/2014/main" xmlns="" id="{00000000-0008-0000-0400-0000FF000000}"/>
            </a:ext>
          </a:extLst>
        </xdr:cNvPr>
        <xdr:cNvSpPr/>
      </xdr:nvSpPr>
      <xdr:spPr>
        <a:xfrm>
          <a:off x="147320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91711</xdr:rowOff>
    </xdr:from>
    <xdr:ext cx="762000" cy="259045"/>
    <xdr:sp macro="" textlink="">
      <xdr:nvSpPr>
        <xdr:cNvPr id="256" name="テキスト ボックス 255">
          <a:extLst>
            <a:ext uri="{FF2B5EF4-FFF2-40B4-BE49-F238E27FC236}">
              <a16:creationId xmlns:a16="http://schemas.microsoft.com/office/drawing/2014/main" xmlns="" id="{00000000-0008-0000-0400-000000010000}"/>
            </a:ext>
          </a:extLst>
        </xdr:cNvPr>
        <xdr:cNvSpPr txBox="1"/>
      </xdr:nvSpPr>
      <xdr:spPr>
        <a:xfrm>
          <a:off x="14401800" y="986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54</xdr:row>
      <xdr:rowOff>136144</xdr:rowOff>
    </xdr:from>
    <xdr:to>
      <xdr:col>20</xdr:col>
      <xdr:colOff>158750</xdr:colOff>
      <xdr:row>55</xdr:row>
      <xdr:rowOff>28702</xdr:rowOff>
    </xdr:to>
    <xdr:cxnSp macro="">
      <xdr:nvCxnSpPr>
        <xdr:cNvPr id="257" name="直線コネクタ 256">
          <a:extLst>
            <a:ext uri="{FF2B5EF4-FFF2-40B4-BE49-F238E27FC236}">
              <a16:creationId xmlns:a16="http://schemas.microsoft.com/office/drawing/2014/main" xmlns="" id="{00000000-0008-0000-0400-000001010000}"/>
            </a:ext>
          </a:extLst>
        </xdr:cNvPr>
        <xdr:cNvCxnSpPr/>
      </xdr:nvCxnSpPr>
      <xdr:spPr>
        <a:xfrm>
          <a:off x="13004800" y="93944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153924</xdr:rowOff>
    </xdr:from>
    <xdr:to>
      <xdr:col>20</xdr:col>
      <xdr:colOff>209550</xdr:colOff>
      <xdr:row>57</xdr:row>
      <xdr:rowOff>84074</xdr:rowOff>
    </xdr:to>
    <xdr:sp macro="" textlink="">
      <xdr:nvSpPr>
        <xdr:cNvPr id="258" name="フローチャート : 判断 257">
          <a:extLst>
            <a:ext uri="{FF2B5EF4-FFF2-40B4-BE49-F238E27FC236}">
              <a16:creationId xmlns:a16="http://schemas.microsoft.com/office/drawing/2014/main" xmlns="" id="{00000000-0008-0000-0400-000002010000}"/>
            </a:ext>
          </a:extLst>
        </xdr:cNvPr>
        <xdr:cNvSpPr/>
      </xdr:nvSpPr>
      <xdr:spPr>
        <a:xfrm>
          <a:off x="13843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68851</xdr:rowOff>
    </xdr:from>
    <xdr:ext cx="762000" cy="259045"/>
    <xdr:sp macro="" textlink="">
      <xdr:nvSpPr>
        <xdr:cNvPr id="259" name="テキスト ボックス 258">
          <a:extLst>
            <a:ext uri="{FF2B5EF4-FFF2-40B4-BE49-F238E27FC236}">
              <a16:creationId xmlns:a16="http://schemas.microsoft.com/office/drawing/2014/main" xmlns="" id="{00000000-0008-0000-0400-000003010000}"/>
            </a:ext>
          </a:extLst>
        </xdr:cNvPr>
        <xdr:cNvSpPr txBox="1"/>
      </xdr:nvSpPr>
      <xdr:spPr>
        <a:xfrm>
          <a:off x="135128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5334</xdr:rowOff>
    </xdr:from>
    <xdr:to>
      <xdr:col>19</xdr:col>
      <xdr:colOff>6350</xdr:colOff>
      <xdr:row>57</xdr:row>
      <xdr:rowOff>106934</xdr:rowOff>
    </xdr:to>
    <xdr:sp macro="" textlink="">
      <xdr:nvSpPr>
        <xdr:cNvPr id="260" name="フローチャート : 判断 259">
          <a:extLst>
            <a:ext uri="{FF2B5EF4-FFF2-40B4-BE49-F238E27FC236}">
              <a16:creationId xmlns:a16="http://schemas.microsoft.com/office/drawing/2014/main" xmlns="" id="{00000000-0008-0000-0400-000004010000}"/>
            </a:ext>
          </a:extLst>
        </xdr:cNvPr>
        <xdr:cNvSpPr/>
      </xdr:nvSpPr>
      <xdr:spPr>
        <a:xfrm>
          <a:off x="129540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91711</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2623800" y="986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55</xdr:row>
      <xdr:rowOff>5334</xdr:rowOff>
    </xdr:from>
    <xdr:to>
      <xdr:col>24</xdr:col>
      <xdr:colOff>82550</xdr:colOff>
      <xdr:row>55</xdr:row>
      <xdr:rowOff>106934</xdr:rowOff>
    </xdr:to>
    <xdr:sp macro="" textlink="">
      <xdr:nvSpPr>
        <xdr:cNvPr id="267" name="円/楕円 266">
          <a:extLst>
            <a:ext uri="{FF2B5EF4-FFF2-40B4-BE49-F238E27FC236}">
              <a16:creationId xmlns:a16="http://schemas.microsoft.com/office/drawing/2014/main" xmlns="" id="{00000000-0008-0000-0400-00000B010000}"/>
            </a:ext>
          </a:extLst>
        </xdr:cNvPr>
        <xdr:cNvSpPr/>
      </xdr:nvSpPr>
      <xdr:spPr>
        <a:xfrm>
          <a:off x="16459200" y="943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85361</xdr:rowOff>
    </xdr:from>
    <xdr:ext cx="762000" cy="259045"/>
    <xdr:sp macro="" textlink="">
      <xdr:nvSpPr>
        <xdr:cNvPr id="268" name="その他該当値テキスト">
          <a:extLst>
            <a:ext uri="{FF2B5EF4-FFF2-40B4-BE49-F238E27FC236}">
              <a16:creationId xmlns:a16="http://schemas.microsoft.com/office/drawing/2014/main" xmlns="" id="{00000000-0008-0000-0400-00000C010000}"/>
            </a:ext>
          </a:extLst>
        </xdr:cNvPr>
        <xdr:cNvSpPr txBox="1"/>
      </xdr:nvSpPr>
      <xdr:spPr>
        <a:xfrm>
          <a:off x="16598900" y="9343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110490</xdr:rowOff>
    </xdr:from>
    <xdr:to>
      <xdr:col>22</xdr:col>
      <xdr:colOff>615950</xdr:colOff>
      <xdr:row>56</xdr:row>
      <xdr:rowOff>40640</xdr:rowOff>
    </xdr:to>
    <xdr:sp macro="" textlink="">
      <xdr:nvSpPr>
        <xdr:cNvPr id="269" name="円/楕円 268">
          <a:extLst>
            <a:ext uri="{FF2B5EF4-FFF2-40B4-BE49-F238E27FC236}">
              <a16:creationId xmlns:a16="http://schemas.microsoft.com/office/drawing/2014/main" xmlns="" id="{00000000-0008-0000-0400-00000D010000}"/>
            </a:ext>
          </a:extLst>
        </xdr:cNvPr>
        <xdr:cNvSpPr/>
      </xdr:nvSpPr>
      <xdr:spPr>
        <a:xfrm>
          <a:off x="15621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50817</xdr:rowOff>
    </xdr:from>
    <xdr:ext cx="736600" cy="259045"/>
    <xdr:sp macro="" textlink="">
      <xdr:nvSpPr>
        <xdr:cNvPr id="270" name="テキスト ボックス 269">
          <a:extLst>
            <a:ext uri="{FF2B5EF4-FFF2-40B4-BE49-F238E27FC236}">
              <a16:creationId xmlns:a16="http://schemas.microsoft.com/office/drawing/2014/main" xmlns="" id="{00000000-0008-0000-0400-00000E010000}"/>
            </a:ext>
          </a:extLst>
        </xdr:cNvPr>
        <xdr:cNvSpPr txBox="1"/>
      </xdr:nvSpPr>
      <xdr:spPr>
        <a:xfrm>
          <a:off x="15290800" y="930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23622</xdr:rowOff>
    </xdr:from>
    <xdr:to>
      <xdr:col>21</xdr:col>
      <xdr:colOff>412750</xdr:colOff>
      <xdr:row>55</xdr:row>
      <xdr:rowOff>125222</xdr:rowOff>
    </xdr:to>
    <xdr:sp macro="" textlink="">
      <xdr:nvSpPr>
        <xdr:cNvPr id="271" name="円/楕円 270">
          <a:extLst>
            <a:ext uri="{FF2B5EF4-FFF2-40B4-BE49-F238E27FC236}">
              <a16:creationId xmlns:a16="http://schemas.microsoft.com/office/drawing/2014/main" xmlns="" id="{00000000-0008-0000-0400-00000F010000}"/>
            </a:ext>
          </a:extLst>
        </xdr:cNvPr>
        <xdr:cNvSpPr/>
      </xdr:nvSpPr>
      <xdr:spPr>
        <a:xfrm>
          <a:off x="14732000" y="945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135399</xdr:rowOff>
    </xdr:from>
    <xdr:ext cx="762000" cy="259045"/>
    <xdr:sp macro="" textlink="">
      <xdr:nvSpPr>
        <xdr:cNvPr id="272" name="テキスト ボックス 271">
          <a:extLst>
            <a:ext uri="{FF2B5EF4-FFF2-40B4-BE49-F238E27FC236}">
              <a16:creationId xmlns:a16="http://schemas.microsoft.com/office/drawing/2014/main" xmlns="" id="{00000000-0008-0000-0400-000010010000}"/>
            </a:ext>
          </a:extLst>
        </xdr:cNvPr>
        <xdr:cNvSpPr txBox="1"/>
      </xdr:nvSpPr>
      <xdr:spPr>
        <a:xfrm>
          <a:off x="14401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149352</xdr:rowOff>
    </xdr:from>
    <xdr:to>
      <xdr:col>20</xdr:col>
      <xdr:colOff>209550</xdr:colOff>
      <xdr:row>55</xdr:row>
      <xdr:rowOff>79502</xdr:rowOff>
    </xdr:to>
    <xdr:sp macro="" textlink="">
      <xdr:nvSpPr>
        <xdr:cNvPr id="273" name="円/楕円 272">
          <a:extLst>
            <a:ext uri="{FF2B5EF4-FFF2-40B4-BE49-F238E27FC236}">
              <a16:creationId xmlns:a16="http://schemas.microsoft.com/office/drawing/2014/main" xmlns="" id="{00000000-0008-0000-0400-000011010000}"/>
            </a:ext>
          </a:extLst>
        </xdr:cNvPr>
        <xdr:cNvSpPr/>
      </xdr:nvSpPr>
      <xdr:spPr>
        <a:xfrm>
          <a:off x="13843000" y="940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89679</xdr:rowOff>
    </xdr:from>
    <xdr:ext cx="762000" cy="259045"/>
    <xdr:sp macro="" textlink="">
      <xdr:nvSpPr>
        <xdr:cNvPr id="274" name="テキスト ボックス 273">
          <a:extLst>
            <a:ext uri="{FF2B5EF4-FFF2-40B4-BE49-F238E27FC236}">
              <a16:creationId xmlns:a16="http://schemas.microsoft.com/office/drawing/2014/main" xmlns="" id="{00000000-0008-0000-0400-000012010000}"/>
            </a:ext>
          </a:extLst>
        </xdr:cNvPr>
        <xdr:cNvSpPr txBox="1"/>
      </xdr:nvSpPr>
      <xdr:spPr>
        <a:xfrm>
          <a:off x="13512800" y="917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85344</xdr:rowOff>
    </xdr:from>
    <xdr:to>
      <xdr:col>19</xdr:col>
      <xdr:colOff>6350</xdr:colOff>
      <xdr:row>55</xdr:row>
      <xdr:rowOff>15494</xdr:rowOff>
    </xdr:to>
    <xdr:sp macro="" textlink="">
      <xdr:nvSpPr>
        <xdr:cNvPr id="275" name="円/楕円 274">
          <a:extLst>
            <a:ext uri="{FF2B5EF4-FFF2-40B4-BE49-F238E27FC236}">
              <a16:creationId xmlns:a16="http://schemas.microsoft.com/office/drawing/2014/main" xmlns="" id="{00000000-0008-0000-0400-000013010000}"/>
            </a:ext>
          </a:extLst>
        </xdr:cNvPr>
        <xdr:cNvSpPr/>
      </xdr:nvSpPr>
      <xdr:spPr>
        <a:xfrm>
          <a:off x="12954000" y="934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25671</xdr:rowOff>
    </xdr:from>
    <xdr:ext cx="762000" cy="259045"/>
    <xdr:sp macro="" textlink="">
      <xdr:nvSpPr>
        <xdr:cNvPr id="276" name="テキスト ボックス 275">
          <a:extLst>
            <a:ext uri="{FF2B5EF4-FFF2-40B4-BE49-F238E27FC236}">
              <a16:creationId xmlns:a16="http://schemas.microsoft.com/office/drawing/2014/main" xmlns="" id="{00000000-0008-0000-0400-000014010000}"/>
            </a:ext>
          </a:extLst>
        </xdr:cNvPr>
        <xdr:cNvSpPr txBox="1"/>
      </xdr:nvSpPr>
      <xdr:spPr>
        <a:xfrm>
          <a:off x="12623800" y="911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7" name="正方形/長方形 276">
          <a:extLst>
            <a:ext uri="{FF2B5EF4-FFF2-40B4-BE49-F238E27FC236}">
              <a16:creationId xmlns:a16="http://schemas.microsoft.com/office/drawing/2014/main" xmlns=""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52/63</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7" name="テキスト ボックス 286">
          <a:extLst>
            <a:ext uri="{FF2B5EF4-FFF2-40B4-BE49-F238E27FC236}">
              <a16:creationId xmlns:a16="http://schemas.microsoft.com/office/drawing/2014/main" xmlns=""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年度は小田原市への常備消防事務委託料が減額となる。</a:t>
          </a:r>
          <a:endParaRPr kumimoji="1" lang="en-US" altLang="ja-JP" sz="1300">
            <a:latin typeface="ＭＳ Ｐゴシック"/>
          </a:endParaRPr>
        </a:p>
        <a:p>
          <a:r>
            <a:rPr kumimoji="1" lang="ja-JP" altLang="en-US" sz="1300">
              <a:latin typeface="ＭＳ Ｐゴシック"/>
            </a:rPr>
            <a:t>　ただし、各種負担金関係の経費において人口割による負担が、人口増に伴い年々増加している。</a:t>
          </a:r>
          <a:endParaRPr kumimoji="1" lang="en-US" altLang="ja-JP" sz="1300">
            <a:latin typeface="ＭＳ Ｐゴシック"/>
          </a:endParaRPr>
        </a:p>
        <a:p>
          <a:r>
            <a:rPr kumimoji="1" lang="ja-JP" altLang="en-US" sz="1300">
              <a:latin typeface="ＭＳ Ｐゴシック"/>
            </a:rPr>
            <a:t>　町が補助金を交付している団体については、決算書などにより経営状況を確認し、補助金の適正化に努める。</a:t>
          </a:r>
        </a:p>
      </xdr:txBody>
    </xdr:sp>
    <xdr:clientData/>
  </xdr:twoCellAnchor>
  <xdr:oneCellAnchor>
    <xdr:from>
      <xdr:col>18</xdr:col>
      <xdr:colOff>44450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xmlns=""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9" name="直線コネクタ 288">
          <a:extLst>
            <a:ext uri="{FF2B5EF4-FFF2-40B4-BE49-F238E27FC236}">
              <a16:creationId xmlns:a16="http://schemas.microsoft.com/office/drawing/2014/main" xmlns=""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0" name="テキスト ボックス 289">
          <a:extLst>
            <a:ext uri="{FF2B5EF4-FFF2-40B4-BE49-F238E27FC236}">
              <a16:creationId xmlns:a16="http://schemas.microsoft.com/office/drawing/2014/main" xmlns=""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1" name="直線コネクタ 290">
          <a:extLst>
            <a:ext uri="{FF2B5EF4-FFF2-40B4-BE49-F238E27FC236}">
              <a16:creationId xmlns:a16="http://schemas.microsoft.com/office/drawing/2014/main" xmlns=""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2" name="テキスト ボックス 291">
          <a:extLst>
            <a:ext uri="{FF2B5EF4-FFF2-40B4-BE49-F238E27FC236}">
              <a16:creationId xmlns:a16="http://schemas.microsoft.com/office/drawing/2014/main" xmlns=""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3" name="直線コネクタ 292">
          <a:extLst>
            <a:ext uri="{FF2B5EF4-FFF2-40B4-BE49-F238E27FC236}">
              <a16:creationId xmlns:a16="http://schemas.microsoft.com/office/drawing/2014/main" xmlns=""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4" name="テキスト ボックス 293">
          <a:extLst>
            <a:ext uri="{FF2B5EF4-FFF2-40B4-BE49-F238E27FC236}">
              <a16:creationId xmlns:a16="http://schemas.microsoft.com/office/drawing/2014/main" xmlns=""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5" name="直線コネクタ 294">
          <a:extLst>
            <a:ext uri="{FF2B5EF4-FFF2-40B4-BE49-F238E27FC236}">
              <a16:creationId xmlns:a16="http://schemas.microsoft.com/office/drawing/2014/main" xmlns=""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6" name="テキスト ボックス 295">
          <a:extLst>
            <a:ext uri="{FF2B5EF4-FFF2-40B4-BE49-F238E27FC236}">
              <a16:creationId xmlns:a16="http://schemas.microsoft.com/office/drawing/2014/main" xmlns=""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7" name="直線コネクタ 296">
          <a:extLst>
            <a:ext uri="{FF2B5EF4-FFF2-40B4-BE49-F238E27FC236}">
              <a16:creationId xmlns:a16="http://schemas.microsoft.com/office/drawing/2014/main" xmlns=""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8" name="テキスト ボックス 297">
          <a:extLst>
            <a:ext uri="{FF2B5EF4-FFF2-40B4-BE49-F238E27FC236}">
              <a16:creationId xmlns:a16="http://schemas.microsoft.com/office/drawing/2014/main" xmlns=""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9" name="直線コネクタ 298">
          <a:extLst>
            <a:ext uri="{FF2B5EF4-FFF2-40B4-BE49-F238E27FC236}">
              <a16:creationId xmlns:a16="http://schemas.microsoft.com/office/drawing/2014/main" xmlns=""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0" name="補助費等グラフ枠">
          <a:extLst>
            <a:ext uri="{FF2B5EF4-FFF2-40B4-BE49-F238E27FC236}">
              <a16:creationId xmlns:a16="http://schemas.microsoft.com/office/drawing/2014/main" xmlns=""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94996</xdr:rowOff>
    </xdr:from>
    <xdr:to>
      <xdr:col>24</xdr:col>
      <xdr:colOff>31750</xdr:colOff>
      <xdr:row>40</xdr:row>
      <xdr:rowOff>136144</xdr:rowOff>
    </xdr:to>
    <xdr:cxnSp macro="">
      <xdr:nvCxnSpPr>
        <xdr:cNvPr id="301" name="直線コネクタ 300">
          <a:extLst>
            <a:ext uri="{FF2B5EF4-FFF2-40B4-BE49-F238E27FC236}">
              <a16:creationId xmlns:a16="http://schemas.microsoft.com/office/drawing/2014/main" xmlns="" id="{00000000-0008-0000-0400-00002D010000}"/>
            </a:ext>
          </a:extLst>
        </xdr:cNvPr>
        <xdr:cNvCxnSpPr/>
      </xdr:nvCxnSpPr>
      <xdr:spPr>
        <a:xfrm flipV="1">
          <a:off x="16510000" y="5924296"/>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108221</xdr:rowOff>
    </xdr:from>
    <xdr:ext cx="762000" cy="259045"/>
    <xdr:sp macro="" textlink="">
      <xdr:nvSpPr>
        <xdr:cNvPr id="302" name="補助費等最小値テキスト">
          <a:extLst>
            <a:ext uri="{FF2B5EF4-FFF2-40B4-BE49-F238E27FC236}">
              <a16:creationId xmlns:a16="http://schemas.microsoft.com/office/drawing/2014/main" xmlns="" id="{00000000-0008-0000-0400-00002E010000}"/>
            </a:ext>
          </a:extLst>
        </xdr:cNvPr>
        <xdr:cNvSpPr txBox="1"/>
      </xdr:nvSpPr>
      <xdr:spPr>
        <a:xfrm>
          <a:off x="16598900" y="696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27.7</a:t>
          </a:r>
          <a:endParaRPr kumimoji="1" lang="ja-JP" altLang="en-US" sz="1000" b="1">
            <a:latin typeface="ＭＳ Ｐゴシック"/>
          </a:endParaRPr>
        </a:p>
      </xdr:txBody>
    </xdr:sp>
    <xdr:clientData/>
  </xdr:oneCellAnchor>
  <xdr:twoCellAnchor>
    <xdr:from>
      <xdr:col>23</xdr:col>
      <xdr:colOff>628650</xdr:colOff>
      <xdr:row>40</xdr:row>
      <xdr:rowOff>136144</xdr:rowOff>
    </xdr:from>
    <xdr:to>
      <xdr:col>24</xdr:col>
      <xdr:colOff>120650</xdr:colOff>
      <xdr:row>40</xdr:row>
      <xdr:rowOff>136144</xdr:rowOff>
    </xdr:to>
    <xdr:cxnSp macro="">
      <xdr:nvCxnSpPr>
        <xdr:cNvPr id="303" name="直線コネクタ 302">
          <a:extLst>
            <a:ext uri="{FF2B5EF4-FFF2-40B4-BE49-F238E27FC236}">
              <a16:creationId xmlns:a16="http://schemas.microsoft.com/office/drawing/2014/main" xmlns="" id="{00000000-0008-0000-0400-00002F010000}"/>
            </a:ext>
          </a:extLst>
        </xdr:cNvPr>
        <xdr:cNvCxnSpPr/>
      </xdr:nvCxnSpPr>
      <xdr:spPr>
        <a:xfrm>
          <a:off x="16421100" y="6994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9923</xdr:rowOff>
    </xdr:from>
    <xdr:ext cx="762000" cy="259045"/>
    <xdr:sp macro="" textlink="">
      <xdr:nvSpPr>
        <xdr:cNvPr id="304" name="補助費等最大値テキスト">
          <a:extLst>
            <a:ext uri="{FF2B5EF4-FFF2-40B4-BE49-F238E27FC236}">
              <a16:creationId xmlns:a16="http://schemas.microsoft.com/office/drawing/2014/main" xmlns="" id="{00000000-0008-0000-0400-000030010000}"/>
            </a:ext>
          </a:extLst>
        </xdr:cNvPr>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a:t>
          </a:r>
          <a:endParaRPr kumimoji="1" lang="ja-JP" altLang="en-US" sz="1000" b="1">
            <a:latin typeface="ＭＳ Ｐゴシック"/>
          </a:endParaRPr>
        </a:p>
      </xdr:txBody>
    </xdr:sp>
    <xdr:clientData/>
  </xdr:oneCellAnchor>
  <xdr:twoCellAnchor>
    <xdr:from>
      <xdr:col>23</xdr:col>
      <xdr:colOff>628650</xdr:colOff>
      <xdr:row>34</xdr:row>
      <xdr:rowOff>94996</xdr:rowOff>
    </xdr:from>
    <xdr:to>
      <xdr:col>24</xdr:col>
      <xdr:colOff>120650</xdr:colOff>
      <xdr:row>34</xdr:row>
      <xdr:rowOff>94996</xdr:rowOff>
    </xdr:to>
    <xdr:cxnSp macro="">
      <xdr:nvCxnSpPr>
        <xdr:cNvPr id="305" name="直線コネクタ 304">
          <a:extLst>
            <a:ext uri="{FF2B5EF4-FFF2-40B4-BE49-F238E27FC236}">
              <a16:creationId xmlns:a16="http://schemas.microsoft.com/office/drawing/2014/main" xmlns="" id="{00000000-0008-0000-0400-000031010000}"/>
            </a:ext>
          </a:extLst>
        </xdr:cNvPr>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129286</xdr:rowOff>
    </xdr:from>
    <xdr:to>
      <xdr:col>24</xdr:col>
      <xdr:colOff>31750</xdr:colOff>
      <xdr:row>38</xdr:row>
      <xdr:rowOff>44704</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flipV="1">
          <a:off x="15671800" y="647293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147591</xdr:rowOff>
    </xdr:from>
    <xdr:ext cx="762000" cy="259045"/>
    <xdr:sp macro="" textlink="">
      <xdr:nvSpPr>
        <xdr:cNvPr id="307" name="補助費等平均値テキスト">
          <a:extLst>
            <a:ext uri="{FF2B5EF4-FFF2-40B4-BE49-F238E27FC236}">
              <a16:creationId xmlns:a16="http://schemas.microsoft.com/office/drawing/2014/main" xmlns="" id="{00000000-0008-0000-0400-000033010000}"/>
            </a:ext>
          </a:extLst>
        </xdr:cNvPr>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131064</xdr:rowOff>
    </xdr:from>
    <xdr:to>
      <xdr:col>24</xdr:col>
      <xdr:colOff>82550</xdr:colOff>
      <xdr:row>37</xdr:row>
      <xdr:rowOff>61214</xdr:rowOff>
    </xdr:to>
    <xdr:sp macro="" textlink="">
      <xdr:nvSpPr>
        <xdr:cNvPr id="308" name="フローチャート : 判断 307">
          <a:extLst>
            <a:ext uri="{FF2B5EF4-FFF2-40B4-BE49-F238E27FC236}">
              <a16:creationId xmlns:a16="http://schemas.microsoft.com/office/drawing/2014/main" xmlns="" id="{00000000-0008-0000-0400-000034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161290</xdr:rowOff>
    </xdr:from>
    <xdr:to>
      <xdr:col>22</xdr:col>
      <xdr:colOff>565150</xdr:colOff>
      <xdr:row>38</xdr:row>
      <xdr:rowOff>44704</xdr:rowOff>
    </xdr:to>
    <xdr:cxnSp macro="">
      <xdr:nvCxnSpPr>
        <xdr:cNvPr id="309" name="直線コネクタ 308">
          <a:extLst>
            <a:ext uri="{FF2B5EF4-FFF2-40B4-BE49-F238E27FC236}">
              <a16:creationId xmlns:a16="http://schemas.microsoft.com/office/drawing/2014/main" xmlns="" id="{00000000-0008-0000-0400-000035010000}"/>
            </a:ext>
          </a:extLst>
        </xdr:cNvPr>
        <xdr:cNvCxnSpPr/>
      </xdr:nvCxnSpPr>
      <xdr:spPr>
        <a:xfrm>
          <a:off x="14782800" y="65049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89916</xdr:rowOff>
    </xdr:from>
    <xdr:to>
      <xdr:col>22</xdr:col>
      <xdr:colOff>615950</xdr:colOff>
      <xdr:row>37</xdr:row>
      <xdr:rowOff>20066</xdr:rowOff>
    </xdr:to>
    <xdr:sp macro="" textlink="">
      <xdr:nvSpPr>
        <xdr:cNvPr id="310" name="フローチャート : 判断 309">
          <a:extLst>
            <a:ext uri="{FF2B5EF4-FFF2-40B4-BE49-F238E27FC236}">
              <a16:creationId xmlns:a16="http://schemas.microsoft.com/office/drawing/2014/main" xmlns="" id="{00000000-0008-0000-0400-000036010000}"/>
            </a:ext>
          </a:extLst>
        </xdr:cNvPr>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30243</xdr:rowOff>
    </xdr:from>
    <xdr:ext cx="736600" cy="259045"/>
    <xdr:sp macro="" textlink="">
      <xdr:nvSpPr>
        <xdr:cNvPr id="311" name="テキスト ボックス 310">
          <a:extLst>
            <a:ext uri="{FF2B5EF4-FFF2-40B4-BE49-F238E27FC236}">
              <a16:creationId xmlns:a16="http://schemas.microsoft.com/office/drawing/2014/main" xmlns="" id="{00000000-0008-0000-0400-000037010000}"/>
            </a:ext>
          </a:extLst>
        </xdr:cNvPr>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129286</xdr:rowOff>
    </xdr:from>
    <xdr:to>
      <xdr:col>21</xdr:col>
      <xdr:colOff>361950</xdr:colOff>
      <xdr:row>37</xdr:row>
      <xdr:rowOff>161290</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a:off x="13893800" y="647293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112776</xdr:rowOff>
    </xdr:from>
    <xdr:to>
      <xdr:col>21</xdr:col>
      <xdr:colOff>412750</xdr:colOff>
      <xdr:row>37</xdr:row>
      <xdr:rowOff>42926</xdr:rowOff>
    </xdr:to>
    <xdr:sp macro="" textlink="">
      <xdr:nvSpPr>
        <xdr:cNvPr id="313" name="フローチャート : 判断 312">
          <a:extLst>
            <a:ext uri="{FF2B5EF4-FFF2-40B4-BE49-F238E27FC236}">
              <a16:creationId xmlns:a16="http://schemas.microsoft.com/office/drawing/2014/main" xmlns="" id="{00000000-0008-0000-0400-000039010000}"/>
            </a:ext>
          </a:extLst>
        </xdr:cNvPr>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53103</xdr:rowOff>
    </xdr:from>
    <xdr:ext cx="762000" cy="259045"/>
    <xdr:sp macro="" textlink="">
      <xdr:nvSpPr>
        <xdr:cNvPr id="314" name="テキスト ボックス 313">
          <a:extLst>
            <a:ext uri="{FF2B5EF4-FFF2-40B4-BE49-F238E27FC236}">
              <a16:creationId xmlns:a16="http://schemas.microsoft.com/office/drawing/2014/main" xmlns="" id="{00000000-0008-0000-0400-00003A010000}"/>
            </a:ext>
          </a:extLst>
        </xdr:cNvPr>
        <xdr:cNvSpPr txBox="1"/>
      </xdr:nvSpPr>
      <xdr:spPr>
        <a:xfrm>
          <a:off x="14401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101854</xdr:rowOff>
    </xdr:from>
    <xdr:to>
      <xdr:col>20</xdr:col>
      <xdr:colOff>158750</xdr:colOff>
      <xdr:row>37</xdr:row>
      <xdr:rowOff>129286</xdr:rowOff>
    </xdr:to>
    <xdr:cxnSp macro="">
      <xdr:nvCxnSpPr>
        <xdr:cNvPr id="315" name="直線コネクタ 314">
          <a:extLst>
            <a:ext uri="{FF2B5EF4-FFF2-40B4-BE49-F238E27FC236}">
              <a16:creationId xmlns:a16="http://schemas.microsoft.com/office/drawing/2014/main" xmlns="" id="{00000000-0008-0000-0400-00003B010000}"/>
            </a:ext>
          </a:extLst>
        </xdr:cNvPr>
        <xdr:cNvCxnSpPr/>
      </xdr:nvCxnSpPr>
      <xdr:spPr>
        <a:xfrm>
          <a:off x="13004800" y="64455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112776</xdr:rowOff>
    </xdr:from>
    <xdr:to>
      <xdr:col>20</xdr:col>
      <xdr:colOff>209550</xdr:colOff>
      <xdr:row>37</xdr:row>
      <xdr:rowOff>42926</xdr:rowOff>
    </xdr:to>
    <xdr:sp macro="" textlink="">
      <xdr:nvSpPr>
        <xdr:cNvPr id="316" name="フローチャート : 判断 315">
          <a:extLst>
            <a:ext uri="{FF2B5EF4-FFF2-40B4-BE49-F238E27FC236}">
              <a16:creationId xmlns:a16="http://schemas.microsoft.com/office/drawing/2014/main" xmlns="" id="{00000000-0008-0000-0400-00003C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53103</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108204</xdr:rowOff>
    </xdr:from>
    <xdr:to>
      <xdr:col>19</xdr:col>
      <xdr:colOff>6350</xdr:colOff>
      <xdr:row>37</xdr:row>
      <xdr:rowOff>38354</xdr:rowOff>
    </xdr:to>
    <xdr:sp macro="" textlink="">
      <xdr:nvSpPr>
        <xdr:cNvPr id="318" name="フローチャート : 判断 317">
          <a:extLst>
            <a:ext uri="{FF2B5EF4-FFF2-40B4-BE49-F238E27FC236}">
              <a16:creationId xmlns:a16="http://schemas.microsoft.com/office/drawing/2014/main" xmlns="" id="{00000000-0008-0000-0400-00003E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48531</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78486</xdr:rowOff>
    </xdr:from>
    <xdr:to>
      <xdr:col>24</xdr:col>
      <xdr:colOff>82550</xdr:colOff>
      <xdr:row>38</xdr:row>
      <xdr:rowOff>8636</xdr:rowOff>
    </xdr:to>
    <xdr:sp macro="" textlink="">
      <xdr:nvSpPr>
        <xdr:cNvPr id="325" name="円/楕円 324">
          <a:extLst>
            <a:ext uri="{FF2B5EF4-FFF2-40B4-BE49-F238E27FC236}">
              <a16:creationId xmlns:a16="http://schemas.microsoft.com/office/drawing/2014/main" xmlns="" id="{00000000-0008-0000-0400-000045010000}"/>
            </a:ext>
          </a:extLst>
        </xdr:cNvPr>
        <xdr:cNvSpPr/>
      </xdr:nvSpPr>
      <xdr:spPr>
        <a:xfrm>
          <a:off x="164592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50563</xdr:rowOff>
    </xdr:from>
    <xdr:ext cx="762000" cy="259045"/>
    <xdr:sp macro="" textlink="">
      <xdr:nvSpPr>
        <xdr:cNvPr id="326" name="補助費等該当値テキスト">
          <a:extLst>
            <a:ext uri="{FF2B5EF4-FFF2-40B4-BE49-F238E27FC236}">
              <a16:creationId xmlns:a16="http://schemas.microsoft.com/office/drawing/2014/main" xmlns="" id="{00000000-0008-0000-0400-000046010000}"/>
            </a:ext>
          </a:extLst>
        </xdr:cNvPr>
        <xdr:cNvSpPr txBox="1"/>
      </xdr:nvSpPr>
      <xdr:spPr>
        <a:xfrm>
          <a:off x="165989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165354</xdr:rowOff>
    </xdr:from>
    <xdr:to>
      <xdr:col>22</xdr:col>
      <xdr:colOff>615950</xdr:colOff>
      <xdr:row>38</xdr:row>
      <xdr:rowOff>95504</xdr:rowOff>
    </xdr:to>
    <xdr:sp macro="" textlink="">
      <xdr:nvSpPr>
        <xdr:cNvPr id="327" name="円/楕円 326">
          <a:extLst>
            <a:ext uri="{FF2B5EF4-FFF2-40B4-BE49-F238E27FC236}">
              <a16:creationId xmlns:a16="http://schemas.microsoft.com/office/drawing/2014/main" xmlns="" id="{00000000-0008-0000-0400-000047010000}"/>
            </a:ext>
          </a:extLst>
        </xdr:cNvPr>
        <xdr:cNvSpPr/>
      </xdr:nvSpPr>
      <xdr:spPr>
        <a:xfrm>
          <a:off x="15621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38</xdr:row>
      <xdr:rowOff>80281</xdr:rowOff>
    </xdr:from>
    <xdr:ext cx="7366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5290800" y="6595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110490</xdr:rowOff>
    </xdr:from>
    <xdr:to>
      <xdr:col>21</xdr:col>
      <xdr:colOff>412750</xdr:colOff>
      <xdr:row>38</xdr:row>
      <xdr:rowOff>40640</xdr:rowOff>
    </xdr:to>
    <xdr:sp macro="" textlink="">
      <xdr:nvSpPr>
        <xdr:cNvPr id="329" name="円/楕円 328">
          <a:extLst>
            <a:ext uri="{FF2B5EF4-FFF2-40B4-BE49-F238E27FC236}">
              <a16:creationId xmlns:a16="http://schemas.microsoft.com/office/drawing/2014/main" xmlns="" id="{00000000-0008-0000-0400-000049010000}"/>
            </a:ext>
          </a:extLst>
        </xdr:cNvPr>
        <xdr:cNvSpPr/>
      </xdr:nvSpPr>
      <xdr:spPr>
        <a:xfrm>
          <a:off x="14732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38</xdr:row>
      <xdr:rowOff>25417</xdr:rowOff>
    </xdr:from>
    <xdr:ext cx="762000" cy="259045"/>
    <xdr:sp macro="" textlink="">
      <xdr:nvSpPr>
        <xdr:cNvPr id="330" name="テキスト ボックス 329">
          <a:extLst>
            <a:ext uri="{FF2B5EF4-FFF2-40B4-BE49-F238E27FC236}">
              <a16:creationId xmlns:a16="http://schemas.microsoft.com/office/drawing/2014/main" xmlns="" id="{00000000-0008-0000-0400-00004A010000}"/>
            </a:ext>
          </a:extLst>
        </xdr:cNvPr>
        <xdr:cNvSpPr txBox="1"/>
      </xdr:nvSpPr>
      <xdr:spPr>
        <a:xfrm>
          <a:off x="14401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78486</xdr:rowOff>
    </xdr:from>
    <xdr:to>
      <xdr:col>20</xdr:col>
      <xdr:colOff>209550</xdr:colOff>
      <xdr:row>38</xdr:row>
      <xdr:rowOff>8636</xdr:rowOff>
    </xdr:to>
    <xdr:sp macro="" textlink="">
      <xdr:nvSpPr>
        <xdr:cNvPr id="331" name="円/楕円 330">
          <a:extLst>
            <a:ext uri="{FF2B5EF4-FFF2-40B4-BE49-F238E27FC236}">
              <a16:creationId xmlns:a16="http://schemas.microsoft.com/office/drawing/2014/main" xmlns="" id="{00000000-0008-0000-0400-00004B010000}"/>
            </a:ext>
          </a:extLst>
        </xdr:cNvPr>
        <xdr:cNvSpPr/>
      </xdr:nvSpPr>
      <xdr:spPr>
        <a:xfrm>
          <a:off x="13843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164863</xdr:rowOff>
    </xdr:from>
    <xdr:ext cx="762000" cy="259045"/>
    <xdr:sp macro="" textlink="">
      <xdr:nvSpPr>
        <xdr:cNvPr id="332" name="テキスト ボックス 331">
          <a:extLst>
            <a:ext uri="{FF2B5EF4-FFF2-40B4-BE49-F238E27FC236}">
              <a16:creationId xmlns:a16="http://schemas.microsoft.com/office/drawing/2014/main" xmlns="" id="{00000000-0008-0000-0400-00004C010000}"/>
            </a:ext>
          </a:extLst>
        </xdr:cNvPr>
        <xdr:cNvSpPr txBox="1"/>
      </xdr:nvSpPr>
      <xdr:spPr>
        <a:xfrm>
          <a:off x="13512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51054</xdr:rowOff>
    </xdr:from>
    <xdr:to>
      <xdr:col>19</xdr:col>
      <xdr:colOff>6350</xdr:colOff>
      <xdr:row>37</xdr:row>
      <xdr:rowOff>152654</xdr:rowOff>
    </xdr:to>
    <xdr:sp macro="" textlink="">
      <xdr:nvSpPr>
        <xdr:cNvPr id="333" name="円/楕円 332">
          <a:extLst>
            <a:ext uri="{FF2B5EF4-FFF2-40B4-BE49-F238E27FC236}">
              <a16:creationId xmlns:a16="http://schemas.microsoft.com/office/drawing/2014/main" xmlns="" id="{00000000-0008-0000-0400-00004D010000}"/>
            </a:ext>
          </a:extLst>
        </xdr:cNvPr>
        <xdr:cNvSpPr/>
      </xdr:nvSpPr>
      <xdr:spPr>
        <a:xfrm>
          <a:off x="12954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137431</xdr:rowOff>
    </xdr:from>
    <xdr:ext cx="762000" cy="259045"/>
    <xdr:sp macro="" textlink="">
      <xdr:nvSpPr>
        <xdr:cNvPr id="334" name="テキスト ボックス 333">
          <a:extLst>
            <a:ext uri="{FF2B5EF4-FFF2-40B4-BE49-F238E27FC236}">
              <a16:creationId xmlns:a16="http://schemas.microsoft.com/office/drawing/2014/main" xmlns="" id="{00000000-0008-0000-0400-00004E010000}"/>
            </a:ext>
          </a:extLst>
        </xdr:cNvPr>
        <xdr:cNvSpPr txBox="1"/>
      </xdr:nvSpPr>
      <xdr:spPr>
        <a:xfrm>
          <a:off x="12623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5" name="正方形/長方形 334">
          <a:extLst>
            <a:ext uri="{FF2B5EF4-FFF2-40B4-BE49-F238E27FC236}">
              <a16:creationId xmlns:a16="http://schemas.microsoft.com/office/drawing/2014/main" xmlns=""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12/63</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5" name="テキスト ボックス 344">
          <a:extLst>
            <a:ext uri="{FF2B5EF4-FFF2-40B4-BE49-F238E27FC236}">
              <a16:creationId xmlns:a16="http://schemas.microsoft.com/office/drawing/2014/main" xmlns=""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公債費は平成</a:t>
          </a:r>
          <a:r>
            <a:rPr kumimoji="1" lang="en-US" altLang="ja-JP" sz="1300">
              <a:latin typeface="ＭＳ Ｐゴシック"/>
            </a:rPr>
            <a:t>24</a:t>
          </a:r>
          <a:r>
            <a:rPr kumimoji="1" lang="ja-JP" altLang="en-US" sz="1300">
              <a:latin typeface="ＭＳ Ｐゴシック"/>
            </a:rPr>
            <a:t>年度に発行した町債の据え置き期間が終了し、平成</a:t>
          </a:r>
          <a:r>
            <a:rPr kumimoji="1" lang="en-US" altLang="ja-JP" sz="1300">
              <a:latin typeface="ＭＳ Ｐゴシック"/>
            </a:rPr>
            <a:t>28</a:t>
          </a:r>
          <a:r>
            <a:rPr kumimoji="1" lang="ja-JP" altLang="en-US" sz="1300">
              <a:latin typeface="ＭＳ Ｐゴシック"/>
            </a:rPr>
            <a:t>年度から元金償還が始まったことにより増となる。</a:t>
          </a:r>
          <a:endParaRPr kumimoji="1" lang="en-US" altLang="ja-JP" sz="1300">
            <a:latin typeface="ＭＳ Ｐゴシック"/>
          </a:endParaRPr>
        </a:p>
        <a:p>
          <a:r>
            <a:rPr kumimoji="1" lang="ja-JP" altLang="en-US" sz="1300">
              <a:latin typeface="ＭＳ Ｐゴシック"/>
            </a:rPr>
            <a:t>　今後大型事業の償還が本格化することや、新庁舎の建設が控えていることから臨時財政対策債以外の地方債の発行を抑制する必要がある。</a:t>
          </a:r>
        </a:p>
      </xdr:txBody>
    </xdr:sp>
    <xdr:clientData/>
  </xdr:twoCellAnchor>
  <xdr:oneCellAnchor>
    <xdr:from>
      <xdr:col>1</xdr:col>
      <xdr:colOff>28575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xmlns=""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7" name="直線コネクタ 346">
          <a:extLst>
            <a:ext uri="{FF2B5EF4-FFF2-40B4-BE49-F238E27FC236}">
              <a16:creationId xmlns:a16="http://schemas.microsoft.com/office/drawing/2014/main" xmlns=""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8" name="テキスト ボックス 347">
          <a:extLst>
            <a:ext uri="{FF2B5EF4-FFF2-40B4-BE49-F238E27FC236}">
              <a16:creationId xmlns:a16="http://schemas.microsoft.com/office/drawing/2014/main" xmlns=""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9" name="直線コネクタ 348">
          <a:extLst>
            <a:ext uri="{FF2B5EF4-FFF2-40B4-BE49-F238E27FC236}">
              <a16:creationId xmlns:a16="http://schemas.microsoft.com/office/drawing/2014/main" xmlns="" id="{00000000-0008-0000-0400-00005D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0" name="テキスト ボックス 349">
          <a:extLst>
            <a:ext uri="{FF2B5EF4-FFF2-40B4-BE49-F238E27FC236}">
              <a16:creationId xmlns:a16="http://schemas.microsoft.com/office/drawing/2014/main" xmlns="" id="{00000000-0008-0000-0400-00005E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1" name="直線コネクタ 350">
          <a:extLst>
            <a:ext uri="{FF2B5EF4-FFF2-40B4-BE49-F238E27FC236}">
              <a16:creationId xmlns:a16="http://schemas.microsoft.com/office/drawing/2014/main" xmlns="" id="{00000000-0008-0000-0400-00005F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2" name="テキスト ボックス 351">
          <a:extLst>
            <a:ext uri="{FF2B5EF4-FFF2-40B4-BE49-F238E27FC236}">
              <a16:creationId xmlns:a16="http://schemas.microsoft.com/office/drawing/2014/main" xmlns="" id="{00000000-0008-0000-0400-000060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3" name="直線コネクタ 352">
          <a:extLst>
            <a:ext uri="{FF2B5EF4-FFF2-40B4-BE49-F238E27FC236}">
              <a16:creationId xmlns:a16="http://schemas.microsoft.com/office/drawing/2014/main" xmlns="" id="{00000000-0008-0000-0400-000061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4" name="テキスト ボックス 353">
          <a:extLst>
            <a:ext uri="{FF2B5EF4-FFF2-40B4-BE49-F238E27FC236}">
              <a16:creationId xmlns:a16="http://schemas.microsoft.com/office/drawing/2014/main" xmlns="" id="{00000000-0008-0000-0400-000062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5" name="直線コネクタ 354">
          <a:extLst>
            <a:ext uri="{FF2B5EF4-FFF2-40B4-BE49-F238E27FC236}">
              <a16:creationId xmlns:a16="http://schemas.microsoft.com/office/drawing/2014/main" xmlns="" id="{00000000-0008-0000-0400-000063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6" name="テキスト ボックス 355">
          <a:extLst>
            <a:ext uri="{FF2B5EF4-FFF2-40B4-BE49-F238E27FC236}">
              <a16:creationId xmlns:a16="http://schemas.microsoft.com/office/drawing/2014/main" xmlns="" id="{00000000-0008-0000-0400-000064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7" name="直線コネクタ 356">
          <a:extLst>
            <a:ext uri="{FF2B5EF4-FFF2-40B4-BE49-F238E27FC236}">
              <a16:creationId xmlns:a16="http://schemas.microsoft.com/office/drawing/2014/main" xmlns=""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8" name="公債費グラフ枠">
          <a:extLst>
            <a:ext uri="{FF2B5EF4-FFF2-40B4-BE49-F238E27FC236}">
              <a16:creationId xmlns:a16="http://schemas.microsoft.com/office/drawing/2014/main" xmlns=""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165862</xdr:rowOff>
    </xdr:from>
    <xdr:to>
      <xdr:col>7</xdr:col>
      <xdr:colOff>15875</xdr:colOff>
      <xdr:row>80</xdr:row>
      <xdr:rowOff>26415</xdr:rowOff>
    </xdr:to>
    <xdr:cxnSp macro="">
      <xdr:nvCxnSpPr>
        <xdr:cNvPr id="359" name="直線コネクタ 358">
          <a:extLst>
            <a:ext uri="{FF2B5EF4-FFF2-40B4-BE49-F238E27FC236}">
              <a16:creationId xmlns:a16="http://schemas.microsoft.com/office/drawing/2014/main" xmlns="" id="{00000000-0008-0000-0400-000067010000}"/>
            </a:ext>
          </a:extLst>
        </xdr:cNvPr>
        <xdr:cNvCxnSpPr/>
      </xdr:nvCxnSpPr>
      <xdr:spPr>
        <a:xfrm flipV="1">
          <a:off x="4826000" y="12681712"/>
          <a:ext cx="0" cy="1060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169942</xdr:rowOff>
    </xdr:from>
    <xdr:ext cx="762000" cy="259045"/>
    <xdr:sp macro="" textlink="">
      <xdr:nvSpPr>
        <xdr:cNvPr id="360" name="公債費最小値テキスト">
          <a:extLst>
            <a:ext uri="{FF2B5EF4-FFF2-40B4-BE49-F238E27FC236}">
              <a16:creationId xmlns:a16="http://schemas.microsoft.com/office/drawing/2014/main" xmlns="" id="{00000000-0008-0000-0400-000068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25.3</a:t>
          </a:r>
          <a:endParaRPr kumimoji="1" lang="ja-JP" altLang="en-US" sz="1000" b="1">
            <a:latin typeface="ＭＳ Ｐゴシック"/>
          </a:endParaRPr>
        </a:p>
      </xdr:txBody>
    </xdr:sp>
    <xdr:clientData/>
  </xdr:oneCellAnchor>
  <xdr:twoCellAnchor>
    <xdr:from>
      <xdr:col>6</xdr:col>
      <xdr:colOff>612775</xdr:colOff>
      <xdr:row>80</xdr:row>
      <xdr:rowOff>26415</xdr:rowOff>
    </xdr:from>
    <xdr:to>
      <xdr:col>7</xdr:col>
      <xdr:colOff>104775</xdr:colOff>
      <xdr:row>80</xdr:row>
      <xdr:rowOff>26415</xdr:rowOff>
    </xdr:to>
    <xdr:cxnSp macro="">
      <xdr:nvCxnSpPr>
        <xdr:cNvPr id="361" name="直線コネクタ 360">
          <a:extLst>
            <a:ext uri="{FF2B5EF4-FFF2-40B4-BE49-F238E27FC236}">
              <a16:creationId xmlns:a16="http://schemas.microsoft.com/office/drawing/2014/main" xmlns="" id="{00000000-0008-0000-0400-000069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80789</xdr:rowOff>
    </xdr:from>
    <xdr:ext cx="762000" cy="259045"/>
    <xdr:sp macro="" textlink="">
      <xdr:nvSpPr>
        <xdr:cNvPr id="362" name="公債費最大値テキスト">
          <a:extLst>
            <a:ext uri="{FF2B5EF4-FFF2-40B4-BE49-F238E27FC236}">
              <a16:creationId xmlns:a16="http://schemas.microsoft.com/office/drawing/2014/main" xmlns="" id="{00000000-0008-0000-0400-00006A010000}"/>
            </a:ext>
          </a:extLst>
        </xdr:cNvPr>
        <xdr:cNvSpPr txBox="1"/>
      </xdr:nvSpPr>
      <xdr:spPr>
        <a:xfrm>
          <a:off x="4914900" y="1242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6</xdr:col>
      <xdr:colOff>612775</xdr:colOff>
      <xdr:row>73</xdr:row>
      <xdr:rowOff>165862</xdr:rowOff>
    </xdr:from>
    <xdr:to>
      <xdr:col>7</xdr:col>
      <xdr:colOff>104775</xdr:colOff>
      <xdr:row>73</xdr:row>
      <xdr:rowOff>165862</xdr:rowOff>
    </xdr:to>
    <xdr:cxnSp macro="">
      <xdr:nvCxnSpPr>
        <xdr:cNvPr id="363" name="直線コネクタ 362">
          <a:extLst>
            <a:ext uri="{FF2B5EF4-FFF2-40B4-BE49-F238E27FC236}">
              <a16:creationId xmlns:a16="http://schemas.microsoft.com/office/drawing/2014/main" xmlns="" id="{00000000-0008-0000-0400-00006B010000}"/>
            </a:ext>
          </a:extLst>
        </xdr:cNvPr>
        <xdr:cNvCxnSpPr/>
      </xdr:nvCxnSpPr>
      <xdr:spPr>
        <a:xfrm>
          <a:off x="4737100" y="1268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12700</xdr:rowOff>
    </xdr:from>
    <xdr:to>
      <xdr:col>7</xdr:col>
      <xdr:colOff>15875</xdr:colOff>
      <xdr:row>76</xdr:row>
      <xdr:rowOff>53848</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a:off x="3987800" y="1304290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9414</xdr:rowOff>
    </xdr:from>
    <xdr:ext cx="762000" cy="259045"/>
    <xdr:sp macro="" textlink="">
      <xdr:nvSpPr>
        <xdr:cNvPr id="365" name="公債費平均値テキスト">
          <a:extLst>
            <a:ext uri="{FF2B5EF4-FFF2-40B4-BE49-F238E27FC236}">
              <a16:creationId xmlns:a16="http://schemas.microsoft.com/office/drawing/2014/main" xmlns="" id="{00000000-0008-0000-0400-00006D010000}"/>
            </a:ext>
          </a:extLst>
        </xdr:cNvPr>
        <xdr:cNvSpPr txBox="1"/>
      </xdr:nvSpPr>
      <xdr:spPr>
        <a:xfrm>
          <a:off x="4914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15.4</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66" name="フローチャート : 判断 365">
          <a:extLst>
            <a:ext uri="{FF2B5EF4-FFF2-40B4-BE49-F238E27FC236}">
              <a16:creationId xmlns:a16="http://schemas.microsoft.com/office/drawing/2014/main" xmlns="" id="{00000000-0008-0000-0400-00006E010000}"/>
            </a:ext>
          </a:extLst>
        </xdr:cNvPr>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12700</xdr:rowOff>
    </xdr:from>
    <xdr:to>
      <xdr:col>5</xdr:col>
      <xdr:colOff>549275</xdr:colOff>
      <xdr:row>76</xdr:row>
      <xdr:rowOff>140715</xdr:rowOff>
    </xdr:to>
    <xdr:cxnSp macro="">
      <xdr:nvCxnSpPr>
        <xdr:cNvPr id="367" name="直線コネクタ 366">
          <a:extLst>
            <a:ext uri="{FF2B5EF4-FFF2-40B4-BE49-F238E27FC236}">
              <a16:creationId xmlns:a16="http://schemas.microsoft.com/office/drawing/2014/main" xmlns="" id="{00000000-0008-0000-0400-00006F010000}"/>
            </a:ext>
          </a:extLst>
        </xdr:cNvPr>
        <xdr:cNvCxnSpPr/>
      </xdr:nvCxnSpPr>
      <xdr:spPr>
        <a:xfrm flipV="1">
          <a:off x="3098800" y="13042900"/>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23622</xdr:rowOff>
    </xdr:from>
    <xdr:to>
      <xdr:col>5</xdr:col>
      <xdr:colOff>600075</xdr:colOff>
      <xdr:row>77</xdr:row>
      <xdr:rowOff>125222</xdr:rowOff>
    </xdr:to>
    <xdr:sp macro="" textlink="">
      <xdr:nvSpPr>
        <xdr:cNvPr id="368" name="フローチャート : 判断 367">
          <a:extLst>
            <a:ext uri="{FF2B5EF4-FFF2-40B4-BE49-F238E27FC236}">
              <a16:creationId xmlns:a16="http://schemas.microsoft.com/office/drawing/2014/main" xmlns="" id="{00000000-0008-0000-0400-000070010000}"/>
            </a:ext>
          </a:extLst>
        </xdr:cNvPr>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109999</xdr:rowOff>
    </xdr:from>
    <xdr:ext cx="736600" cy="259045"/>
    <xdr:sp macro="" textlink="">
      <xdr:nvSpPr>
        <xdr:cNvPr id="369" name="テキスト ボックス 368">
          <a:extLst>
            <a:ext uri="{FF2B5EF4-FFF2-40B4-BE49-F238E27FC236}">
              <a16:creationId xmlns:a16="http://schemas.microsoft.com/office/drawing/2014/main" xmlns="" id="{00000000-0008-0000-0400-000071010000}"/>
            </a:ext>
          </a:extLst>
        </xdr:cNvPr>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140715</xdr:rowOff>
    </xdr:from>
    <xdr:to>
      <xdr:col>4</xdr:col>
      <xdr:colOff>346075</xdr:colOff>
      <xdr:row>77</xdr:row>
      <xdr:rowOff>42418</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flipV="1">
          <a:off x="2209800" y="13170915"/>
          <a:ext cx="889000" cy="7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124206</xdr:rowOff>
    </xdr:from>
    <xdr:to>
      <xdr:col>4</xdr:col>
      <xdr:colOff>396875</xdr:colOff>
      <xdr:row>78</xdr:row>
      <xdr:rowOff>54356</xdr:rowOff>
    </xdr:to>
    <xdr:sp macro="" textlink="">
      <xdr:nvSpPr>
        <xdr:cNvPr id="371" name="フローチャート : 判断 370">
          <a:extLst>
            <a:ext uri="{FF2B5EF4-FFF2-40B4-BE49-F238E27FC236}">
              <a16:creationId xmlns:a16="http://schemas.microsoft.com/office/drawing/2014/main" xmlns="" id="{00000000-0008-0000-0400-000073010000}"/>
            </a:ext>
          </a:extLst>
        </xdr:cNvPr>
        <xdr:cNvSpPr/>
      </xdr:nvSpPr>
      <xdr:spPr>
        <a:xfrm>
          <a:off x="3048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39133</xdr:rowOff>
    </xdr:from>
    <xdr:ext cx="762000" cy="259045"/>
    <xdr:sp macro="" textlink="">
      <xdr:nvSpPr>
        <xdr:cNvPr id="372" name="テキスト ボックス 371">
          <a:extLst>
            <a:ext uri="{FF2B5EF4-FFF2-40B4-BE49-F238E27FC236}">
              <a16:creationId xmlns:a16="http://schemas.microsoft.com/office/drawing/2014/main" xmlns="" id="{00000000-0008-0000-0400-000074010000}"/>
            </a:ext>
          </a:extLst>
        </xdr:cNvPr>
        <xdr:cNvSpPr txBox="1"/>
      </xdr:nvSpPr>
      <xdr:spPr>
        <a:xfrm>
          <a:off x="2717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122428</xdr:rowOff>
    </xdr:from>
    <xdr:to>
      <xdr:col>3</xdr:col>
      <xdr:colOff>142875</xdr:colOff>
      <xdr:row>77</xdr:row>
      <xdr:rowOff>42418</xdr:rowOff>
    </xdr:to>
    <xdr:cxnSp macro="">
      <xdr:nvCxnSpPr>
        <xdr:cNvPr id="373" name="直線コネクタ 372">
          <a:extLst>
            <a:ext uri="{FF2B5EF4-FFF2-40B4-BE49-F238E27FC236}">
              <a16:creationId xmlns:a16="http://schemas.microsoft.com/office/drawing/2014/main" xmlns="" id="{00000000-0008-0000-0400-000075010000}"/>
            </a:ext>
          </a:extLst>
        </xdr:cNvPr>
        <xdr:cNvCxnSpPr/>
      </xdr:nvCxnSpPr>
      <xdr:spPr>
        <a:xfrm>
          <a:off x="1320800" y="1315262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137922</xdr:rowOff>
    </xdr:from>
    <xdr:to>
      <xdr:col>3</xdr:col>
      <xdr:colOff>193675</xdr:colOff>
      <xdr:row>78</xdr:row>
      <xdr:rowOff>68072</xdr:rowOff>
    </xdr:to>
    <xdr:sp macro="" textlink="">
      <xdr:nvSpPr>
        <xdr:cNvPr id="374" name="フローチャート : 判断 373">
          <a:extLst>
            <a:ext uri="{FF2B5EF4-FFF2-40B4-BE49-F238E27FC236}">
              <a16:creationId xmlns:a16="http://schemas.microsoft.com/office/drawing/2014/main" xmlns="" id="{00000000-0008-0000-0400-000076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52849</xdr:rowOff>
    </xdr:from>
    <xdr:ext cx="762000" cy="259045"/>
    <xdr:sp macro="" textlink="">
      <xdr:nvSpPr>
        <xdr:cNvPr id="375" name="テキスト ボックス 374">
          <a:extLst>
            <a:ext uri="{FF2B5EF4-FFF2-40B4-BE49-F238E27FC236}">
              <a16:creationId xmlns:a16="http://schemas.microsoft.com/office/drawing/2014/main" xmlns="" id="{00000000-0008-0000-0400-000077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151637</xdr:rowOff>
    </xdr:from>
    <xdr:to>
      <xdr:col>1</xdr:col>
      <xdr:colOff>676275</xdr:colOff>
      <xdr:row>78</xdr:row>
      <xdr:rowOff>81787</xdr:rowOff>
    </xdr:to>
    <xdr:sp macro="" textlink="">
      <xdr:nvSpPr>
        <xdr:cNvPr id="376" name="フローチャート : 判断 375">
          <a:extLst>
            <a:ext uri="{FF2B5EF4-FFF2-40B4-BE49-F238E27FC236}">
              <a16:creationId xmlns:a16="http://schemas.microsoft.com/office/drawing/2014/main" xmlns="" id="{00000000-0008-0000-0400-000078010000}"/>
            </a:ext>
          </a:extLst>
        </xdr:cNvPr>
        <xdr:cNvSpPr/>
      </xdr:nvSpPr>
      <xdr:spPr>
        <a:xfrm>
          <a:off x="1270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66564</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939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xmlns=""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3048</xdr:rowOff>
    </xdr:from>
    <xdr:to>
      <xdr:col>7</xdr:col>
      <xdr:colOff>66675</xdr:colOff>
      <xdr:row>76</xdr:row>
      <xdr:rowOff>104648</xdr:rowOff>
    </xdr:to>
    <xdr:sp macro="" textlink="">
      <xdr:nvSpPr>
        <xdr:cNvPr id="383" name="円/楕円 382">
          <a:extLst>
            <a:ext uri="{FF2B5EF4-FFF2-40B4-BE49-F238E27FC236}">
              <a16:creationId xmlns:a16="http://schemas.microsoft.com/office/drawing/2014/main" xmlns="" id="{00000000-0008-0000-0400-00007F010000}"/>
            </a:ext>
          </a:extLst>
        </xdr:cNvPr>
        <xdr:cNvSpPr/>
      </xdr:nvSpPr>
      <xdr:spPr>
        <a:xfrm>
          <a:off x="47752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19575</xdr:rowOff>
    </xdr:from>
    <xdr:ext cx="762000" cy="259045"/>
    <xdr:sp macro="" textlink="">
      <xdr:nvSpPr>
        <xdr:cNvPr id="384" name="公債費該当値テキスト">
          <a:extLst>
            <a:ext uri="{FF2B5EF4-FFF2-40B4-BE49-F238E27FC236}">
              <a16:creationId xmlns:a16="http://schemas.microsoft.com/office/drawing/2014/main" xmlns="" id="{00000000-0008-0000-0400-000080010000}"/>
            </a:ext>
          </a:extLst>
        </xdr:cNvPr>
        <xdr:cNvSpPr txBox="1"/>
      </xdr:nvSpPr>
      <xdr:spPr>
        <a:xfrm>
          <a:off x="4914900" y="1287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133350</xdr:rowOff>
    </xdr:from>
    <xdr:to>
      <xdr:col>5</xdr:col>
      <xdr:colOff>600075</xdr:colOff>
      <xdr:row>76</xdr:row>
      <xdr:rowOff>63500</xdr:rowOff>
    </xdr:to>
    <xdr:sp macro="" textlink="">
      <xdr:nvSpPr>
        <xdr:cNvPr id="385" name="円/楕円 384">
          <a:extLst>
            <a:ext uri="{FF2B5EF4-FFF2-40B4-BE49-F238E27FC236}">
              <a16:creationId xmlns:a16="http://schemas.microsoft.com/office/drawing/2014/main" xmlns="" id="{00000000-0008-0000-0400-000081010000}"/>
            </a:ext>
          </a:extLst>
        </xdr:cNvPr>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73677</xdr:rowOff>
    </xdr:from>
    <xdr:ext cx="7366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89915</xdr:rowOff>
    </xdr:from>
    <xdr:to>
      <xdr:col>4</xdr:col>
      <xdr:colOff>396875</xdr:colOff>
      <xdr:row>77</xdr:row>
      <xdr:rowOff>20065</xdr:rowOff>
    </xdr:to>
    <xdr:sp macro="" textlink="">
      <xdr:nvSpPr>
        <xdr:cNvPr id="387" name="円/楕円 386">
          <a:extLst>
            <a:ext uri="{FF2B5EF4-FFF2-40B4-BE49-F238E27FC236}">
              <a16:creationId xmlns:a16="http://schemas.microsoft.com/office/drawing/2014/main" xmlns="" id="{00000000-0008-0000-0400-000083010000}"/>
            </a:ext>
          </a:extLst>
        </xdr:cNvPr>
        <xdr:cNvSpPr/>
      </xdr:nvSpPr>
      <xdr:spPr>
        <a:xfrm>
          <a:off x="3048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30243</xdr:rowOff>
    </xdr:from>
    <xdr:ext cx="762000" cy="259045"/>
    <xdr:sp macro="" textlink="">
      <xdr:nvSpPr>
        <xdr:cNvPr id="388" name="テキスト ボックス 387">
          <a:extLst>
            <a:ext uri="{FF2B5EF4-FFF2-40B4-BE49-F238E27FC236}">
              <a16:creationId xmlns:a16="http://schemas.microsoft.com/office/drawing/2014/main" xmlns="" id="{00000000-0008-0000-0400-000084010000}"/>
            </a:ext>
          </a:extLst>
        </xdr:cNvPr>
        <xdr:cNvSpPr txBox="1"/>
      </xdr:nvSpPr>
      <xdr:spPr>
        <a:xfrm>
          <a:off x="2717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163068</xdr:rowOff>
    </xdr:from>
    <xdr:to>
      <xdr:col>3</xdr:col>
      <xdr:colOff>193675</xdr:colOff>
      <xdr:row>77</xdr:row>
      <xdr:rowOff>93218</xdr:rowOff>
    </xdr:to>
    <xdr:sp macro="" textlink="">
      <xdr:nvSpPr>
        <xdr:cNvPr id="389" name="円/楕円 388">
          <a:extLst>
            <a:ext uri="{FF2B5EF4-FFF2-40B4-BE49-F238E27FC236}">
              <a16:creationId xmlns:a16="http://schemas.microsoft.com/office/drawing/2014/main" xmlns="" id="{00000000-0008-0000-0400-000085010000}"/>
            </a:ext>
          </a:extLst>
        </xdr:cNvPr>
        <xdr:cNvSpPr/>
      </xdr:nvSpPr>
      <xdr:spPr>
        <a:xfrm>
          <a:off x="2159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103395</xdr:rowOff>
    </xdr:from>
    <xdr:ext cx="762000" cy="259045"/>
    <xdr:sp macro="" textlink="">
      <xdr:nvSpPr>
        <xdr:cNvPr id="390" name="テキスト ボックス 389">
          <a:extLst>
            <a:ext uri="{FF2B5EF4-FFF2-40B4-BE49-F238E27FC236}">
              <a16:creationId xmlns:a16="http://schemas.microsoft.com/office/drawing/2014/main" xmlns="" id="{00000000-0008-0000-0400-000086010000}"/>
            </a:ext>
          </a:extLst>
        </xdr:cNvPr>
        <xdr:cNvSpPr txBox="1"/>
      </xdr:nvSpPr>
      <xdr:spPr>
        <a:xfrm>
          <a:off x="1828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71628</xdr:rowOff>
    </xdr:from>
    <xdr:to>
      <xdr:col>1</xdr:col>
      <xdr:colOff>676275</xdr:colOff>
      <xdr:row>77</xdr:row>
      <xdr:rowOff>1778</xdr:rowOff>
    </xdr:to>
    <xdr:sp macro="" textlink="">
      <xdr:nvSpPr>
        <xdr:cNvPr id="391" name="円/楕円 390">
          <a:extLst>
            <a:ext uri="{FF2B5EF4-FFF2-40B4-BE49-F238E27FC236}">
              <a16:creationId xmlns:a16="http://schemas.microsoft.com/office/drawing/2014/main" xmlns="" id="{00000000-0008-0000-0400-000087010000}"/>
            </a:ext>
          </a:extLst>
        </xdr:cNvPr>
        <xdr:cNvSpPr/>
      </xdr:nvSpPr>
      <xdr:spPr>
        <a:xfrm>
          <a:off x="1270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11955</xdr:rowOff>
    </xdr:from>
    <xdr:ext cx="762000" cy="259045"/>
    <xdr:sp macro="" textlink="">
      <xdr:nvSpPr>
        <xdr:cNvPr id="392" name="テキスト ボックス 391">
          <a:extLst>
            <a:ext uri="{FF2B5EF4-FFF2-40B4-BE49-F238E27FC236}">
              <a16:creationId xmlns:a16="http://schemas.microsoft.com/office/drawing/2014/main" xmlns="" id="{00000000-0008-0000-0400-000088010000}"/>
            </a:ext>
          </a:extLst>
        </xdr:cNvPr>
        <xdr:cNvSpPr txBox="1"/>
      </xdr:nvSpPr>
      <xdr:spPr>
        <a:xfrm>
          <a:off x="939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3" name="正方形/長方形 392">
          <a:extLst>
            <a:ext uri="{FF2B5EF4-FFF2-40B4-BE49-F238E27FC236}">
              <a16:creationId xmlns:a16="http://schemas.microsoft.com/office/drawing/2014/main" xmlns=""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4" name="正方形/長方形 393">
          <a:extLst>
            <a:ext uri="{FF2B5EF4-FFF2-40B4-BE49-F238E27FC236}">
              <a16:creationId xmlns:a16="http://schemas.microsoft.com/office/drawing/2014/main" xmlns=""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5" name="正方形/長方形 394">
          <a:extLst>
            <a:ext uri="{FF2B5EF4-FFF2-40B4-BE49-F238E27FC236}">
              <a16:creationId xmlns:a16="http://schemas.microsoft.com/office/drawing/2014/main" xmlns=""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21/63</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6" name="正方形/長方形 395">
          <a:extLst>
            <a:ext uri="{FF2B5EF4-FFF2-40B4-BE49-F238E27FC236}">
              <a16:creationId xmlns:a16="http://schemas.microsoft.com/office/drawing/2014/main" xmlns=""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3" name="テキスト ボックス 402">
          <a:extLst>
            <a:ext uri="{FF2B5EF4-FFF2-40B4-BE49-F238E27FC236}">
              <a16:creationId xmlns:a16="http://schemas.microsoft.com/office/drawing/2014/main" xmlns=""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ふるさと応援寄附金を導入したことに伴い、寄附金の受付から返礼品の送付などに係る委託料が新たに発生したことになどにより、物件費が増となる。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xmlns=""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5" name="直線コネクタ 404">
          <a:extLst>
            <a:ext uri="{FF2B5EF4-FFF2-40B4-BE49-F238E27FC236}">
              <a16:creationId xmlns:a16="http://schemas.microsoft.com/office/drawing/2014/main" xmlns=""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6" name="テキスト ボックス 405">
          <a:extLst>
            <a:ext uri="{FF2B5EF4-FFF2-40B4-BE49-F238E27FC236}">
              <a16:creationId xmlns:a16="http://schemas.microsoft.com/office/drawing/2014/main" xmlns=""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7" name="直線コネクタ 406">
          <a:extLst>
            <a:ext uri="{FF2B5EF4-FFF2-40B4-BE49-F238E27FC236}">
              <a16:creationId xmlns:a16="http://schemas.microsoft.com/office/drawing/2014/main" xmlns=""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8" name="テキスト ボックス 407">
          <a:extLst>
            <a:ext uri="{FF2B5EF4-FFF2-40B4-BE49-F238E27FC236}">
              <a16:creationId xmlns:a16="http://schemas.microsoft.com/office/drawing/2014/main" xmlns=""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9" name="直線コネクタ 408">
          <a:extLst>
            <a:ext uri="{FF2B5EF4-FFF2-40B4-BE49-F238E27FC236}">
              <a16:creationId xmlns:a16="http://schemas.microsoft.com/office/drawing/2014/main" xmlns=""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0" name="テキスト ボックス 409">
          <a:extLst>
            <a:ext uri="{FF2B5EF4-FFF2-40B4-BE49-F238E27FC236}">
              <a16:creationId xmlns:a16="http://schemas.microsoft.com/office/drawing/2014/main" xmlns=""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1" name="直線コネクタ 410">
          <a:extLst>
            <a:ext uri="{FF2B5EF4-FFF2-40B4-BE49-F238E27FC236}">
              <a16:creationId xmlns:a16="http://schemas.microsoft.com/office/drawing/2014/main" xmlns=""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2" name="テキスト ボックス 411">
          <a:extLst>
            <a:ext uri="{FF2B5EF4-FFF2-40B4-BE49-F238E27FC236}">
              <a16:creationId xmlns:a16="http://schemas.microsoft.com/office/drawing/2014/main" xmlns=""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3" name="直線コネクタ 412">
          <a:extLst>
            <a:ext uri="{FF2B5EF4-FFF2-40B4-BE49-F238E27FC236}">
              <a16:creationId xmlns:a16="http://schemas.microsoft.com/office/drawing/2014/main" xmlns=""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4" name="テキスト ボックス 413">
          <a:extLst>
            <a:ext uri="{FF2B5EF4-FFF2-40B4-BE49-F238E27FC236}">
              <a16:creationId xmlns:a16="http://schemas.microsoft.com/office/drawing/2014/main" xmlns=""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6" name="テキスト ボックス 415">
          <a:extLst>
            <a:ext uri="{FF2B5EF4-FFF2-40B4-BE49-F238E27FC236}">
              <a16:creationId xmlns:a16="http://schemas.microsoft.com/office/drawing/2014/main" xmlns=""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a:extLst>
            <a:ext uri="{FF2B5EF4-FFF2-40B4-BE49-F238E27FC236}">
              <a16:creationId xmlns:a16="http://schemas.microsoft.com/office/drawing/2014/main" xmlns=""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a:extLst>
            <a:ext uri="{FF2B5EF4-FFF2-40B4-BE49-F238E27FC236}">
              <a16:creationId xmlns:a16="http://schemas.microsoft.com/office/drawing/2014/main" xmlns=""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96520</xdr:rowOff>
    </xdr:from>
    <xdr:to>
      <xdr:col>24</xdr:col>
      <xdr:colOff>31750</xdr:colOff>
      <xdr:row>81</xdr:row>
      <xdr:rowOff>107950</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flipV="1">
          <a:off x="16510000" y="1244092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80027</xdr:rowOff>
    </xdr:from>
    <xdr:ext cx="762000" cy="259045"/>
    <xdr:sp macro="" textlink="">
      <xdr:nvSpPr>
        <xdr:cNvPr id="421" name="公債費以外最小値テキスト">
          <a:extLst>
            <a:ext uri="{FF2B5EF4-FFF2-40B4-BE49-F238E27FC236}">
              <a16:creationId xmlns:a16="http://schemas.microsoft.com/office/drawing/2014/main" xmlns="" id="{00000000-0008-0000-0400-0000A5010000}"/>
            </a:ext>
          </a:extLst>
        </xdr:cNvPr>
        <xdr:cNvSpPr txBox="1"/>
      </xdr:nvSpPr>
      <xdr:spPr>
        <a:xfrm>
          <a:off x="165989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99.0</a:t>
          </a:r>
          <a:endParaRPr kumimoji="1" lang="ja-JP" altLang="en-US" sz="1000" b="1">
            <a:latin typeface="ＭＳ Ｐゴシック"/>
          </a:endParaRPr>
        </a:p>
      </xdr:txBody>
    </xdr:sp>
    <xdr:clientData/>
  </xdr:oneCellAnchor>
  <xdr:twoCellAnchor>
    <xdr:from>
      <xdr:col>23</xdr:col>
      <xdr:colOff>628650</xdr:colOff>
      <xdr:row>81</xdr:row>
      <xdr:rowOff>107950</xdr:rowOff>
    </xdr:from>
    <xdr:to>
      <xdr:col>24</xdr:col>
      <xdr:colOff>120650</xdr:colOff>
      <xdr:row>81</xdr:row>
      <xdr:rowOff>107950</xdr:rowOff>
    </xdr:to>
    <xdr:cxnSp macro="">
      <xdr:nvCxnSpPr>
        <xdr:cNvPr id="422" name="直線コネクタ 421">
          <a:extLst>
            <a:ext uri="{FF2B5EF4-FFF2-40B4-BE49-F238E27FC236}">
              <a16:creationId xmlns:a16="http://schemas.microsoft.com/office/drawing/2014/main" xmlns="" id="{00000000-0008-0000-0400-0000A6010000}"/>
            </a:ext>
          </a:extLst>
        </xdr:cNvPr>
        <xdr:cNvCxnSpPr/>
      </xdr:nvCxnSpPr>
      <xdr:spPr>
        <a:xfrm>
          <a:off x="16421100" y="1399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11447</xdr:rowOff>
    </xdr:from>
    <xdr:ext cx="762000" cy="259045"/>
    <xdr:sp macro="" textlink="">
      <xdr:nvSpPr>
        <xdr:cNvPr id="423" name="公債費以外最大値テキスト">
          <a:extLst>
            <a:ext uri="{FF2B5EF4-FFF2-40B4-BE49-F238E27FC236}">
              <a16:creationId xmlns:a16="http://schemas.microsoft.com/office/drawing/2014/main" xmlns="" id="{00000000-0008-0000-0400-0000A7010000}"/>
            </a:ext>
          </a:extLst>
        </xdr:cNvPr>
        <xdr:cNvSpPr txBox="1"/>
      </xdr:nvSpPr>
      <xdr:spPr>
        <a:xfrm>
          <a:off x="16598900" y="1218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58.2</a:t>
          </a:r>
          <a:endParaRPr kumimoji="1" lang="ja-JP" altLang="en-US" sz="1000" b="1">
            <a:latin typeface="ＭＳ Ｐゴシック"/>
          </a:endParaRPr>
        </a:p>
      </xdr:txBody>
    </xdr:sp>
    <xdr:clientData/>
  </xdr:oneCellAnchor>
  <xdr:twoCellAnchor>
    <xdr:from>
      <xdr:col>23</xdr:col>
      <xdr:colOff>628650</xdr:colOff>
      <xdr:row>72</xdr:row>
      <xdr:rowOff>96520</xdr:rowOff>
    </xdr:from>
    <xdr:to>
      <xdr:col>24</xdr:col>
      <xdr:colOff>120650</xdr:colOff>
      <xdr:row>72</xdr:row>
      <xdr:rowOff>96520</xdr:rowOff>
    </xdr:to>
    <xdr:cxnSp macro="">
      <xdr:nvCxnSpPr>
        <xdr:cNvPr id="424" name="直線コネクタ 423">
          <a:extLst>
            <a:ext uri="{FF2B5EF4-FFF2-40B4-BE49-F238E27FC236}">
              <a16:creationId xmlns:a16="http://schemas.microsoft.com/office/drawing/2014/main" xmlns="" id="{00000000-0008-0000-0400-0000A8010000}"/>
            </a:ext>
          </a:extLst>
        </xdr:cNvPr>
        <xdr:cNvCxnSpPr/>
      </xdr:nvCxnSpPr>
      <xdr:spPr>
        <a:xfrm>
          <a:off x="16421100" y="1244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123190</xdr:rowOff>
    </xdr:from>
    <xdr:to>
      <xdr:col>24</xdr:col>
      <xdr:colOff>31750</xdr:colOff>
      <xdr:row>76</xdr:row>
      <xdr:rowOff>24130</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flipV="1">
          <a:off x="15671800" y="1298194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93997</xdr:rowOff>
    </xdr:from>
    <xdr:ext cx="762000" cy="259045"/>
    <xdr:sp macro="" textlink="">
      <xdr:nvSpPr>
        <xdr:cNvPr id="426" name="公債費以外平均値テキスト">
          <a:extLst>
            <a:ext uri="{FF2B5EF4-FFF2-40B4-BE49-F238E27FC236}">
              <a16:creationId xmlns:a16="http://schemas.microsoft.com/office/drawing/2014/main" xmlns="" id="{00000000-0008-0000-0400-0000AA010000}"/>
            </a:ext>
          </a:extLst>
        </xdr:cNvPr>
        <xdr:cNvSpPr txBox="1"/>
      </xdr:nvSpPr>
      <xdr:spPr>
        <a:xfrm>
          <a:off x="16598900" y="12952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121920</xdr:rowOff>
    </xdr:from>
    <xdr:to>
      <xdr:col>24</xdr:col>
      <xdr:colOff>82550</xdr:colOff>
      <xdr:row>76</xdr:row>
      <xdr:rowOff>52070</xdr:rowOff>
    </xdr:to>
    <xdr:sp macro="" textlink="">
      <xdr:nvSpPr>
        <xdr:cNvPr id="427" name="フローチャート : 判断 426">
          <a:extLst>
            <a:ext uri="{FF2B5EF4-FFF2-40B4-BE49-F238E27FC236}">
              <a16:creationId xmlns:a16="http://schemas.microsoft.com/office/drawing/2014/main" xmlns="" id="{00000000-0008-0000-0400-0000AB010000}"/>
            </a:ext>
          </a:extLst>
        </xdr:cNvPr>
        <xdr:cNvSpPr/>
      </xdr:nvSpPr>
      <xdr:spPr>
        <a:xfrm>
          <a:off x="16459200" y="1298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153670</xdr:rowOff>
    </xdr:from>
    <xdr:to>
      <xdr:col>22</xdr:col>
      <xdr:colOff>565150</xdr:colOff>
      <xdr:row>76</xdr:row>
      <xdr:rowOff>24130</xdr:rowOff>
    </xdr:to>
    <xdr:cxnSp macro="">
      <xdr:nvCxnSpPr>
        <xdr:cNvPr id="428" name="直線コネクタ 427">
          <a:extLst>
            <a:ext uri="{FF2B5EF4-FFF2-40B4-BE49-F238E27FC236}">
              <a16:creationId xmlns:a16="http://schemas.microsoft.com/office/drawing/2014/main" xmlns="" id="{00000000-0008-0000-0400-0000AC010000}"/>
            </a:ext>
          </a:extLst>
        </xdr:cNvPr>
        <xdr:cNvCxnSpPr/>
      </xdr:nvCxnSpPr>
      <xdr:spPr>
        <a:xfrm>
          <a:off x="14782800" y="130124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45720</xdr:rowOff>
    </xdr:from>
    <xdr:to>
      <xdr:col>22</xdr:col>
      <xdr:colOff>615950</xdr:colOff>
      <xdr:row>75</xdr:row>
      <xdr:rowOff>147320</xdr:rowOff>
    </xdr:to>
    <xdr:sp macro="" textlink="">
      <xdr:nvSpPr>
        <xdr:cNvPr id="429" name="フローチャート : 判断 428">
          <a:extLst>
            <a:ext uri="{FF2B5EF4-FFF2-40B4-BE49-F238E27FC236}">
              <a16:creationId xmlns:a16="http://schemas.microsoft.com/office/drawing/2014/main" xmlns="" id="{00000000-0008-0000-0400-0000AD010000}"/>
            </a:ext>
          </a:extLst>
        </xdr:cNvPr>
        <xdr:cNvSpPr/>
      </xdr:nvSpPr>
      <xdr:spPr>
        <a:xfrm>
          <a:off x="15621000" y="1290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157497</xdr:rowOff>
    </xdr:from>
    <xdr:ext cx="736600" cy="259045"/>
    <xdr:sp macro="" textlink="">
      <xdr:nvSpPr>
        <xdr:cNvPr id="430" name="テキスト ボックス 429">
          <a:extLst>
            <a:ext uri="{FF2B5EF4-FFF2-40B4-BE49-F238E27FC236}">
              <a16:creationId xmlns:a16="http://schemas.microsoft.com/office/drawing/2014/main" xmlns="" id="{00000000-0008-0000-0400-0000AE010000}"/>
            </a:ext>
          </a:extLst>
        </xdr:cNvPr>
        <xdr:cNvSpPr txBox="1"/>
      </xdr:nvSpPr>
      <xdr:spPr>
        <a:xfrm>
          <a:off x="15290800" y="12673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66040</xdr:rowOff>
    </xdr:from>
    <xdr:to>
      <xdr:col>21</xdr:col>
      <xdr:colOff>361950</xdr:colOff>
      <xdr:row>75</xdr:row>
      <xdr:rowOff>153670</xdr:rowOff>
    </xdr:to>
    <xdr:cxnSp macro="">
      <xdr:nvCxnSpPr>
        <xdr:cNvPr id="431" name="直線コネクタ 430">
          <a:extLst>
            <a:ext uri="{FF2B5EF4-FFF2-40B4-BE49-F238E27FC236}">
              <a16:creationId xmlns:a16="http://schemas.microsoft.com/office/drawing/2014/main" xmlns="" id="{00000000-0008-0000-0400-0000AF010000}"/>
            </a:ext>
          </a:extLst>
        </xdr:cNvPr>
        <xdr:cNvCxnSpPr/>
      </xdr:nvCxnSpPr>
      <xdr:spPr>
        <a:xfrm>
          <a:off x="13893800" y="1292479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38100</xdr:rowOff>
    </xdr:from>
    <xdr:to>
      <xdr:col>21</xdr:col>
      <xdr:colOff>412750</xdr:colOff>
      <xdr:row>75</xdr:row>
      <xdr:rowOff>139700</xdr:rowOff>
    </xdr:to>
    <xdr:sp macro="" textlink="">
      <xdr:nvSpPr>
        <xdr:cNvPr id="432" name="フローチャート : 判断 431">
          <a:extLst>
            <a:ext uri="{FF2B5EF4-FFF2-40B4-BE49-F238E27FC236}">
              <a16:creationId xmlns:a16="http://schemas.microsoft.com/office/drawing/2014/main" xmlns="" id="{00000000-0008-0000-0400-0000B0010000}"/>
            </a:ext>
          </a:extLst>
        </xdr:cNvPr>
        <xdr:cNvSpPr/>
      </xdr:nvSpPr>
      <xdr:spPr>
        <a:xfrm>
          <a:off x="147320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149877</xdr:rowOff>
    </xdr:from>
    <xdr:ext cx="762000" cy="259045"/>
    <xdr:sp macro="" textlink="">
      <xdr:nvSpPr>
        <xdr:cNvPr id="433" name="テキスト ボックス 432">
          <a:extLst>
            <a:ext uri="{FF2B5EF4-FFF2-40B4-BE49-F238E27FC236}">
              <a16:creationId xmlns:a16="http://schemas.microsoft.com/office/drawing/2014/main" xmlns="" id="{00000000-0008-0000-0400-0000B1010000}"/>
            </a:ext>
          </a:extLst>
        </xdr:cNvPr>
        <xdr:cNvSpPr txBox="1"/>
      </xdr:nvSpPr>
      <xdr:spPr>
        <a:xfrm>
          <a:off x="14401800" y="1266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134620</xdr:rowOff>
    </xdr:from>
    <xdr:to>
      <xdr:col>20</xdr:col>
      <xdr:colOff>158750</xdr:colOff>
      <xdr:row>75</xdr:row>
      <xdr:rowOff>66040</xdr:rowOff>
    </xdr:to>
    <xdr:cxnSp macro="">
      <xdr:nvCxnSpPr>
        <xdr:cNvPr id="434" name="直線コネクタ 433">
          <a:extLst>
            <a:ext uri="{FF2B5EF4-FFF2-40B4-BE49-F238E27FC236}">
              <a16:creationId xmlns:a16="http://schemas.microsoft.com/office/drawing/2014/main" xmlns="" id="{00000000-0008-0000-0400-0000B2010000}"/>
            </a:ext>
          </a:extLst>
        </xdr:cNvPr>
        <xdr:cNvCxnSpPr/>
      </xdr:nvCxnSpPr>
      <xdr:spPr>
        <a:xfrm>
          <a:off x="13004800" y="1282192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160020</xdr:rowOff>
    </xdr:from>
    <xdr:to>
      <xdr:col>20</xdr:col>
      <xdr:colOff>209550</xdr:colOff>
      <xdr:row>75</xdr:row>
      <xdr:rowOff>90170</xdr:rowOff>
    </xdr:to>
    <xdr:sp macro="" textlink="">
      <xdr:nvSpPr>
        <xdr:cNvPr id="435" name="フローチャート : 判断 434">
          <a:extLst>
            <a:ext uri="{FF2B5EF4-FFF2-40B4-BE49-F238E27FC236}">
              <a16:creationId xmlns:a16="http://schemas.microsoft.com/office/drawing/2014/main" xmlns="" id="{00000000-0008-0000-0400-0000B3010000}"/>
            </a:ext>
          </a:extLst>
        </xdr:cNvPr>
        <xdr:cNvSpPr/>
      </xdr:nvSpPr>
      <xdr:spPr>
        <a:xfrm>
          <a:off x="138430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100347</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3512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3810</xdr:rowOff>
    </xdr:from>
    <xdr:to>
      <xdr:col>19</xdr:col>
      <xdr:colOff>6350</xdr:colOff>
      <xdr:row>75</xdr:row>
      <xdr:rowOff>105410</xdr:rowOff>
    </xdr:to>
    <xdr:sp macro="" textlink="">
      <xdr:nvSpPr>
        <xdr:cNvPr id="437" name="フローチャート : 判断 436">
          <a:extLst>
            <a:ext uri="{FF2B5EF4-FFF2-40B4-BE49-F238E27FC236}">
              <a16:creationId xmlns:a16="http://schemas.microsoft.com/office/drawing/2014/main" xmlns="" id="{00000000-0008-0000-0400-0000B5010000}"/>
            </a:ext>
          </a:extLst>
        </xdr:cNvPr>
        <xdr:cNvSpPr/>
      </xdr:nvSpPr>
      <xdr:spPr>
        <a:xfrm>
          <a:off x="12954000" y="1286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90188</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2623800" y="12948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a:extLst>
            <a:ext uri="{FF2B5EF4-FFF2-40B4-BE49-F238E27FC236}">
              <a16:creationId xmlns:a16="http://schemas.microsoft.com/office/drawing/2014/main" xmlns=""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a:extLst>
            <a:ext uri="{FF2B5EF4-FFF2-40B4-BE49-F238E27FC236}">
              <a16:creationId xmlns:a16="http://schemas.microsoft.com/office/drawing/2014/main" xmlns=""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a:extLst>
            <a:ext uri="{FF2B5EF4-FFF2-40B4-BE49-F238E27FC236}">
              <a16:creationId xmlns:a16="http://schemas.microsoft.com/office/drawing/2014/main" xmlns=""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75</xdr:row>
      <xdr:rowOff>72390</xdr:rowOff>
    </xdr:from>
    <xdr:to>
      <xdr:col>24</xdr:col>
      <xdr:colOff>82550</xdr:colOff>
      <xdr:row>76</xdr:row>
      <xdr:rowOff>2539</xdr:rowOff>
    </xdr:to>
    <xdr:sp macro="" textlink="">
      <xdr:nvSpPr>
        <xdr:cNvPr id="444" name="円/楕円 443">
          <a:extLst>
            <a:ext uri="{FF2B5EF4-FFF2-40B4-BE49-F238E27FC236}">
              <a16:creationId xmlns:a16="http://schemas.microsoft.com/office/drawing/2014/main" xmlns="" id="{00000000-0008-0000-0400-0000BC010000}"/>
            </a:ext>
          </a:extLst>
        </xdr:cNvPr>
        <xdr:cNvSpPr/>
      </xdr:nvSpPr>
      <xdr:spPr>
        <a:xfrm>
          <a:off x="164592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88917</xdr:rowOff>
    </xdr:from>
    <xdr:ext cx="762000" cy="259045"/>
    <xdr:sp macro="" textlink="">
      <xdr:nvSpPr>
        <xdr:cNvPr id="445" name="公債費以外該当値テキスト">
          <a:extLst>
            <a:ext uri="{FF2B5EF4-FFF2-40B4-BE49-F238E27FC236}">
              <a16:creationId xmlns:a16="http://schemas.microsoft.com/office/drawing/2014/main" xmlns="" id="{00000000-0008-0000-0400-0000BD010000}"/>
            </a:ext>
          </a:extLst>
        </xdr:cNvPr>
        <xdr:cNvSpPr txBox="1"/>
      </xdr:nvSpPr>
      <xdr:spPr>
        <a:xfrm>
          <a:off x="165989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72.4</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144780</xdr:rowOff>
    </xdr:from>
    <xdr:to>
      <xdr:col>22</xdr:col>
      <xdr:colOff>615950</xdr:colOff>
      <xdr:row>76</xdr:row>
      <xdr:rowOff>74930</xdr:rowOff>
    </xdr:to>
    <xdr:sp macro="" textlink="">
      <xdr:nvSpPr>
        <xdr:cNvPr id="446" name="円/楕円 445">
          <a:extLst>
            <a:ext uri="{FF2B5EF4-FFF2-40B4-BE49-F238E27FC236}">
              <a16:creationId xmlns:a16="http://schemas.microsoft.com/office/drawing/2014/main" xmlns="" id="{00000000-0008-0000-0400-0000BE010000}"/>
            </a:ext>
          </a:extLst>
        </xdr:cNvPr>
        <xdr:cNvSpPr/>
      </xdr:nvSpPr>
      <xdr:spPr>
        <a:xfrm>
          <a:off x="15621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59707</xdr:rowOff>
    </xdr:from>
    <xdr:ext cx="7366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5290800" y="13089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74.3</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102870</xdr:rowOff>
    </xdr:from>
    <xdr:to>
      <xdr:col>21</xdr:col>
      <xdr:colOff>412750</xdr:colOff>
      <xdr:row>76</xdr:row>
      <xdr:rowOff>33020</xdr:rowOff>
    </xdr:to>
    <xdr:sp macro="" textlink="">
      <xdr:nvSpPr>
        <xdr:cNvPr id="448" name="円/楕円 447">
          <a:extLst>
            <a:ext uri="{FF2B5EF4-FFF2-40B4-BE49-F238E27FC236}">
              <a16:creationId xmlns:a16="http://schemas.microsoft.com/office/drawing/2014/main" xmlns="" id="{00000000-0008-0000-0400-0000C0010000}"/>
            </a:ext>
          </a:extLst>
        </xdr:cNvPr>
        <xdr:cNvSpPr/>
      </xdr:nvSpPr>
      <xdr:spPr>
        <a:xfrm>
          <a:off x="14732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17797</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4401800" y="1304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73.2</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15240</xdr:rowOff>
    </xdr:from>
    <xdr:to>
      <xdr:col>20</xdr:col>
      <xdr:colOff>209550</xdr:colOff>
      <xdr:row>75</xdr:row>
      <xdr:rowOff>116840</xdr:rowOff>
    </xdr:to>
    <xdr:sp macro="" textlink="">
      <xdr:nvSpPr>
        <xdr:cNvPr id="450" name="円/楕円 449">
          <a:extLst>
            <a:ext uri="{FF2B5EF4-FFF2-40B4-BE49-F238E27FC236}">
              <a16:creationId xmlns:a16="http://schemas.microsoft.com/office/drawing/2014/main" xmlns="" id="{00000000-0008-0000-0400-0000C2010000}"/>
            </a:ext>
          </a:extLst>
        </xdr:cNvPr>
        <xdr:cNvSpPr/>
      </xdr:nvSpPr>
      <xdr:spPr>
        <a:xfrm>
          <a:off x="13843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101616</xdr:rowOff>
    </xdr:from>
    <xdr:ext cx="762000" cy="259045"/>
    <xdr:sp macro="" textlink="">
      <xdr:nvSpPr>
        <xdr:cNvPr id="451" name="テキスト ボックス 450">
          <a:extLst>
            <a:ext uri="{FF2B5EF4-FFF2-40B4-BE49-F238E27FC236}">
              <a16:creationId xmlns:a16="http://schemas.microsoft.com/office/drawing/2014/main" xmlns="" id="{00000000-0008-0000-0400-0000C3010000}"/>
            </a:ext>
          </a:extLst>
        </xdr:cNvPr>
        <xdr:cNvSpPr txBox="1"/>
      </xdr:nvSpPr>
      <xdr:spPr>
        <a:xfrm>
          <a:off x="13512800" y="1296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70.9</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83820</xdr:rowOff>
    </xdr:from>
    <xdr:to>
      <xdr:col>19</xdr:col>
      <xdr:colOff>6350</xdr:colOff>
      <xdr:row>75</xdr:row>
      <xdr:rowOff>13970</xdr:rowOff>
    </xdr:to>
    <xdr:sp macro="" textlink="">
      <xdr:nvSpPr>
        <xdr:cNvPr id="452" name="円/楕円 451">
          <a:extLst>
            <a:ext uri="{FF2B5EF4-FFF2-40B4-BE49-F238E27FC236}">
              <a16:creationId xmlns:a16="http://schemas.microsoft.com/office/drawing/2014/main" xmlns="" id="{00000000-0008-0000-0400-0000C4010000}"/>
            </a:ext>
          </a:extLst>
        </xdr:cNvPr>
        <xdr:cNvSpPr/>
      </xdr:nvSpPr>
      <xdr:spPr>
        <a:xfrm>
          <a:off x="12954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24147</xdr:rowOff>
    </xdr:from>
    <xdr:ext cx="762000" cy="259045"/>
    <xdr:sp macro="" textlink="">
      <xdr:nvSpPr>
        <xdr:cNvPr id="453" name="テキスト ボックス 452">
          <a:extLst>
            <a:ext uri="{FF2B5EF4-FFF2-40B4-BE49-F238E27FC236}">
              <a16:creationId xmlns:a16="http://schemas.microsoft.com/office/drawing/2014/main" xmlns="" id="{00000000-0008-0000-0400-0000C5010000}"/>
            </a:ext>
          </a:extLst>
        </xdr:cNvPr>
        <xdr:cNvSpPr txBox="1"/>
      </xdr:nvSpPr>
      <xdr:spPr>
        <a:xfrm>
          <a:off x="12623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神奈川県開成町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a:extLst>
            <a:ext uri="{FF2B5EF4-FFF2-40B4-BE49-F238E27FC236}">
              <a16:creationId xmlns:a16="http://schemas.microsoft.com/office/drawing/2014/main" xmlns=""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a:extLst>
            <a:ext uri="{FF2B5EF4-FFF2-40B4-BE49-F238E27FC236}">
              <a16:creationId xmlns:a16="http://schemas.microsoft.com/office/drawing/2014/main" xmlns="" id="{00000000-0008-0000-0500-00002D000000}"/>
            </a:ext>
          </a:extLst>
        </xdr:cNvPr>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a:extLst>
            <a:ext uri="{FF2B5EF4-FFF2-40B4-BE49-F238E27FC236}">
              <a16:creationId xmlns:a16="http://schemas.microsoft.com/office/drawing/2014/main" xmlns=""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3257</xdr:rowOff>
    </xdr:from>
    <xdr:to>
      <xdr:col>4</xdr:col>
      <xdr:colOff>1117600</xdr:colOff>
      <xdr:row>20</xdr:row>
      <xdr:rowOff>161301</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flipV="1">
          <a:off x="5651500" y="2108282"/>
          <a:ext cx="0" cy="152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21</xdr:row>
      <xdr:rowOff>28</xdr:rowOff>
    </xdr:from>
    <xdr:ext cx="762000" cy="259045"/>
    <xdr:sp macro="" textlink="">
      <xdr:nvSpPr>
        <xdr:cNvPr id="48" name="人口1人当たり決算額の推移最小値テキスト130">
          <a:extLst>
            <a:ext uri="{FF2B5EF4-FFF2-40B4-BE49-F238E27FC236}">
              <a16:creationId xmlns:a16="http://schemas.microsoft.com/office/drawing/2014/main" xmlns="" id="{00000000-0008-0000-0500-000030000000}"/>
            </a:ext>
          </a:extLst>
        </xdr:cNvPr>
        <xdr:cNvSpPr txBox="1"/>
      </xdr:nvSpPr>
      <xdr:spPr>
        <a:xfrm>
          <a:off x="5740400" y="3648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58,316</a:t>
          </a:r>
          <a:endParaRPr kumimoji="1" lang="ja-JP" altLang="en-US" sz="1000" b="1">
            <a:latin typeface="ＭＳ Ｐゴシック"/>
          </a:endParaRPr>
        </a:p>
      </xdr:txBody>
    </xdr:sp>
    <xdr:clientData/>
  </xdr:oneCellAnchor>
  <xdr:twoCellAnchor>
    <xdr:from>
      <xdr:col>4</xdr:col>
      <xdr:colOff>1028700</xdr:colOff>
      <xdr:row>20</xdr:row>
      <xdr:rowOff>161301</xdr:rowOff>
    </xdr:from>
    <xdr:to>
      <xdr:col>5</xdr:col>
      <xdr:colOff>73025</xdr:colOff>
      <xdr:row>20</xdr:row>
      <xdr:rowOff>161301</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36379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89634</xdr:rowOff>
    </xdr:from>
    <xdr:ext cx="762000" cy="259045"/>
    <xdr:sp macro="" textlink="">
      <xdr:nvSpPr>
        <xdr:cNvPr id="50" name="人口1人当たり決算額の推移最大値テキスト130">
          <a:extLst>
            <a:ext uri="{FF2B5EF4-FFF2-40B4-BE49-F238E27FC236}">
              <a16:creationId xmlns:a16="http://schemas.microsoft.com/office/drawing/2014/main" xmlns="" id="{00000000-0008-0000-0500-000032000000}"/>
            </a:ext>
          </a:extLst>
        </xdr:cNvPr>
        <xdr:cNvSpPr txBox="1"/>
      </xdr:nvSpPr>
      <xdr:spPr>
        <a:xfrm>
          <a:off x="5740400" y="1851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151,995</a:t>
          </a:r>
          <a:endParaRPr kumimoji="1" lang="ja-JP" altLang="en-US" sz="1000" b="1">
            <a:latin typeface="ＭＳ Ｐゴシック"/>
          </a:endParaRPr>
        </a:p>
      </xdr:txBody>
    </xdr:sp>
    <xdr:clientData/>
  </xdr:oneCellAnchor>
  <xdr:twoCellAnchor>
    <xdr:from>
      <xdr:col>4</xdr:col>
      <xdr:colOff>1028700</xdr:colOff>
      <xdr:row>12</xdr:row>
      <xdr:rowOff>3257</xdr:rowOff>
    </xdr:from>
    <xdr:to>
      <xdr:col>5</xdr:col>
      <xdr:colOff>73025</xdr:colOff>
      <xdr:row>12</xdr:row>
      <xdr:rowOff>3257</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a:off x="5562600" y="21082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20</xdr:row>
      <xdr:rowOff>141184</xdr:rowOff>
    </xdr:from>
    <xdr:to>
      <xdr:col>4</xdr:col>
      <xdr:colOff>1117600</xdr:colOff>
      <xdr:row>20</xdr:row>
      <xdr:rowOff>161301</xdr:rowOff>
    </xdr:to>
    <xdr:cxnSp macro="">
      <xdr:nvCxnSpPr>
        <xdr:cNvPr id="52" name="直線コネクタ 51">
          <a:extLst>
            <a:ext uri="{FF2B5EF4-FFF2-40B4-BE49-F238E27FC236}">
              <a16:creationId xmlns:a16="http://schemas.microsoft.com/office/drawing/2014/main" xmlns="" id="{00000000-0008-0000-0500-000034000000}"/>
            </a:ext>
          </a:extLst>
        </xdr:cNvPr>
        <xdr:cNvCxnSpPr/>
      </xdr:nvCxnSpPr>
      <xdr:spPr bwMode="auto">
        <a:xfrm>
          <a:off x="5003800" y="3617809"/>
          <a:ext cx="647700" cy="20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5870</xdr:rowOff>
    </xdr:from>
    <xdr:ext cx="762000" cy="259045"/>
    <xdr:sp macro="" textlink="">
      <xdr:nvSpPr>
        <xdr:cNvPr id="53" name="人口1人当たり決算額の推移平均値テキスト130">
          <a:extLst>
            <a:ext uri="{FF2B5EF4-FFF2-40B4-BE49-F238E27FC236}">
              <a16:creationId xmlns:a16="http://schemas.microsoft.com/office/drawing/2014/main" xmlns="" id="{00000000-0008-0000-0500-000035000000}"/>
            </a:ext>
          </a:extLst>
        </xdr:cNvPr>
        <xdr:cNvSpPr txBox="1"/>
      </xdr:nvSpPr>
      <xdr:spPr>
        <a:xfrm>
          <a:off x="5740400" y="2796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97,236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160793</xdr:rowOff>
    </xdr:from>
    <xdr:to>
      <xdr:col>5</xdr:col>
      <xdr:colOff>34925</xdr:colOff>
      <xdr:row>17</xdr:row>
      <xdr:rowOff>90943</xdr:rowOff>
    </xdr:to>
    <xdr:sp macro="" textlink="">
      <xdr:nvSpPr>
        <xdr:cNvPr id="54" name="フローチャート : 判断 53">
          <a:extLst>
            <a:ext uri="{FF2B5EF4-FFF2-40B4-BE49-F238E27FC236}">
              <a16:creationId xmlns:a16="http://schemas.microsoft.com/office/drawing/2014/main" xmlns="" id="{00000000-0008-0000-0500-000036000000}"/>
            </a:ext>
          </a:extLst>
        </xdr:cNvPr>
        <xdr:cNvSpPr/>
      </xdr:nvSpPr>
      <xdr:spPr bwMode="auto">
        <a:xfrm>
          <a:off x="5600700" y="2951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20</xdr:row>
      <xdr:rowOff>107221</xdr:rowOff>
    </xdr:from>
    <xdr:to>
      <xdr:col>4</xdr:col>
      <xdr:colOff>469900</xdr:colOff>
      <xdr:row>20</xdr:row>
      <xdr:rowOff>141184</xdr:rowOff>
    </xdr:to>
    <xdr:cxnSp macro="">
      <xdr:nvCxnSpPr>
        <xdr:cNvPr id="55" name="直線コネクタ 54">
          <a:extLst>
            <a:ext uri="{FF2B5EF4-FFF2-40B4-BE49-F238E27FC236}">
              <a16:creationId xmlns:a16="http://schemas.microsoft.com/office/drawing/2014/main" xmlns="" id="{00000000-0008-0000-0500-000037000000}"/>
            </a:ext>
          </a:extLst>
        </xdr:cNvPr>
        <xdr:cNvCxnSpPr/>
      </xdr:nvCxnSpPr>
      <xdr:spPr bwMode="auto">
        <a:xfrm>
          <a:off x="4305300" y="3583846"/>
          <a:ext cx="698500" cy="33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267</xdr:rowOff>
    </xdr:from>
    <xdr:to>
      <xdr:col>4</xdr:col>
      <xdr:colOff>520700</xdr:colOff>
      <xdr:row>17</xdr:row>
      <xdr:rowOff>101867</xdr:rowOff>
    </xdr:to>
    <xdr:sp macro="" textlink="">
      <xdr:nvSpPr>
        <xdr:cNvPr id="56" name="フローチャート : 判断 55">
          <a:extLst>
            <a:ext uri="{FF2B5EF4-FFF2-40B4-BE49-F238E27FC236}">
              <a16:creationId xmlns:a16="http://schemas.microsoft.com/office/drawing/2014/main" xmlns="" id="{00000000-0008-0000-0500-000038000000}"/>
            </a:ext>
          </a:extLst>
        </xdr:cNvPr>
        <xdr:cNvSpPr/>
      </xdr:nvSpPr>
      <xdr:spPr bwMode="auto">
        <a:xfrm>
          <a:off x="4953000" y="296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112044</xdr:rowOff>
    </xdr:from>
    <xdr:ext cx="736600" cy="259045"/>
    <xdr:sp macro="" textlink="">
      <xdr:nvSpPr>
        <xdr:cNvPr id="57" name="テキスト ボックス 56">
          <a:extLst>
            <a:ext uri="{FF2B5EF4-FFF2-40B4-BE49-F238E27FC236}">
              <a16:creationId xmlns:a16="http://schemas.microsoft.com/office/drawing/2014/main" xmlns="" id="{00000000-0008-0000-0500-000039000000}"/>
            </a:ext>
          </a:extLst>
        </xdr:cNvPr>
        <xdr:cNvSpPr txBox="1"/>
      </xdr:nvSpPr>
      <xdr:spPr>
        <a:xfrm>
          <a:off x="4622800" y="2731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96,567</a:t>
          </a:r>
          <a:endParaRPr kumimoji="1" lang="ja-JP" altLang="en-US" sz="1000" b="1">
            <a:solidFill>
              <a:srgbClr val="000080"/>
            </a:solidFill>
            <a:latin typeface="ＭＳ Ｐゴシック"/>
          </a:endParaRPr>
        </a:p>
      </xdr:txBody>
    </xdr:sp>
    <xdr:clientData/>
  </xdr:oneCellAnchor>
  <xdr:twoCellAnchor>
    <xdr:from>
      <xdr:col>3</xdr:col>
      <xdr:colOff>206375</xdr:colOff>
      <xdr:row>20</xdr:row>
      <xdr:rowOff>107221</xdr:rowOff>
    </xdr:from>
    <xdr:to>
      <xdr:col>3</xdr:col>
      <xdr:colOff>904875</xdr:colOff>
      <xdr:row>20</xdr:row>
      <xdr:rowOff>160027</xdr:rowOff>
    </xdr:to>
    <xdr:cxnSp macro="">
      <xdr:nvCxnSpPr>
        <xdr:cNvPr id="58" name="直線コネクタ 57">
          <a:extLst>
            <a:ext uri="{FF2B5EF4-FFF2-40B4-BE49-F238E27FC236}">
              <a16:creationId xmlns:a16="http://schemas.microsoft.com/office/drawing/2014/main" xmlns="" id="{00000000-0008-0000-0500-00003A000000}"/>
            </a:ext>
          </a:extLst>
        </xdr:cNvPr>
        <xdr:cNvCxnSpPr/>
      </xdr:nvCxnSpPr>
      <xdr:spPr bwMode="auto">
        <a:xfrm flipV="1">
          <a:off x="3606800" y="3583846"/>
          <a:ext cx="698500" cy="52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29103</xdr:rowOff>
    </xdr:from>
    <xdr:to>
      <xdr:col>3</xdr:col>
      <xdr:colOff>955675</xdr:colOff>
      <xdr:row>17</xdr:row>
      <xdr:rowOff>130703</xdr:rowOff>
    </xdr:to>
    <xdr:sp macro="" textlink="">
      <xdr:nvSpPr>
        <xdr:cNvPr id="59" name="フローチャート : 判断 58">
          <a:extLst>
            <a:ext uri="{FF2B5EF4-FFF2-40B4-BE49-F238E27FC236}">
              <a16:creationId xmlns:a16="http://schemas.microsoft.com/office/drawing/2014/main" xmlns="" id="{00000000-0008-0000-0500-00003B000000}"/>
            </a:ext>
          </a:extLst>
        </xdr:cNvPr>
        <xdr:cNvSpPr/>
      </xdr:nvSpPr>
      <xdr:spPr bwMode="auto">
        <a:xfrm>
          <a:off x="4254500" y="2991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140880</xdr:rowOff>
    </xdr:from>
    <xdr:ext cx="762000" cy="259045"/>
    <xdr:sp macro="" textlink="">
      <xdr:nvSpPr>
        <xdr:cNvPr id="60" name="テキスト ボックス 59">
          <a:extLst>
            <a:ext uri="{FF2B5EF4-FFF2-40B4-BE49-F238E27FC236}">
              <a16:creationId xmlns:a16="http://schemas.microsoft.com/office/drawing/2014/main" xmlns="" id="{00000000-0008-0000-0500-00003C000000}"/>
            </a:ext>
          </a:extLst>
        </xdr:cNvPr>
        <xdr:cNvSpPr txBox="1"/>
      </xdr:nvSpPr>
      <xdr:spPr>
        <a:xfrm>
          <a:off x="3924300" y="2760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94,801</a:t>
          </a:r>
          <a:endParaRPr kumimoji="1" lang="ja-JP" altLang="en-US" sz="1000" b="1">
            <a:solidFill>
              <a:srgbClr val="000080"/>
            </a:solidFill>
            <a:latin typeface="ＭＳ Ｐゴシック"/>
          </a:endParaRPr>
        </a:p>
      </xdr:txBody>
    </xdr:sp>
    <xdr:clientData/>
  </xdr:oneCellAnchor>
  <xdr:twoCellAnchor>
    <xdr:from>
      <xdr:col>2</xdr:col>
      <xdr:colOff>641350</xdr:colOff>
      <xdr:row>20</xdr:row>
      <xdr:rowOff>160027</xdr:rowOff>
    </xdr:from>
    <xdr:to>
      <xdr:col>3</xdr:col>
      <xdr:colOff>206375</xdr:colOff>
      <xdr:row>20</xdr:row>
      <xdr:rowOff>166575</xdr:rowOff>
    </xdr:to>
    <xdr:cxnSp macro="">
      <xdr:nvCxnSpPr>
        <xdr:cNvPr id="61" name="直線コネクタ 60">
          <a:extLst>
            <a:ext uri="{FF2B5EF4-FFF2-40B4-BE49-F238E27FC236}">
              <a16:creationId xmlns:a16="http://schemas.microsoft.com/office/drawing/2014/main" xmlns="" id="{00000000-0008-0000-0500-00003D000000}"/>
            </a:ext>
          </a:extLst>
        </xdr:cNvPr>
        <xdr:cNvCxnSpPr/>
      </xdr:nvCxnSpPr>
      <xdr:spPr bwMode="auto">
        <a:xfrm flipV="1">
          <a:off x="2908300" y="3636652"/>
          <a:ext cx="698500" cy="6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62495</xdr:rowOff>
    </xdr:from>
    <xdr:to>
      <xdr:col>3</xdr:col>
      <xdr:colOff>257175</xdr:colOff>
      <xdr:row>17</xdr:row>
      <xdr:rowOff>164095</xdr:rowOff>
    </xdr:to>
    <xdr:sp macro="" textlink="">
      <xdr:nvSpPr>
        <xdr:cNvPr id="62" name="フローチャート : 判断 61">
          <a:extLst>
            <a:ext uri="{FF2B5EF4-FFF2-40B4-BE49-F238E27FC236}">
              <a16:creationId xmlns:a16="http://schemas.microsoft.com/office/drawing/2014/main" xmlns="" id="{00000000-0008-0000-0500-00003E000000}"/>
            </a:ext>
          </a:extLst>
        </xdr:cNvPr>
        <xdr:cNvSpPr/>
      </xdr:nvSpPr>
      <xdr:spPr bwMode="auto">
        <a:xfrm>
          <a:off x="3556000" y="3024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2822</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3225800" y="279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92,756</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24123</xdr:rowOff>
    </xdr:from>
    <xdr:to>
      <xdr:col>2</xdr:col>
      <xdr:colOff>692150</xdr:colOff>
      <xdr:row>17</xdr:row>
      <xdr:rowOff>125723</xdr:rowOff>
    </xdr:to>
    <xdr:sp macro="" textlink="">
      <xdr:nvSpPr>
        <xdr:cNvPr id="64" name="フローチャート : 判断 63">
          <a:extLst>
            <a:ext uri="{FF2B5EF4-FFF2-40B4-BE49-F238E27FC236}">
              <a16:creationId xmlns:a16="http://schemas.microsoft.com/office/drawing/2014/main" xmlns="" id="{00000000-0008-0000-0500-000040000000}"/>
            </a:ext>
          </a:extLst>
        </xdr:cNvPr>
        <xdr:cNvSpPr/>
      </xdr:nvSpPr>
      <xdr:spPr bwMode="auto">
        <a:xfrm>
          <a:off x="2857500" y="29863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135900</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2527300" y="2755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95,106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a:extLst>
            <a:ext uri="{FF2B5EF4-FFF2-40B4-BE49-F238E27FC236}">
              <a16:creationId xmlns:a16="http://schemas.microsoft.com/office/drawing/2014/main" xmlns=""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20</xdr:row>
      <xdr:rowOff>110501</xdr:rowOff>
    </xdr:from>
    <xdr:to>
      <xdr:col>5</xdr:col>
      <xdr:colOff>34925</xdr:colOff>
      <xdr:row>21</xdr:row>
      <xdr:rowOff>40651</xdr:rowOff>
    </xdr:to>
    <xdr:sp macro="" textlink="">
      <xdr:nvSpPr>
        <xdr:cNvPr id="71" name="円/楕円 70">
          <a:extLst>
            <a:ext uri="{FF2B5EF4-FFF2-40B4-BE49-F238E27FC236}">
              <a16:creationId xmlns:a16="http://schemas.microsoft.com/office/drawing/2014/main" xmlns="" id="{00000000-0008-0000-0500-000047000000}"/>
            </a:ext>
          </a:extLst>
        </xdr:cNvPr>
        <xdr:cNvSpPr/>
      </xdr:nvSpPr>
      <xdr:spPr bwMode="auto">
        <a:xfrm>
          <a:off x="5600700" y="35871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20</xdr:row>
      <xdr:rowOff>19078</xdr:rowOff>
    </xdr:from>
    <xdr:ext cx="762000" cy="259045"/>
    <xdr:sp macro="" textlink="">
      <xdr:nvSpPr>
        <xdr:cNvPr id="72" name="人口1人当たり決算額の推移該当値テキスト130">
          <a:extLst>
            <a:ext uri="{FF2B5EF4-FFF2-40B4-BE49-F238E27FC236}">
              <a16:creationId xmlns:a16="http://schemas.microsoft.com/office/drawing/2014/main" xmlns="" id="{00000000-0008-0000-0500-000048000000}"/>
            </a:ext>
          </a:extLst>
        </xdr:cNvPr>
        <xdr:cNvSpPr txBox="1"/>
      </xdr:nvSpPr>
      <xdr:spPr>
        <a:xfrm>
          <a:off x="5740400" y="349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58,316</a:t>
          </a:r>
          <a:endParaRPr kumimoji="1" lang="ja-JP" altLang="en-US" sz="1000" b="1">
            <a:solidFill>
              <a:srgbClr val="FF0000"/>
            </a:solidFill>
            <a:latin typeface="ＭＳ Ｐゴシック"/>
          </a:endParaRPr>
        </a:p>
      </xdr:txBody>
    </xdr:sp>
    <xdr:clientData/>
  </xdr:oneCellAnchor>
  <xdr:twoCellAnchor>
    <xdr:from>
      <xdr:col>4</xdr:col>
      <xdr:colOff>419100</xdr:colOff>
      <xdr:row>20</xdr:row>
      <xdr:rowOff>90384</xdr:rowOff>
    </xdr:from>
    <xdr:to>
      <xdr:col>4</xdr:col>
      <xdr:colOff>520700</xdr:colOff>
      <xdr:row>21</xdr:row>
      <xdr:rowOff>20534</xdr:rowOff>
    </xdr:to>
    <xdr:sp macro="" textlink="">
      <xdr:nvSpPr>
        <xdr:cNvPr id="73" name="円/楕円 72">
          <a:extLst>
            <a:ext uri="{FF2B5EF4-FFF2-40B4-BE49-F238E27FC236}">
              <a16:creationId xmlns:a16="http://schemas.microsoft.com/office/drawing/2014/main" xmlns="" id="{00000000-0008-0000-0500-000049000000}"/>
            </a:ext>
          </a:extLst>
        </xdr:cNvPr>
        <xdr:cNvSpPr/>
      </xdr:nvSpPr>
      <xdr:spPr bwMode="auto">
        <a:xfrm>
          <a:off x="4953000" y="3567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21</xdr:row>
      <xdr:rowOff>5311</xdr:rowOff>
    </xdr:from>
    <xdr:ext cx="7366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4622800" y="3653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59,548</a:t>
          </a:r>
          <a:endParaRPr kumimoji="1" lang="ja-JP" altLang="en-US" sz="1000" b="1">
            <a:solidFill>
              <a:srgbClr val="FF0000"/>
            </a:solidFill>
            <a:latin typeface="ＭＳ Ｐゴシック"/>
          </a:endParaRPr>
        </a:p>
      </xdr:txBody>
    </xdr:sp>
    <xdr:clientData/>
  </xdr:oneCellAnchor>
  <xdr:twoCellAnchor>
    <xdr:from>
      <xdr:col>3</xdr:col>
      <xdr:colOff>854075</xdr:colOff>
      <xdr:row>20</xdr:row>
      <xdr:rowOff>56421</xdr:rowOff>
    </xdr:from>
    <xdr:to>
      <xdr:col>3</xdr:col>
      <xdr:colOff>955675</xdr:colOff>
      <xdr:row>20</xdr:row>
      <xdr:rowOff>158021</xdr:rowOff>
    </xdr:to>
    <xdr:sp macro="" textlink="">
      <xdr:nvSpPr>
        <xdr:cNvPr id="75" name="円/楕円 74">
          <a:extLst>
            <a:ext uri="{FF2B5EF4-FFF2-40B4-BE49-F238E27FC236}">
              <a16:creationId xmlns:a16="http://schemas.microsoft.com/office/drawing/2014/main" xmlns="" id="{00000000-0008-0000-0500-00004B000000}"/>
            </a:ext>
          </a:extLst>
        </xdr:cNvPr>
        <xdr:cNvSpPr/>
      </xdr:nvSpPr>
      <xdr:spPr bwMode="auto">
        <a:xfrm>
          <a:off x="4254500" y="3533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20</xdr:row>
      <xdr:rowOff>142798</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924300" y="361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61,628</a:t>
          </a:r>
          <a:endParaRPr kumimoji="1" lang="ja-JP" altLang="en-US" sz="1000" b="1">
            <a:solidFill>
              <a:srgbClr val="FF0000"/>
            </a:solidFill>
            <a:latin typeface="ＭＳ Ｐゴシック"/>
          </a:endParaRPr>
        </a:p>
      </xdr:txBody>
    </xdr:sp>
    <xdr:clientData/>
  </xdr:oneCellAnchor>
  <xdr:twoCellAnchor>
    <xdr:from>
      <xdr:col>3</xdr:col>
      <xdr:colOff>155575</xdr:colOff>
      <xdr:row>20</xdr:row>
      <xdr:rowOff>109227</xdr:rowOff>
    </xdr:from>
    <xdr:to>
      <xdr:col>3</xdr:col>
      <xdr:colOff>257175</xdr:colOff>
      <xdr:row>21</xdr:row>
      <xdr:rowOff>39377</xdr:rowOff>
    </xdr:to>
    <xdr:sp macro="" textlink="">
      <xdr:nvSpPr>
        <xdr:cNvPr id="77" name="円/楕円 76">
          <a:extLst>
            <a:ext uri="{FF2B5EF4-FFF2-40B4-BE49-F238E27FC236}">
              <a16:creationId xmlns:a16="http://schemas.microsoft.com/office/drawing/2014/main" xmlns="" id="{00000000-0008-0000-0500-00004D000000}"/>
            </a:ext>
          </a:extLst>
        </xdr:cNvPr>
        <xdr:cNvSpPr/>
      </xdr:nvSpPr>
      <xdr:spPr bwMode="auto">
        <a:xfrm>
          <a:off x="3556000" y="3585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21</xdr:row>
      <xdr:rowOff>24154</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3225800" y="367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58,394</a:t>
          </a:r>
          <a:endParaRPr kumimoji="1" lang="ja-JP" altLang="en-US" sz="1000" b="1">
            <a:solidFill>
              <a:srgbClr val="FF0000"/>
            </a:solidFill>
            <a:latin typeface="ＭＳ Ｐゴシック"/>
          </a:endParaRPr>
        </a:p>
      </xdr:txBody>
    </xdr:sp>
    <xdr:clientData/>
  </xdr:oneCellAnchor>
  <xdr:twoCellAnchor>
    <xdr:from>
      <xdr:col>2</xdr:col>
      <xdr:colOff>590550</xdr:colOff>
      <xdr:row>20</xdr:row>
      <xdr:rowOff>115775</xdr:rowOff>
    </xdr:from>
    <xdr:to>
      <xdr:col>2</xdr:col>
      <xdr:colOff>692150</xdr:colOff>
      <xdr:row>21</xdr:row>
      <xdr:rowOff>45925</xdr:rowOff>
    </xdr:to>
    <xdr:sp macro="" textlink="">
      <xdr:nvSpPr>
        <xdr:cNvPr id="79" name="円/楕円 78">
          <a:extLst>
            <a:ext uri="{FF2B5EF4-FFF2-40B4-BE49-F238E27FC236}">
              <a16:creationId xmlns:a16="http://schemas.microsoft.com/office/drawing/2014/main" xmlns="" id="{00000000-0008-0000-0500-00004F000000}"/>
            </a:ext>
          </a:extLst>
        </xdr:cNvPr>
        <xdr:cNvSpPr/>
      </xdr:nvSpPr>
      <xdr:spPr bwMode="auto">
        <a:xfrm>
          <a:off x="2857500" y="3592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21</xdr:row>
      <xdr:rowOff>30702</xdr:rowOff>
    </xdr:from>
    <xdr:ext cx="762000" cy="259045"/>
    <xdr:sp macro="" textlink="">
      <xdr:nvSpPr>
        <xdr:cNvPr id="80" name="テキスト ボックス 79">
          <a:extLst>
            <a:ext uri="{FF2B5EF4-FFF2-40B4-BE49-F238E27FC236}">
              <a16:creationId xmlns:a16="http://schemas.microsoft.com/office/drawing/2014/main" xmlns="" id="{00000000-0008-0000-0500-000050000000}"/>
            </a:ext>
          </a:extLst>
        </xdr:cNvPr>
        <xdr:cNvSpPr txBox="1"/>
      </xdr:nvSpPr>
      <xdr:spPr>
        <a:xfrm>
          <a:off x="2527300" y="36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57,993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a:extLst>
            <a:ext uri="{FF2B5EF4-FFF2-40B4-BE49-F238E27FC236}">
              <a16:creationId xmlns:a16="http://schemas.microsoft.com/office/drawing/2014/main" xmlns=""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a:extLst>
            <a:ext uri="{FF2B5EF4-FFF2-40B4-BE49-F238E27FC236}">
              <a16:creationId xmlns:a16="http://schemas.microsoft.com/office/drawing/2014/main" xmlns=""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a:extLst>
            <a:ext uri="{FF2B5EF4-FFF2-40B4-BE49-F238E27FC236}">
              <a16:creationId xmlns:a16="http://schemas.microsoft.com/office/drawing/2014/main" xmlns=""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a:extLst>
            <a:ext uri="{FF2B5EF4-FFF2-40B4-BE49-F238E27FC236}">
              <a16:creationId xmlns:a16="http://schemas.microsoft.com/office/drawing/2014/main" xmlns=""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a:extLst>
            <a:ext uri="{FF2B5EF4-FFF2-40B4-BE49-F238E27FC236}">
              <a16:creationId xmlns:a16="http://schemas.microsoft.com/office/drawing/2014/main" xmlns=""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a:extLst>
            <a:ext uri="{FF2B5EF4-FFF2-40B4-BE49-F238E27FC236}">
              <a16:creationId xmlns:a16="http://schemas.microsoft.com/office/drawing/2014/main" xmlns=""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a:extLst>
            <a:ext uri="{FF2B5EF4-FFF2-40B4-BE49-F238E27FC236}">
              <a16:creationId xmlns:a16="http://schemas.microsoft.com/office/drawing/2014/main" xmlns=""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a:extLst>
            <a:ext uri="{FF2B5EF4-FFF2-40B4-BE49-F238E27FC236}">
              <a16:creationId xmlns:a16="http://schemas.microsoft.com/office/drawing/2014/main" xmlns=""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a:extLst>
            <a:ext uri="{FF2B5EF4-FFF2-40B4-BE49-F238E27FC236}">
              <a16:creationId xmlns:a16="http://schemas.microsoft.com/office/drawing/2014/main" xmlns="" id="{00000000-0008-0000-0500-000068000000}"/>
            </a:ext>
          </a:extLst>
        </xdr:cNvPr>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a:extLst>
            <a:ext uri="{FF2B5EF4-FFF2-40B4-BE49-F238E27FC236}">
              <a16:creationId xmlns:a16="http://schemas.microsoft.com/office/drawing/2014/main" xmlns=""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a:extLst>
            <a:ext uri="{FF2B5EF4-FFF2-40B4-BE49-F238E27FC236}">
              <a16:creationId xmlns:a16="http://schemas.microsoft.com/office/drawing/2014/main" xmlns="" id="{00000000-0008-0000-0500-00006A000000}"/>
            </a:ext>
          </a:extLst>
        </xdr:cNvPr>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a:extLst>
            <a:ext uri="{FF2B5EF4-FFF2-40B4-BE49-F238E27FC236}">
              <a16:creationId xmlns:a16="http://schemas.microsoft.com/office/drawing/2014/main" xmlns=""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323748</xdr:rowOff>
    </xdr:from>
    <xdr:to>
      <xdr:col>4</xdr:col>
      <xdr:colOff>1117600</xdr:colOff>
      <xdr:row>37</xdr:row>
      <xdr:rowOff>151765</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flipV="1">
          <a:off x="5651500" y="6248298"/>
          <a:ext cx="0" cy="10281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123842</xdr:rowOff>
    </xdr:from>
    <xdr:ext cx="762000" cy="259045"/>
    <xdr:sp macro="" textlink="">
      <xdr:nvSpPr>
        <xdr:cNvPr id="109" name="人口1人当たり決算額の推移最小値テキスト445">
          <a:extLst>
            <a:ext uri="{FF2B5EF4-FFF2-40B4-BE49-F238E27FC236}">
              <a16:creationId xmlns:a16="http://schemas.microsoft.com/office/drawing/2014/main" xmlns="" id="{00000000-0008-0000-0500-00006D000000}"/>
            </a:ext>
          </a:extLst>
        </xdr:cNvPr>
        <xdr:cNvSpPr txBox="1"/>
      </xdr:nvSpPr>
      <xdr:spPr>
        <a:xfrm>
          <a:off x="5740400" y="7248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-5,300</a:t>
          </a:r>
          <a:endParaRPr kumimoji="1" lang="ja-JP" altLang="en-US" sz="1000" b="1">
            <a:latin typeface="ＭＳ Ｐゴシック"/>
          </a:endParaRPr>
        </a:p>
      </xdr:txBody>
    </xdr:sp>
    <xdr:clientData/>
  </xdr:oneCellAnchor>
  <xdr:twoCellAnchor>
    <xdr:from>
      <xdr:col>4</xdr:col>
      <xdr:colOff>1028700</xdr:colOff>
      <xdr:row>37</xdr:row>
      <xdr:rowOff>151765</xdr:rowOff>
    </xdr:from>
    <xdr:to>
      <xdr:col>5</xdr:col>
      <xdr:colOff>73025</xdr:colOff>
      <xdr:row>37</xdr:row>
      <xdr:rowOff>151765</xdr:rowOff>
    </xdr:to>
    <xdr:cxnSp macro="">
      <xdr:nvCxnSpPr>
        <xdr:cNvPr id="110" name="直線コネクタ 109">
          <a:extLst>
            <a:ext uri="{FF2B5EF4-FFF2-40B4-BE49-F238E27FC236}">
              <a16:creationId xmlns:a16="http://schemas.microsoft.com/office/drawing/2014/main" xmlns="" id="{00000000-0008-0000-0500-00006E000000}"/>
            </a:ext>
          </a:extLst>
        </xdr:cNvPr>
        <xdr:cNvCxnSpPr/>
      </xdr:nvCxnSpPr>
      <xdr:spPr bwMode="auto">
        <a:xfrm>
          <a:off x="5562600" y="72764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67225</xdr:rowOff>
    </xdr:from>
    <xdr:ext cx="762000" cy="259045"/>
    <xdr:sp macro="" textlink="">
      <xdr:nvSpPr>
        <xdr:cNvPr id="111" name="人口1人当たり決算額の推移最大値テキスト445">
          <a:extLst>
            <a:ext uri="{FF2B5EF4-FFF2-40B4-BE49-F238E27FC236}">
              <a16:creationId xmlns:a16="http://schemas.microsoft.com/office/drawing/2014/main" xmlns="" id="{00000000-0008-0000-0500-00006F000000}"/>
            </a:ext>
          </a:extLst>
        </xdr:cNvPr>
        <xdr:cNvSpPr txBox="1"/>
      </xdr:nvSpPr>
      <xdr:spPr>
        <a:xfrm>
          <a:off x="5740400" y="599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48,672</a:t>
          </a:r>
          <a:endParaRPr kumimoji="1" lang="ja-JP" altLang="en-US" sz="1000" b="1">
            <a:latin typeface="ＭＳ Ｐゴシック"/>
          </a:endParaRPr>
        </a:p>
      </xdr:txBody>
    </xdr:sp>
    <xdr:clientData/>
  </xdr:oneCellAnchor>
  <xdr:twoCellAnchor>
    <xdr:from>
      <xdr:col>4</xdr:col>
      <xdr:colOff>1028700</xdr:colOff>
      <xdr:row>33</xdr:row>
      <xdr:rowOff>323748</xdr:rowOff>
    </xdr:from>
    <xdr:to>
      <xdr:col>5</xdr:col>
      <xdr:colOff>73025</xdr:colOff>
      <xdr:row>33</xdr:row>
      <xdr:rowOff>323748</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a:off x="5562600" y="624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292049</xdr:rowOff>
    </xdr:from>
    <xdr:to>
      <xdr:col>4</xdr:col>
      <xdr:colOff>1117600</xdr:colOff>
      <xdr:row>36</xdr:row>
      <xdr:rowOff>5861</xdr:rowOff>
    </xdr:to>
    <xdr:cxnSp macro="">
      <xdr:nvCxnSpPr>
        <xdr:cNvPr id="113" name="直線コネクタ 112">
          <a:extLst>
            <a:ext uri="{FF2B5EF4-FFF2-40B4-BE49-F238E27FC236}">
              <a16:creationId xmlns:a16="http://schemas.microsoft.com/office/drawing/2014/main" xmlns="" id="{00000000-0008-0000-0500-000071000000}"/>
            </a:ext>
          </a:extLst>
        </xdr:cNvPr>
        <xdr:cNvCxnSpPr/>
      </xdr:nvCxnSpPr>
      <xdr:spPr bwMode="auto">
        <a:xfrm>
          <a:off x="5003800" y="6902399"/>
          <a:ext cx="647700" cy="56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321651</xdr:rowOff>
    </xdr:from>
    <xdr:ext cx="762000" cy="259045"/>
    <xdr:sp macro="" textlink="">
      <xdr:nvSpPr>
        <xdr:cNvPr id="114" name="人口1人当たり決算額の推移平均値テキスト445">
          <a:extLst>
            <a:ext uri="{FF2B5EF4-FFF2-40B4-BE49-F238E27FC236}">
              <a16:creationId xmlns:a16="http://schemas.microsoft.com/office/drawing/2014/main" xmlns="" id="{00000000-0008-0000-0500-000072000000}"/>
            </a:ext>
          </a:extLst>
        </xdr:cNvPr>
        <xdr:cNvSpPr txBox="1"/>
      </xdr:nvSpPr>
      <xdr:spPr>
        <a:xfrm>
          <a:off x="5740400" y="65891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19,983</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133674</xdr:rowOff>
    </xdr:from>
    <xdr:to>
      <xdr:col>5</xdr:col>
      <xdr:colOff>34925</xdr:colOff>
      <xdr:row>35</xdr:row>
      <xdr:rowOff>235274</xdr:rowOff>
    </xdr:to>
    <xdr:sp macro="" textlink="">
      <xdr:nvSpPr>
        <xdr:cNvPr id="115" name="フローチャート : 判断 114">
          <a:extLst>
            <a:ext uri="{FF2B5EF4-FFF2-40B4-BE49-F238E27FC236}">
              <a16:creationId xmlns:a16="http://schemas.microsoft.com/office/drawing/2014/main" xmlns="" id="{00000000-0008-0000-0500-000073000000}"/>
            </a:ext>
          </a:extLst>
        </xdr:cNvPr>
        <xdr:cNvSpPr/>
      </xdr:nvSpPr>
      <xdr:spPr bwMode="auto">
        <a:xfrm>
          <a:off x="5600700" y="6744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182150</xdr:rowOff>
    </xdr:from>
    <xdr:to>
      <xdr:col>4</xdr:col>
      <xdr:colOff>469900</xdr:colOff>
      <xdr:row>35</xdr:row>
      <xdr:rowOff>292049</xdr:rowOff>
    </xdr:to>
    <xdr:cxnSp macro="">
      <xdr:nvCxnSpPr>
        <xdr:cNvPr id="116" name="直線コネクタ 115">
          <a:extLst>
            <a:ext uri="{FF2B5EF4-FFF2-40B4-BE49-F238E27FC236}">
              <a16:creationId xmlns:a16="http://schemas.microsoft.com/office/drawing/2014/main" xmlns="" id="{00000000-0008-0000-0500-000074000000}"/>
            </a:ext>
          </a:extLst>
        </xdr:cNvPr>
        <xdr:cNvCxnSpPr/>
      </xdr:nvCxnSpPr>
      <xdr:spPr bwMode="auto">
        <a:xfrm>
          <a:off x="4305300" y="6792500"/>
          <a:ext cx="698500" cy="1098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120358</xdr:rowOff>
    </xdr:from>
    <xdr:to>
      <xdr:col>4</xdr:col>
      <xdr:colOff>520700</xdr:colOff>
      <xdr:row>35</xdr:row>
      <xdr:rowOff>221958</xdr:rowOff>
    </xdr:to>
    <xdr:sp macro="" textlink="">
      <xdr:nvSpPr>
        <xdr:cNvPr id="117" name="フローチャート : 判断 116">
          <a:extLst>
            <a:ext uri="{FF2B5EF4-FFF2-40B4-BE49-F238E27FC236}">
              <a16:creationId xmlns:a16="http://schemas.microsoft.com/office/drawing/2014/main" xmlns="" id="{00000000-0008-0000-0500-000075000000}"/>
            </a:ext>
          </a:extLst>
        </xdr:cNvPr>
        <xdr:cNvSpPr/>
      </xdr:nvSpPr>
      <xdr:spPr bwMode="auto">
        <a:xfrm>
          <a:off x="4953000" y="6730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232135</xdr:rowOff>
    </xdr:from>
    <xdr:ext cx="736600" cy="259045"/>
    <xdr:sp macro="" textlink="">
      <xdr:nvSpPr>
        <xdr:cNvPr id="118" name="テキスト ボックス 117">
          <a:extLst>
            <a:ext uri="{FF2B5EF4-FFF2-40B4-BE49-F238E27FC236}">
              <a16:creationId xmlns:a16="http://schemas.microsoft.com/office/drawing/2014/main" xmlns="" id="{00000000-0008-0000-0500-000076000000}"/>
            </a:ext>
          </a:extLst>
        </xdr:cNvPr>
        <xdr:cNvSpPr txBox="1"/>
      </xdr:nvSpPr>
      <xdr:spPr>
        <a:xfrm>
          <a:off x="4622800" y="6499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20,682</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131381</xdr:rowOff>
    </xdr:from>
    <xdr:to>
      <xdr:col>3</xdr:col>
      <xdr:colOff>904875</xdr:colOff>
      <xdr:row>35</xdr:row>
      <xdr:rowOff>182150</xdr:rowOff>
    </xdr:to>
    <xdr:cxnSp macro="">
      <xdr:nvCxnSpPr>
        <xdr:cNvPr id="119" name="直線コネクタ 118">
          <a:extLst>
            <a:ext uri="{FF2B5EF4-FFF2-40B4-BE49-F238E27FC236}">
              <a16:creationId xmlns:a16="http://schemas.microsoft.com/office/drawing/2014/main" xmlns="" id="{00000000-0008-0000-0500-000077000000}"/>
            </a:ext>
          </a:extLst>
        </xdr:cNvPr>
        <xdr:cNvCxnSpPr/>
      </xdr:nvCxnSpPr>
      <xdr:spPr bwMode="auto">
        <a:xfrm>
          <a:off x="3606800" y="6741731"/>
          <a:ext cx="698500" cy="50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81953</xdr:rowOff>
    </xdr:from>
    <xdr:to>
      <xdr:col>3</xdr:col>
      <xdr:colOff>955675</xdr:colOff>
      <xdr:row>35</xdr:row>
      <xdr:rowOff>183553</xdr:rowOff>
    </xdr:to>
    <xdr:sp macro="" textlink="">
      <xdr:nvSpPr>
        <xdr:cNvPr id="120" name="フローチャート : 判断 119">
          <a:extLst>
            <a:ext uri="{FF2B5EF4-FFF2-40B4-BE49-F238E27FC236}">
              <a16:creationId xmlns:a16="http://schemas.microsoft.com/office/drawing/2014/main" xmlns="" id="{00000000-0008-0000-0500-000078000000}"/>
            </a:ext>
          </a:extLst>
        </xdr:cNvPr>
        <xdr:cNvSpPr/>
      </xdr:nvSpPr>
      <xdr:spPr bwMode="auto">
        <a:xfrm>
          <a:off x="4254500" y="6692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193730</xdr:rowOff>
    </xdr:from>
    <xdr:ext cx="762000" cy="259045"/>
    <xdr:sp macro="" textlink="">
      <xdr:nvSpPr>
        <xdr:cNvPr id="121" name="テキスト ボックス 120">
          <a:extLst>
            <a:ext uri="{FF2B5EF4-FFF2-40B4-BE49-F238E27FC236}">
              <a16:creationId xmlns:a16="http://schemas.microsoft.com/office/drawing/2014/main" xmlns="" id="{00000000-0008-0000-0500-000079000000}"/>
            </a:ext>
          </a:extLst>
        </xdr:cNvPr>
        <xdr:cNvSpPr txBox="1"/>
      </xdr:nvSpPr>
      <xdr:spPr>
        <a:xfrm>
          <a:off x="3924300" y="646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131381</xdr:rowOff>
    </xdr:from>
    <xdr:to>
      <xdr:col>3</xdr:col>
      <xdr:colOff>206375</xdr:colOff>
      <xdr:row>35</xdr:row>
      <xdr:rowOff>175387</xdr:rowOff>
    </xdr:to>
    <xdr:cxnSp macro="">
      <xdr:nvCxnSpPr>
        <xdr:cNvPr id="122" name="直線コネクタ 121">
          <a:extLst>
            <a:ext uri="{FF2B5EF4-FFF2-40B4-BE49-F238E27FC236}">
              <a16:creationId xmlns:a16="http://schemas.microsoft.com/office/drawing/2014/main" xmlns="" id="{00000000-0008-0000-0500-00007A000000}"/>
            </a:ext>
          </a:extLst>
        </xdr:cNvPr>
        <xdr:cNvCxnSpPr/>
      </xdr:nvCxnSpPr>
      <xdr:spPr bwMode="auto">
        <a:xfrm flipV="1">
          <a:off x="2908300" y="6741731"/>
          <a:ext cx="698500" cy="44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31070</xdr:rowOff>
    </xdr:from>
    <xdr:to>
      <xdr:col>3</xdr:col>
      <xdr:colOff>257175</xdr:colOff>
      <xdr:row>35</xdr:row>
      <xdr:rowOff>132670</xdr:rowOff>
    </xdr:to>
    <xdr:sp macro="" textlink="">
      <xdr:nvSpPr>
        <xdr:cNvPr id="123" name="フローチャート : 判断 122">
          <a:extLst>
            <a:ext uri="{FF2B5EF4-FFF2-40B4-BE49-F238E27FC236}">
              <a16:creationId xmlns:a16="http://schemas.microsoft.com/office/drawing/2014/main" xmlns="" id="{00000000-0008-0000-0500-00007B000000}"/>
            </a:ext>
          </a:extLst>
        </xdr:cNvPr>
        <xdr:cNvSpPr/>
      </xdr:nvSpPr>
      <xdr:spPr bwMode="auto">
        <a:xfrm>
          <a:off x="3556000" y="66414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142848</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3225800" y="6410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25,369</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1695</xdr:rowOff>
    </xdr:from>
    <xdr:to>
      <xdr:col>2</xdr:col>
      <xdr:colOff>692150</xdr:colOff>
      <xdr:row>35</xdr:row>
      <xdr:rowOff>103295</xdr:rowOff>
    </xdr:to>
    <xdr:sp macro="" textlink="">
      <xdr:nvSpPr>
        <xdr:cNvPr id="125" name="フローチャート : 判断 124">
          <a:extLst>
            <a:ext uri="{FF2B5EF4-FFF2-40B4-BE49-F238E27FC236}">
              <a16:creationId xmlns:a16="http://schemas.microsoft.com/office/drawing/2014/main" xmlns="" id="{00000000-0008-0000-0500-00007D000000}"/>
            </a:ext>
          </a:extLst>
        </xdr:cNvPr>
        <xdr:cNvSpPr/>
      </xdr:nvSpPr>
      <xdr:spPr bwMode="auto">
        <a:xfrm>
          <a:off x="2857500" y="6612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113473</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2527300" y="638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26,911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297961</xdr:rowOff>
    </xdr:from>
    <xdr:to>
      <xdr:col>5</xdr:col>
      <xdr:colOff>34925</xdr:colOff>
      <xdr:row>36</xdr:row>
      <xdr:rowOff>56661</xdr:rowOff>
    </xdr:to>
    <xdr:sp macro="" textlink="">
      <xdr:nvSpPr>
        <xdr:cNvPr id="132" name="円/楕円 131">
          <a:extLst>
            <a:ext uri="{FF2B5EF4-FFF2-40B4-BE49-F238E27FC236}">
              <a16:creationId xmlns:a16="http://schemas.microsoft.com/office/drawing/2014/main" xmlns="" id="{00000000-0008-0000-0500-000084000000}"/>
            </a:ext>
          </a:extLst>
        </xdr:cNvPr>
        <xdr:cNvSpPr/>
      </xdr:nvSpPr>
      <xdr:spPr bwMode="auto">
        <a:xfrm>
          <a:off x="5600700" y="6908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270038</xdr:rowOff>
    </xdr:from>
    <xdr:ext cx="762000" cy="259045"/>
    <xdr:sp macro="" textlink="">
      <xdr:nvSpPr>
        <xdr:cNvPr id="133" name="人口1人当たり決算額の推移該当値テキスト445">
          <a:extLst>
            <a:ext uri="{FF2B5EF4-FFF2-40B4-BE49-F238E27FC236}">
              <a16:creationId xmlns:a16="http://schemas.microsoft.com/office/drawing/2014/main" xmlns="" id="{00000000-0008-0000-0500-000085000000}"/>
            </a:ext>
          </a:extLst>
        </xdr:cNvPr>
        <xdr:cNvSpPr txBox="1"/>
      </xdr:nvSpPr>
      <xdr:spPr>
        <a:xfrm>
          <a:off x="5740400" y="688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11,359</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241249</xdr:rowOff>
    </xdr:from>
    <xdr:to>
      <xdr:col>4</xdr:col>
      <xdr:colOff>520700</xdr:colOff>
      <xdr:row>35</xdr:row>
      <xdr:rowOff>342849</xdr:rowOff>
    </xdr:to>
    <xdr:sp macro="" textlink="">
      <xdr:nvSpPr>
        <xdr:cNvPr id="134" name="円/楕円 133">
          <a:extLst>
            <a:ext uri="{FF2B5EF4-FFF2-40B4-BE49-F238E27FC236}">
              <a16:creationId xmlns:a16="http://schemas.microsoft.com/office/drawing/2014/main" xmlns="" id="{00000000-0008-0000-0500-000086000000}"/>
            </a:ext>
          </a:extLst>
        </xdr:cNvPr>
        <xdr:cNvSpPr/>
      </xdr:nvSpPr>
      <xdr:spPr bwMode="auto">
        <a:xfrm>
          <a:off x="4953000" y="6851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327626</xdr:rowOff>
    </xdr:from>
    <xdr:ext cx="736600" cy="259045"/>
    <xdr:sp macro="" textlink="">
      <xdr:nvSpPr>
        <xdr:cNvPr id="135" name="テキスト ボックス 134">
          <a:extLst>
            <a:ext uri="{FF2B5EF4-FFF2-40B4-BE49-F238E27FC236}">
              <a16:creationId xmlns:a16="http://schemas.microsoft.com/office/drawing/2014/main" xmlns="" id="{00000000-0008-0000-0500-000087000000}"/>
            </a:ext>
          </a:extLst>
        </xdr:cNvPr>
        <xdr:cNvSpPr txBox="1"/>
      </xdr:nvSpPr>
      <xdr:spPr>
        <a:xfrm>
          <a:off x="4622800" y="6937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14,336</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131350</xdr:rowOff>
    </xdr:from>
    <xdr:to>
      <xdr:col>3</xdr:col>
      <xdr:colOff>955675</xdr:colOff>
      <xdr:row>35</xdr:row>
      <xdr:rowOff>232950</xdr:rowOff>
    </xdr:to>
    <xdr:sp macro="" textlink="">
      <xdr:nvSpPr>
        <xdr:cNvPr id="136" name="円/楕円 135">
          <a:extLst>
            <a:ext uri="{FF2B5EF4-FFF2-40B4-BE49-F238E27FC236}">
              <a16:creationId xmlns:a16="http://schemas.microsoft.com/office/drawing/2014/main" xmlns="" id="{00000000-0008-0000-0500-000088000000}"/>
            </a:ext>
          </a:extLst>
        </xdr:cNvPr>
        <xdr:cNvSpPr/>
      </xdr:nvSpPr>
      <xdr:spPr bwMode="auto">
        <a:xfrm>
          <a:off x="4254500" y="6741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217727</xdr:rowOff>
    </xdr:from>
    <xdr:ext cx="7620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3924300" y="68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20,105</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80581</xdr:rowOff>
    </xdr:from>
    <xdr:to>
      <xdr:col>3</xdr:col>
      <xdr:colOff>257175</xdr:colOff>
      <xdr:row>35</xdr:row>
      <xdr:rowOff>182181</xdr:rowOff>
    </xdr:to>
    <xdr:sp macro="" textlink="">
      <xdr:nvSpPr>
        <xdr:cNvPr id="138" name="円/楕円 137">
          <a:extLst>
            <a:ext uri="{FF2B5EF4-FFF2-40B4-BE49-F238E27FC236}">
              <a16:creationId xmlns:a16="http://schemas.microsoft.com/office/drawing/2014/main" xmlns="" id="{00000000-0008-0000-0500-00008A000000}"/>
            </a:ext>
          </a:extLst>
        </xdr:cNvPr>
        <xdr:cNvSpPr/>
      </xdr:nvSpPr>
      <xdr:spPr bwMode="auto">
        <a:xfrm>
          <a:off x="3556000" y="6690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166958</xdr:rowOff>
    </xdr:from>
    <xdr:ext cx="762000" cy="259045"/>
    <xdr:sp macro="" textlink="">
      <xdr:nvSpPr>
        <xdr:cNvPr id="139" name="テキスト ボックス 138">
          <a:extLst>
            <a:ext uri="{FF2B5EF4-FFF2-40B4-BE49-F238E27FC236}">
              <a16:creationId xmlns:a16="http://schemas.microsoft.com/office/drawing/2014/main" xmlns="" id="{00000000-0008-0000-0500-00008B000000}"/>
            </a:ext>
          </a:extLst>
        </xdr:cNvPr>
        <xdr:cNvSpPr txBox="1"/>
      </xdr:nvSpPr>
      <xdr:spPr>
        <a:xfrm>
          <a:off x="3225800" y="677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22,770</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124587</xdr:rowOff>
    </xdr:from>
    <xdr:to>
      <xdr:col>2</xdr:col>
      <xdr:colOff>692150</xdr:colOff>
      <xdr:row>35</xdr:row>
      <xdr:rowOff>226187</xdr:rowOff>
    </xdr:to>
    <xdr:sp macro="" textlink="">
      <xdr:nvSpPr>
        <xdr:cNvPr id="140" name="円/楕円 139">
          <a:extLst>
            <a:ext uri="{FF2B5EF4-FFF2-40B4-BE49-F238E27FC236}">
              <a16:creationId xmlns:a16="http://schemas.microsoft.com/office/drawing/2014/main" xmlns="" id="{00000000-0008-0000-0500-00008C000000}"/>
            </a:ext>
          </a:extLst>
        </xdr:cNvPr>
        <xdr:cNvSpPr/>
      </xdr:nvSpPr>
      <xdr:spPr bwMode="auto">
        <a:xfrm>
          <a:off x="2857500" y="6734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210964</xdr:rowOff>
    </xdr:from>
    <xdr:ext cx="762000" cy="259045"/>
    <xdr:sp macro="" textlink="">
      <xdr:nvSpPr>
        <xdr:cNvPr id="141" name="テキスト ボックス 140">
          <a:extLst>
            <a:ext uri="{FF2B5EF4-FFF2-40B4-BE49-F238E27FC236}">
              <a16:creationId xmlns:a16="http://schemas.microsoft.com/office/drawing/2014/main" xmlns="" id="{00000000-0008-0000-0500-00008D000000}"/>
            </a:ext>
          </a:extLst>
        </xdr:cNvPr>
        <xdr:cNvSpPr txBox="1"/>
      </xdr:nvSpPr>
      <xdr:spPr>
        <a:xfrm>
          <a:off x="2527300" y="682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20,460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神奈川県開成町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17,273
17,150
6.55
5,678,106
5,391,752
227,712
3,608,623
5,476,821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55.7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a:extLst>
            <a:ext uri="{FF2B5EF4-FFF2-40B4-BE49-F238E27FC236}">
              <a16:creationId xmlns:a16="http://schemas.microsoft.com/office/drawing/2014/main" xmlns=""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xmlns=""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a:extLst>
            <a:ext uri="{FF2B5EF4-FFF2-40B4-BE49-F238E27FC236}">
              <a16:creationId xmlns:a16="http://schemas.microsoft.com/office/drawing/2014/main" xmlns=""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34593</xdr:rowOff>
    </xdr:from>
    <xdr:to>
      <xdr:col>6</xdr:col>
      <xdr:colOff>510540</xdr:colOff>
      <xdr:row>39</xdr:row>
      <xdr:rowOff>100267</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flipV="1">
          <a:off x="4633595" y="5178093"/>
          <a:ext cx="1270" cy="1608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104094</xdr:rowOff>
    </xdr:from>
    <xdr:ext cx="534377" cy="259045"/>
    <xdr:sp macro="" textlink="">
      <xdr:nvSpPr>
        <xdr:cNvPr id="59" name="人件費最小値テキスト">
          <a:extLst>
            <a:ext uri="{FF2B5EF4-FFF2-40B4-BE49-F238E27FC236}">
              <a16:creationId xmlns:a16="http://schemas.microsoft.com/office/drawing/2014/main" xmlns="" id="{00000000-0008-0000-0600-00003B000000}"/>
            </a:ext>
          </a:extLst>
        </xdr:cNvPr>
        <xdr:cNvSpPr txBox="1"/>
      </xdr:nvSpPr>
      <xdr:spPr>
        <a:xfrm>
          <a:off x="4686300" y="679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39,915</a:t>
          </a:r>
          <a:endParaRPr kumimoji="1" lang="ja-JP" altLang="en-US" sz="1000" b="1">
            <a:latin typeface="ＭＳ Ｐゴシック"/>
          </a:endParaRPr>
        </a:p>
      </xdr:txBody>
    </xdr:sp>
    <xdr:clientData/>
  </xdr:oneCellAnchor>
  <xdr:twoCellAnchor>
    <xdr:from>
      <xdr:col>6</xdr:col>
      <xdr:colOff>422275</xdr:colOff>
      <xdr:row>39</xdr:row>
      <xdr:rowOff>100267</xdr:rowOff>
    </xdr:from>
    <xdr:to>
      <xdr:col>6</xdr:col>
      <xdr:colOff>600075</xdr:colOff>
      <xdr:row>39</xdr:row>
      <xdr:rowOff>100267</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6786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152720</xdr:rowOff>
    </xdr:from>
    <xdr:ext cx="599010" cy="259045"/>
    <xdr:sp macro="" textlink="">
      <xdr:nvSpPr>
        <xdr:cNvPr id="61" name="人件費最大値テキスト">
          <a:extLst>
            <a:ext uri="{FF2B5EF4-FFF2-40B4-BE49-F238E27FC236}">
              <a16:creationId xmlns:a16="http://schemas.microsoft.com/office/drawing/2014/main" xmlns="" id="{00000000-0008-0000-0600-00003D000000}"/>
            </a:ext>
          </a:extLst>
        </xdr:cNvPr>
        <xdr:cNvSpPr txBox="1"/>
      </xdr:nvSpPr>
      <xdr:spPr>
        <a:xfrm>
          <a:off x="4686300" y="495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138,437</a:t>
          </a:r>
          <a:endParaRPr kumimoji="1" lang="ja-JP" altLang="en-US" sz="1000" b="1">
            <a:latin typeface="ＭＳ Ｐゴシック"/>
          </a:endParaRPr>
        </a:p>
      </xdr:txBody>
    </xdr:sp>
    <xdr:clientData/>
  </xdr:oneCellAnchor>
  <xdr:twoCellAnchor>
    <xdr:from>
      <xdr:col>6</xdr:col>
      <xdr:colOff>422275</xdr:colOff>
      <xdr:row>30</xdr:row>
      <xdr:rowOff>34593</xdr:rowOff>
    </xdr:from>
    <xdr:to>
      <xdr:col>6</xdr:col>
      <xdr:colOff>600075</xdr:colOff>
      <xdr:row>30</xdr:row>
      <xdr:rowOff>34593</xdr:rowOff>
    </xdr:to>
    <xdr:cxnSp macro="">
      <xdr:nvCxnSpPr>
        <xdr:cNvPr id="62" name="直線コネクタ 61">
          <a:extLst>
            <a:ext uri="{FF2B5EF4-FFF2-40B4-BE49-F238E27FC236}">
              <a16:creationId xmlns:a16="http://schemas.microsoft.com/office/drawing/2014/main" xmlns="" id="{00000000-0008-0000-0600-00003E000000}"/>
            </a:ext>
          </a:extLst>
        </xdr:cNvPr>
        <xdr:cNvCxnSpPr/>
      </xdr:nvCxnSpPr>
      <xdr:spPr>
        <a:xfrm>
          <a:off x="4546600" y="5178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21138</xdr:rowOff>
    </xdr:from>
    <xdr:to>
      <xdr:col>6</xdr:col>
      <xdr:colOff>511175</xdr:colOff>
      <xdr:row>38</xdr:row>
      <xdr:rowOff>34658</xdr:rowOff>
    </xdr:to>
    <xdr:cxnSp macro="">
      <xdr:nvCxnSpPr>
        <xdr:cNvPr id="63" name="直線コネクタ 62">
          <a:extLst>
            <a:ext uri="{FF2B5EF4-FFF2-40B4-BE49-F238E27FC236}">
              <a16:creationId xmlns:a16="http://schemas.microsoft.com/office/drawing/2014/main" xmlns="" id="{00000000-0008-0000-0600-00003F000000}"/>
            </a:ext>
          </a:extLst>
        </xdr:cNvPr>
        <xdr:cNvCxnSpPr/>
      </xdr:nvCxnSpPr>
      <xdr:spPr>
        <a:xfrm>
          <a:off x="3797300" y="6536238"/>
          <a:ext cx="838200" cy="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110781</xdr:rowOff>
    </xdr:from>
    <xdr:ext cx="534377" cy="259045"/>
    <xdr:sp macro="" textlink="">
      <xdr:nvSpPr>
        <xdr:cNvPr id="64" name="人件費平均値テキスト">
          <a:extLst>
            <a:ext uri="{FF2B5EF4-FFF2-40B4-BE49-F238E27FC236}">
              <a16:creationId xmlns:a16="http://schemas.microsoft.com/office/drawing/2014/main" xmlns="" id="{00000000-0008-0000-0600-000040000000}"/>
            </a:ext>
          </a:extLst>
        </xdr:cNvPr>
        <xdr:cNvSpPr txBox="1"/>
      </xdr:nvSpPr>
      <xdr:spPr>
        <a:xfrm>
          <a:off x="4686300" y="5940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79,561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87904</xdr:rowOff>
    </xdr:from>
    <xdr:to>
      <xdr:col>6</xdr:col>
      <xdr:colOff>561975</xdr:colOff>
      <xdr:row>36</xdr:row>
      <xdr:rowOff>18054</xdr:rowOff>
    </xdr:to>
    <xdr:sp macro="" textlink="">
      <xdr:nvSpPr>
        <xdr:cNvPr id="65" name="フローチャート : 判断 64">
          <a:extLst>
            <a:ext uri="{FF2B5EF4-FFF2-40B4-BE49-F238E27FC236}">
              <a16:creationId xmlns:a16="http://schemas.microsoft.com/office/drawing/2014/main" xmlns="" id="{00000000-0008-0000-0600-000041000000}"/>
            </a:ext>
          </a:extLst>
        </xdr:cNvPr>
        <xdr:cNvSpPr/>
      </xdr:nvSpPr>
      <xdr:spPr>
        <a:xfrm>
          <a:off x="4584700" y="608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126931</xdr:rowOff>
    </xdr:from>
    <xdr:to>
      <xdr:col>5</xdr:col>
      <xdr:colOff>358775</xdr:colOff>
      <xdr:row>38</xdr:row>
      <xdr:rowOff>21138</xdr:rowOff>
    </xdr:to>
    <xdr:cxnSp macro="">
      <xdr:nvCxnSpPr>
        <xdr:cNvPr id="66" name="直線コネクタ 65">
          <a:extLst>
            <a:ext uri="{FF2B5EF4-FFF2-40B4-BE49-F238E27FC236}">
              <a16:creationId xmlns:a16="http://schemas.microsoft.com/office/drawing/2014/main" xmlns="" id="{00000000-0008-0000-0600-000042000000}"/>
            </a:ext>
          </a:extLst>
        </xdr:cNvPr>
        <xdr:cNvCxnSpPr/>
      </xdr:nvCxnSpPr>
      <xdr:spPr>
        <a:xfrm>
          <a:off x="2908300" y="6470581"/>
          <a:ext cx="889000" cy="6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79478</xdr:rowOff>
    </xdr:from>
    <xdr:to>
      <xdr:col>5</xdr:col>
      <xdr:colOff>409575</xdr:colOff>
      <xdr:row>36</xdr:row>
      <xdr:rowOff>9628</xdr:rowOff>
    </xdr:to>
    <xdr:sp macro="" textlink="">
      <xdr:nvSpPr>
        <xdr:cNvPr id="67" name="フローチャート : 判断 66">
          <a:extLst>
            <a:ext uri="{FF2B5EF4-FFF2-40B4-BE49-F238E27FC236}">
              <a16:creationId xmlns:a16="http://schemas.microsoft.com/office/drawing/2014/main" xmlns="" id="{00000000-0008-0000-0600-000043000000}"/>
            </a:ext>
          </a:extLst>
        </xdr:cNvPr>
        <xdr:cNvSpPr/>
      </xdr:nvSpPr>
      <xdr:spPr>
        <a:xfrm>
          <a:off x="3746500" y="608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26155</xdr:rowOff>
    </xdr:from>
    <xdr:ext cx="534377" cy="259045"/>
    <xdr:sp macro="" textlink="">
      <xdr:nvSpPr>
        <xdr:cNvPr id="68" name="テキスト ボックス 67">
          <a:extLst>
            <a:ext uri="{FF2B5EF4-FFF2-40B4-BE49-F238E27FC236}">
              <a16:creationId xmlns:a16="http://schemas.microsoft.com/office/drawing/2014/main" xmlns="" id="{00000000-0008-0000-0600-000044000000}"/>
            </a:ext>
          </a:extLst>
        </xdr:cNvPr>
        <xdr:cNvSpPr txBox="1"/>
      </xdr:nvSpPr>
      <xdr:spPr>
        <a:xfrm>
          <a:off x="3530111" y="585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80,077</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126931</xdr:rowOff>
    </xdr:from>
    <xdr:to>
      <xdr:col>4</xdr:col>
      <xdr:colOff>155575</xdr:colOff>
      <xdr:row>38</xdr:row>
      <xdr:rowOff>36667</xdr:rowOff>
    </xdr:to>
    <xdr:cxnSp macro="">
      <xdr:nvCxnSpPr>
        <xdr:cNvPr id="69" name="直線コネクタ 68">
          <a:extLst>
            <a:ext uri="{FF2B5EF4-FFF2-40B4-BE49-F238E27FC236}">
              <a16:creationId xmlns:a16="http://schemas.microsoft.com/office/drawing/2014/main" xmlns="" id="{00000000-0008-0000-0600-000045000000}"/>
            </a:ext>
          </a:extLst>
        </xdr:cNvPr>
        <xdr:cNvCxnSpPr/>
      </xdr:nvCxnSpPr>
      <xdr:spPr>
        <a:xfrm flipV="1">
          <a:off x="2019300" y="6470581"/>
          <a:ext cx="889000" cy="8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116675</xdr:rowOff>
    </xdr:from>
    <xdr:to>
      <xdr:col>4</xdr:col>
      <xdr:colOff>206375</xdr:colOff>
      <xdr:row>36</xdr:row>
      <xdr:rowOff>46825</xdr:rowOff>
    </xdr:to>
    <xdr:sp macro="" textlink="">
      <xdr:nvSpPr>
        <xdr:cNvPr id="70" name="フローチャート : 判断 69">
          <a:extLst>
            <a:ext uri="{FF2B5EF4-FFF2-40B4-BE49-F238E27FC236}">
              <a16:creationId xmlns:a16="http://schemas.microsoft.com/office/drawing/2014/main" xmlns="" id="{00000000-0008-0000-0600-000046000000}"/>
            </a:ext>
          </a:extLst>
        </xdr:cNvPr>
        <xdr:cNvSpPr/>
      </xdr:nvSpPr>
      <xdr:spPr>
        <a:xfrm>
          <a:off x="2857500" y="61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63352</xdr:rowOff>
    </xdr:from>
    <xdr:ext cx="534377" cy="259045"/>
    <xdr:sp macro="" textlink="">
      <xdr:nvSpPr>
        <xdr:cNvPr id="71" name="テキスト ボックス 70">
          <a:extLst>
            <a:ext uri="{FF2B5EF4-FFF2-40B4-BE49-F238E27FC236}">
              <a16:creationId xmlns:a16="http://schemas.microsoft.com/office/drawing/2014/main" xmlns="" id="{00000000-0008-0000-0600-000047000000}"/>
            </a:ext>
          </a:extLst>
        </xdr:cNvPr>
        <xdr:cNvSpPr txBox="1"/>
      </xdr:nvSpPr>
      <xdr:spPr>
        <a:xfrm>
          <a:off x="2641111" y="58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77,799</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36667</xdr:rowOff>
    </xdr:from>
    <xdr:to>
      <xdr:col>2</xdr:col>
      <xdr:colOff>638175</xdr:colOff>
      <xdr:row>38</xdr:row>
      <xdr:rowOff>43900</xdr:rowOff>
    </xdr:to>
    <xdr:cxnSp macro="">
      <xdr:nvCxnSpPr>
        <xdr:cNvPr id="72" name="直線コネクタ 71">
          <a:extLst>
            <a:ext uri="{FF2B5EF4-FFF2-40B4-BE49-F238E27FC236}">
              <a16:creationId xmlns:a16="http://schemas.microsoft.com/office/drawing/2014/main" xmlns="" id="{00000000-0008-0000-0600-000048000000}"/>
            </a:ext>
          </a:extLst>
        </xdr:cNvPr>
        <xdr:cNvCxnSpPr/>
      </xdr:nvCxnSpPr>
      <xdr:spPr>
        <a:xfrm flipV="1">
          <a:off x="1130300" y="6551767"/>
          <a:ext cx="889000" cy="7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129999</xdr:rowOff>
    </xdr:from>
    <xdr:to>
      <xdr:col>3</xdr:col>
      <xdr:colOff>3175</xdr:colOff>
      <xdr:row>36</xdr:row>
      <xdr:rowOff>60149</xdr:rowOff>
    </xdr:to>
    <xdr:sp macro="" textlink="">
      <xdr:nvSpPr>
        <xdr:cNvPr id="73" name="フローチャート : 判断 72">
          <a:extLst>
            <a:ext uri="{FF2B5EF4-FFF2-40B4-BE49-F238E27FC236}">
              <a16:creationId xmlns:a16="http://schemas.microsoft.com/office/drawing/2014/main" xmlns="" id="{00000000-0008-0000-0600-000049000000}"/>
            </a:ext>
          </a:extLst>
        </xdr:cNvPr>
        <xdr:cNvSpPr/>
      </xdr:nvSpPr>
      <xdr:spPr>
        <a:xfrm>
          <a:off x="1968500" y="613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76676</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1752111" y="590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76,983</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96493</xdr:rowOff>
    </xdr:from>
    <xdr:to>
      <xdr:col>1</xdr:col>
      <xdr:colOff>485775</xdr:colOff>
      <xdr:row>36</xdr:row>
      <xdr:rowOff>26643</xdr:rowOff>
    </xdr:to>
    <xdr:sp macro="" textlink="">
      <xdr:nvSpPr>
        <xdr:cNvPr id="75" name="フローチャート : 判断 74">
          <a:extLst>
            <a:ext uri="{FF2B5EF4-FFF2-40B4-BE49-F238E27FC236}">
              <a16:creationId xmlns:a16="http://schemas.microsoft.com/office/drawing/2014/main" xmlns="" id="{00000000-0008-0000-0600-00004B000000}"/>
            </a:ext>
          </a:extLst>
        </xdr:cNvPr>
        <xdr:cNvSpPr/>
      </xdr:nvSpPr>
      <xdr:spPr>
        <a:xfrm>
          <a:off x="1079500" y="609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43170</xdr:rowOff>
    </xdr:from>
    <xdr:ext cx="534377"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863111" y="587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155308</xdr:rowOff>
    </xdr:from>
    <xdr:to>
      <xdr:col>6</xdr:col>
      <xdr:colOff>561975</xdr:colOff>
      <xdr:row>38</xdr:row>
      <xdr:rowOff>85458</xdr:rowOff>
    </xdr:to>
    <xdr:sp macro="" textlink="">
      <xdr:nvSpPr>
        <xdr:cNvPr id="82" name="円/楕円 81">
          <a:extLst>
            <a:ext uri="{FF2B5EF4-FFF2-40B4-BE49-F238E27FC236}">
              <a16:creationId xmlns:a16="http://schemas.microsoft.com/office/drawing/2014/main" xmlns="" id="{00000000-0008-0000-0600-000052000000}"/>
            </a:ext>
          </a:extLst>
        </xdr:cNvPr>
        <xdr:cNvSpPr/>
      </xdr:nvSpPr>
      <xdr:spPr>
        <a:xfrm>
          <a:off x="4584700" y="649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133735</xdr:rowOff>
    </xdr:from>
    <xdr:ext cx="534377" cy="259045"/>
    <xdr:sp macro="" textlink="">
      <xdr:nvSpPr>
        <xdr:cNvPr id="83" name="人件費該当値テキスト">
          <a:extLst>
            <a:ext uri="{FF2B5EF4-FFF2-40B4-BE49-F238E27FC236}">
              <a16:creationId xmlns:a16="http://schemas.microsoft.com/office/drawing/2014/main" xmlns="" id="{00000000-0008-0000-0600-000053000000}"/>
            </a:ext>
          </a:extLst>
        </xdr:cNvPr>
        <xdr:cNvSpPr txBox="1"/>
      </xdr:nvSpPr>
      <xdr:spPr>
        <a:xfrm>
          <a:off x="4686300" y="647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54,433</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141788</xdr:rowOff>
    </xdr:from>
    <xdr:to>
      <xdr:col>5</xdr:col>
      <xdr:colOff>409575</xdr:colOff>
      <xdr:row>38</xdr:row>
      <xdr:rowOff>71938</xdr:rowOff>
    </xdr:to>
    <xdr:sp macro="" textlink="">
      <xdr:nvSpPr>
        <xdr:cNvPr id="84" name="円/楕円 83">
          <a:extLst>
            <a:ext uri="{FF2B5EF4-FFF2-40B4-BE49-F238E27FC236}">
              <a16:creationId xmlns:a16="http://schemas.microsoft.com/office/drawing/2014/main" xmlns="" id="{00000000-0008-0000-0600-000054000000}"/>
            </a:ext>
          </a:extLst>
        </xdr:cNvPr>
        <xdr:cNvSpPr/>
      </xdr:nvSpPr>
      <xdr:spPr>
        <a:xfrm>
          <a:off x="3746500" y="648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63065</xdr:rowOff>
    </xdr:from>
    <xdr:ext cx="534377"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3530111" y="657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55,261</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76131</xdr:rowOff>
    </xdr:from>
    <xdr:to>
      <xdr:col>4</xdr:col>
      <xdr:colOff>206375</xdr:colOff>
      <xdr:row>38</xdr:row>
      <xdr:rowOff>6281</xdr:rowOff>
    </xdr:to>
    <xdr:sp macro="" textlink="">
      <xdr:nvSpPr>
        <xdr:cNvPr id="86" name="円/楕円 85">
          <a:extLst>
            <a:ext uri="{FF2B5EF4-FFF2-40B4-BE49-F238E27FC236}">
              <a16:creationId xmlns:a16="http://schemas.microsoft.com/office/drawing/2014/main" xmlns="" id="{00000000-0008-0000-0600-000056000000}"/>
            </a:ext>
          </a:extLst>
        </xdr:cNvPr>
        <xdr:cNvSpPr/>
      </xdr:nvSpPr>
      <xdr:spPr>
        <a:xfrm>
          <a:off x="2857500" y="641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168858</xdr:rowOff>
    </xdr:from>
    <xdr:ext cx="534377"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2641111" y="651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59,282</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157317</xdr:rowOff>
    </xdr:from>
    <xdr:to>
      <xdr:col>3</xdr:col>
      <xdr:colOff>3175</xdr:colOff>
      <xdr:row>38</xdr:row>
      <xdr:rowOff>87467</xdr:rowOff>
    </xdr:to>
    <xdr:sp macro="" textlink="">
      <xdr:nvSpPr>
        <xdr:cNvPr id="88" name="円/楕円 87">
          <a:extLst>
            <a:ext uri="{FF2B5EF4-FFF2-40B4-BE49-F238E27FC236}">
              <a16:creationId xmlns:a16="http://schemas.microsoft.com/office/drawing/2014/main" xmlns="" id="{00000000-0008-0000-0600-000058000000}"/>
            </a:ext>
          </a:extLst>
        </xdr:cNvPr>
        <xdr:cNvSpPr/>
      </xdr:nvSpPr>
      <xdr:spPr>
        <a:xfrm>
          <a:off x="1968500" y="650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78594</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1752111" y="659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54,310</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164550</xdr:rowOff>
    </xdr:from>
    <xdr:to>
      <xdr:col>1</xdr:col>
      <xdr:colOff>485775</xdr:colOff>
      <xdr:row>38</xdr:row>
      <xdr:rowOff>94700</xdr:rowOff>
    </xdr:to>
    <xdr:sp macro="" textlink="">
      <xdr:nvSpPr>
        <xdr:cNvPr id="90" name="円/楕円 89">
          <a:extLst>
            <a:ext uri="{FF2B5EF4-FFF2-40B4-BE49-F238E27FC236}">
              <a16:creationId xmlns:a16="http://schemas.microsoft.com/office/drawing/2014/main" xmlns="" id="{00000000-0008-0000-0600-00005A000000}"/>
            </a:ext>
          </a:extLst>
        </xdr:cNvPr>
        <xdr:cNvSpPr/>
      </xdr:nvSpPr>
      <xdr:spPr>
        <a:xfrm>
          <a:off x="1079500" y="65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85827</xdr:rowOff>
    </xdr:from>
    <xdr:ext cx="534377" cy="259045"/>
    <xdr:sp macro="" textlink="">
      <xdr:nvSpPr>
        <xdr:cNvPr id="91" name="テキスト ボックス 90">
          <a:extLst>
            <a:ext uri="{FF2B5EF4-FFF2-40B4-BE49-F238E27FC236}">
              <a16:creationId xmlns:a16="http://schemas.microsoft.com/office/drawing/2014/main" xmlns="" id="{00000000-0008-0000-0600-00005B000000}"/>
            </a:ext>
          </a:extLst>
        </xdr:cNvPr>
        <xdr:cNvSpPr txBox="1"/>
      </xdr:nvSpPr>
      <xdr:spPr>
        <a:xfrm>
          <a:off x="863111" y="6600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53,867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a:extLst>
            <a:ext uri="{FF2B5EF4-FFF2-40B4-BE49-F238E27FC236}">
              <a16:creationId xmlns:a16="http://schemas.microsoft.com/office/drawing/2014/main" xmlns=""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a:extLst>
            <a:ext uri="{FF2B5EF4-FFF2-40B4-BE49-F238E27FC236}">
              <a16:creationId xmlns:a16="http://schemas.microsoft.com/office/drawing/2014/main" xmlns=""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物件費グラフ枠">
          <a:extLst>
            <a:ext uri="{FF2B5EF4-FFF2-40B4-BE49-F238E27FC236}">
              <a16:creationId xmlns:a16="http://schemas.microsoft.com/office/drawing/2014/main" xmlns=""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145407</xdr:rowOff>
    </xdr:from>
    <xdr:to>
      <xdr:col>6</xdr:col>
      <xdr:colOff>510540</xdr:colOff>
      <xdr:row>59</xdr:row>
      <xdr:rowOff>84524</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flipV="1">
          <a:off x="4633595" y="8717907"/>
          <a:ext cx="1270" cy="148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88351</xdr:rowOff>
    </xdr:from>
    <xdr:ext cx="534377" cy="259045"/>
    <xdr:sp macro="" textlink="">
      <xdr:nvSpPr>
        <xdr:cNvPr id="117" name="物件費最小値テキスト">
          <a:extLst>
            <a:ext uri="{FF2B5EF4-FFF2-40B4-BE49-F238E27FC236}">
              <a16:creationId xmlns:a16="http://schemas.microsoft.com/office/drawing/2014/main" xmlns="" id="{00000000-0008-0000-0600-000075000000}"/>
            </a:ext>
          </a:extLst>
        </xdr:cNvPr>
        <xdr:cNvSpPr txBox="1"/>
      </xdr:nvSpPr>
      <xdr:spPr>
        <a:xfrm>
          <a:off x="4686300" y="1020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44,741</a:t>
          </a:r>
          <a:endParaRPr kumimoji="1" lang="ja-JP" altLang="en-US" sz="1000" b="1">
            <a:latin typeface="ＭＳ Ｐゴシック"/>
          </a:endParaRPr>
        </a:p>
      </xdr:txBody>
    </xdr:sp>
    <xdr:clientData/>
  </xdr:oneCellAnchor>
  <xdr:twoCellAnchor>
    <xdr:from>
      <xdr:col>6</xdr:col>
      <xdr:colOff>422275</xdr:colOff>
      <xdr:row>59</xdr:row>
      <xdr:rowOff>84524</xdr:rowOff>
    </xdr:from>
    <xdr:to>
      <xdr:col>6</xdr:col>
      <xdr:colOff>600075</xdr:colOff>
      <xdr:row>59</xdr:row>
      <xdr:rowOff>84524</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a:off x="4546600" y="10200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92084</xdr:rowOff>
    </xdr:from>
    <xdr:ext cx="599010" cy="259045"/>
    <xdr:sp macro="" textlink="">
      <xdr:nvSpPr>
        <xdr:cNvPr id="119" name="物件費最大値テキスト">
          <a:extLst>
            <a:ext uri="{FF2B5EF4-FFF2-40B4-BE49-F238E27FC236}">
              <a16:creationId xmlns:a16="http://schemas.microsoft.com/office/drawing/2014/main" xmlns="" id="{00000000-0008-0000-0600-000077000000}"/>
            </a:ext>
          </a:extLst>
        </xdr:cNvPr>
        <xdr:cNvSpPr txBox="1"/>
      </xdr:nvSpPr>
      <xdr:spPr>
        <a:xfrm>
          <a:off x="4686300" y="8493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239,251</a:t>
          </a:r>
          <a:endParaRPr kumimoji="1" lang="ja-JP" altLang="en-US" sz="1000" b="1">
            <a:latin typeface="ＭＳ Ｐゴシック"/>
          </a:endParaRPr>
        </a:p>
      </xdr:txBody>
    </xdr:sp>
    <xdr:clientData/>
  </xdr:oneCellAnchor>
  <xdr:twoCellAnchor>
    <xdr:from>
      <xdr:col>6</xdr:col>
      <xdr:colOff>422275</xdr:colOff>
      <xdr:row>50</xdr:row>
      <xdr:rowOff>145407</xdr:rowOff>
    </xdr:from>
    <xdr:to>
      <xdr:col>6</xdr:col>
      <xdr:colOff>600075</xdr:colOff>
      <xdr:row>50</xdr:row>
      <xdr:rowOff>145407</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8717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167063</xdr:rowOff>
    </xdr:from>
    <xdr:to>
      <xdr:col>6</xdr:col>
      <xdr:colOff>511175</xdr:colOff>
      <xdr:row>59</xdr:row>
      <xdr:rowOff>58715</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flipV="1">
          <a:off x="3797300" y="10111163"/>
          <a:ext cx="838200" cy="6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155340</xdr:rowOff>
    </xdr:from>
    <xdr:ext cx="534377" cy="259045"/>
    <xdr:sp macro="" textlink="">
      <xdr:nvSpPr>
        <xdr:cNvPr id="122" name="物件費平均値テキスト">
          <a:extLst>
            <a:ext uri="{FF2B5EF4-FFF2-40B4-BE49-F238E27FC236}">
              <a16:creationId xmlns:a16="http://schemas.microsoft.com/office/drawing/2014/main" xmlns="" id="{00000000-0008-0000-0600-00007A000000}"/>
            </a:ext>
          </a:extLst>
        </xdr:cNvPr>
        <xdr:cNvSpPr txBox="1"/>
      </xdr:nvSpPr>
      <xdr:spPr>
        <a:xfrm>
          <a:off x="4686300" y="97565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76,783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132463</xdr:rowOff>
    </xdr:from>
    <xdr:to>
      <xdr:col>6</xdr:col>
      <xdr:colOff>561975</xdr:colOff>
      <xdr:row>58</xdr:row>
      <xdr:rowOff>62613</xdr:rowOff>
    </xdr:to>
    <xdr:sp macro="" textlink="">
      <xdr:nvSpPr>
        <xdr:cNvPr id="123" name="フローチャート : 判断 122">
          <a:extLst>
            <a:ext uri="{FF2B5EF4-FFF2-40B4-BE49-F238E27FC236}">
              <a16:creationId xmlns:a16="http://schemas.microsoft.com/office/drawing/2014/main" xmlns="" id="{00000000-0008-0000-0600-00007B000000}"/>
            </a:ext>
          </a:extLst>
        </xdr:cNvPr>
        <xdr:cNvSpPr/>
      </xdr:nvSpPr>
      <xdr:spPr>
        <a:xfrm>
          <a:off x="4584700" y="990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59</xdr:row>
      <xdr:rowOff>49746</xdr:rowOff>
    </xdr:from>
    <xdr:to>
      <xdr:col>5</xdr:col>
      <xdr:colOff>358775</xdr:colOff>
      <xdr:row>59</xdr:row>
      <xdr:rowOff>58715</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a:off x="2908300" y="10165296"/>
          <a:ext cx="889000" cy="8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10536</xdr:rowOff>
    </xdr:from>
    <xdr:to>
      <xdr:col>5</xdr:col>
      <xdr:colOff>409575</xdr:colOff>
      <xdr:row>58</xdr:row>
      <xdr:rowOff>112136</xdr:rowOff>
    </xdr:to>
    <xdr:sp macro="" textlink="">
      <xdr:nvSpPr>
        <xdr:cNvPr id="125" name="フローチャート : 判断 124">
          <a:extLst>
            <a:ext uri="{FF2B5EF4-FFF2-40B4-BE49-F238E27FC236}">
              <a16:creationId xmlns:a16="http://schemas.microsoft.com/office/drawing/2014/main" xmlns="" id="{00000000-0008-0000-0600-00007D000000}"/>
            </a:ext>
          </a:extLst>
        </xdr:cNvPr>
        <xdr:cNvSpPr/>
      </xdr:nvSpPr>
      <xdr:spPr>
        <a:xfrm>
          <a:off x="3746500" y="9954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128663</xdr:rowOff>
    </xdr:from>
    <xdr:ext cx="534377"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3530111" y="9729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70,284</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49746</xdr:rowOff>
    </xdr:from>
    <xdr:to>
      <xdr:col>4</xdr:col>
      <xdr:colOff>155575</xdr:colOff>
      <xdr:row>59</xdr:row>
      <xdr:rowOff>73192</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flipV="1">
          <a:off x="2019300" y="10165296"/>
          <a:ext cx="889000" cy="2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7420</xdr:rowOff>
    </xdr:from>
    <xdr:to>
      <xdr:col>4</xdr:col>
      <xdr:colOff>206375</xdr:colOff>
      <xdr:row>58</xdr:row>
      <xdr:rowOff>109020</xdr:rowOff>
    </xdr:to>
    <xdr:sp macro="" textlink="">
      <xdr:nvSpPr>
        <xdr:cNvPr id="128" name="フローチャート : 判断 127">
          <a:extLst>
            <a:ext uri="{FF2B5EF4-FFF2-40B4-BE49-F238E27FC236}">
              <a16:creationId xmlns:a16="http://schemas.microsoft.com/office/drawing/2014/main" xmlns="" id="{00000000-0008-0000-0600-000080000000}"/>
            </a:ext>
          </a:extLst>
        </xdr:cNvPr>
        <xdr:cNvSpPr/>
      </xdr:nvSpPr>
      <xdr:spPr>
        <a:xfrm>
          <a:off x="2857500" y="995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125547</xdr:rowOff>
    </xdr:from>
    <xdr:ext cx="534377"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2641111" y="972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70,693</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62891</xdr:rowOff>
    </xdr:from>
    <xdr:to>
      <xdr:col>2</xdr:col>
      <xdr:colOff>638175</xdr:colOff>
      <xdr:row>59</xdr:row>
      <xdr:rowOff>73192</xdr:rowOff>
    </xdr:to>
    <xdr:cxnSp macro="">
      <xdr:nvCxnSpPr>
        <xdr:cNvPr id="130" name="直線コネクタ 129">
          <a:extLst>
            <a:ext uri="{FF2B5EF4-FFF2-40B4-BE49-F238E27FC236}">
              <a16:creationId xmlns:a16="http://schemas.microsoft.com/office/drawing/2014/main" xmlns="" id="{00000000-0008-0000-0600-000082000000}"/>
            </a:ext>
          </a:extLst>
        </xdr:cNvPr>
        <xdr:cNvCxnSpPr/>
      </xdr:nvCxnSpPr>
      <xdr:spPr>
        <a:xfrm>
          <a:off x="1130300" y="10178441"/>
          <a:ext cx="889000" cy="10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70582</xdr:rowOff>
    </xdr:from>
    <xdr:to>
      <xdr:col>3</xdr:col>
      <xdr:colOff>3175</xdr:colOff>
      <xdr:row>59</xdr:row>
      <xdr:rowOff>732</xdr:rowOff>
    </xdr:to>
    <xdr:sp macro="" textlink="">
      <xdr:nvSpPr>
        <xdr:cNvPr id="131" name="フローチャート : 判断 130">
          <a:extLst>
            <a:ext uri="{FF2B5EF4-FFF2-40B4-BE49-F238E27FC236}">
              <a16:creationId xmlns:a16="http://schemas.microsoft.com/office/drawing/2014/main" xmlns="" id="{00000000-0008-0000-0600-000083000000}"/>
            </a:ext>
          </a:extLst>
        </xdr:cNvPr>
        <xdr:cNvSpPr/>
      </xdr:nvSpPr>
      <xdr:spPr>
        <a:xfrm>
          <a:off x="1968500" y="1001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17259</xdr:rowOff>
    </xdr:from>
    <xdr:ext cx="534377"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1752111" y="9789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62,404</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63236</xdr:rowOff>
    </xdr:from>
    <xdr:to>
      <xdr:col>1</xdr:col>
      <xdr:colOff>485775</xdr:colOff>
      <xdr:row>58</xdr:row>
      <xdr:rowOff>164836</xdr:rowOff>
    </xdr:to>
    <xdr:sp macro="" textlink="">
      <xdr:nvSpPr>
        <xdr:cNvPr id="133" name="フローチャート : 判断 132">
          <a:extLst>
            <a:ext uri="{FF2B5EF4-FFF2-40B4-BE49-F238E27FC236}">
              <a16:creationId xmlns:a16="http://schemas.microsoft.com/office/drawing/2014/main" xmlns="" id="{00000000-0008-0000-0600-000085000000}"/>
            </a:ext>
          </a:extLst>
        </xdr:cNvPr>
        <xdr:cNvSpPr/>
      </xdr:nvSpPr>
      <xdr:spPr>
        <a:xfrm>
          <a:off x="1079500" y="10007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9913</xdr:rowOff>
    </xdr:from>
    <xdr:ext cx="534377"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863111" y="978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63,368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116263</xdr:rowOff>
    </xdr:from>
    <xdr:to>
      <xdr:col>6</xdr:col>
      <xdr:colOff>561975</xdr:colOff>
      <xdr:row>59</xdr:row>
      <xdr:rowOff>46413</xdr:rowOff>
    </xdr:to>
    <xdr:sp macro="" textlink="">
      <xdr:nvSpPr>
        <xdr:cNvPr id="140" name="円/楕円 139">
          <a:extLst>
            <a:ext uri="{FF2B5EF4-FFF2-40B4-BE49-F238E27FC236}">
              <a16:creationId xmlns:a16="http://schemas.microsoft.com/office/drawing/2014/main" xmlns="" id="{00000000-0008-0000-0600-00008C000000}"/>
            </a:ext>
          </a:extLst>
        </xdr:cNvPr>
        <xdr:cNvSpPr/>
      </xdr:nvSpPr>
      <xdr:spPr>
        <a:xfrm>
          <a:off x="4584700" y="1006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31190</xdr:rowOff>
    </xdr:from>
    <xdr:ext cx="534377" cy="259045"/>
    <xdr:sp macro="" textlink="">
      <xdr:nvSpPr>
        <xdr:cNvPr id="141" name="物件費該当値テキスト">
          <a:extLst>
            <a:ext uri="{FF2B5EF4-FFF2-40B4-BE49-F238E27FC236}">
              <a16:creationId xmlns:a16="http://schemas.microsoft.com/office/drawing/2014/main" xmlns="" id="{00000000-0008-0000-0600-00008D000000}"/>
            </a:ext>
          </a:extLst>
        </xdr:cNvPr>
        <xdr:cNvSpPr txBox="1"/>
      </xdr:nvSpPr>
      <xdr:spPr>
        <a:xfrm>
          <a:off x="4686300" y="997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56,409</a:t>
          </a:r>
          <a:endParaRPr kumimoji="1" lang="ja-JP" altLang="en-US" sz="1000" b="1">
            <a:solidFill>
              <a:srgbClr val="FF0000"/>
            </a:solidFill>
            <a:latin typeface="ＭＳ Ｐゴシック"/>
          </a:endParaRPr>
        </a:p>
      </xdr:txBody>
    </xdr:sp>
    <xdr:clientData/>
  </xdr:oneCellAnchor>
  <xdr:twoCellAnchor>
    <xdr:from>
      <xdr:col>5</xdr:col>
      <xdr:colOff>307975</xdr:colOff>
      <xdr:row>59</xdr:row>
      <xdr:rowOff>7915</xdr:rowOff>
    </xdr:from>
    <xdr:to>
      <xdr:col>5</xdr:col>
      <xdr:colOff>409575</xdr:colOff>
      <xdr:row>59</xdr:row>
      <xdr:rowOff>109515</xdr:rowOff>
    </xdr:to>
    <xdr:sp macro="" textlink="">
      <xdr:nvSpPr>
        <xdr:cNvPr id="142" name="円/楕円 141">
          <a:extLst>
            <a:ext uri="{FF2B5EF4-FFF2-40B4-BE49-F238E27FC236}">
              <a16:creationId xmlns:a16="http://schemas.microsoft.com/office/drawing/2014/main" xmlns="" id="{00000000-0008-0000-0600-00008E000000}"/>
            </a:ext>
          </a:extLst>
        </xdr:cNvPr>
        <xdr:cNvSpPr/>
      </xdr:nvSpPr>
      <xdr:spPr>
        <a:xfrm>
          <a:off x="3746500" y="1012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100642</xdr:rowOff>
    </xdr:from>
    <xdr:ext cx="534377" cy="259045"/>
    <xdr:sp macro="" textlink="">
      <xdr:nvSpPr>
        <xdr:cNvPr id="143" name="テキスト ボックス 142">
          <a:extLst>
            <a:ext uri="{FF2B5EF4-FFF2-40B4-BE49-F238E27FC236}">
              <a16:creationId xmlns:a16="http://schemas.microsoft.com/office/drawing/2014/main" xmlns="" id="{00000000-0008-0000-0600-00008F000000}"/>
            </a:ext>
          </a:extLst>
        </xdr:cNvPr>
        <xdr:cNvSpPr txBox="1"/>
      </xdr:nvSpPr>
      <xdr:spPr>
        <a:xfrm>
          <a:off x="3530111" y="1021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48,128</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170396</xdr:rowOff>
    </xdr:from>
    <xdr:to>
      <xdr:col>4</xdr:col>
      <xdr:colOff>206375</xdr:colOff>
      <xdr:row>59</xdr:row>
      <xdr:rowOff>100546</xdr:rowOff>
    </xdr:to>
    <xdr:sp macro="" textlink="">
      <xdr:nvSpPr>
        <xdr:cNvPr id="144" name="円/楕円 143">
          <a:extLst>
            <a:ext uri="{FF2B5EF4-FFF2-40B4-BE49-F238E27FC236}">
              <a16:creationId xmlns:a16="http://schemas.microsoft.com/office/drawing/2014/main" xmlns="" id="{00000000-0008-0000-0600-000090000000}"/>
            </a:ext>
          </a:extLst>
        </xdr:cNvPr>
        <xdr:cNvSpPr/>
      </xdr:nvSpPr>
      <xdr:spPr>
        <a:xfrm>
          <a:off x="2857500" y="1011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91673</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2641111" y="10207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49,305</a:t>
          </a:r>
          <a:endParaRPr kumimoji="1" lang="ja-JP" altLang="en-US" sz="1000" b="1">
            <a:solidFill>
              <a:srgbClr val="FF0000"/>
            </a:solidFill>
            <a:latin typeface="ＭＳ Ｐゴシック"/>
          </a:endParaRPr>
        </a:p>
      </xdr:txBody>
    </xdr:sp>
    <xdr:clientData/>
  </xdr:oneCellAnchor>
  <xdr:twoCellAnchor>
    <xdr:from>
      <xdr:col>2</xdr:col>
      <xdr:colOff>587375</xdr:colOff>
      <xdr:row>59</xdr:row>
      <xdr:rowOff>22392</xdr:rowOff>
    </xdr:from>
    <xdr:to>
      <xdr:col>3</xdr:col>
      <xdr:colOff>3175</xdr:colOff>
      <xdr:row>59</xdr:row>
      <xdr:rowOff>123992</xdr:rowOff>
    </xdr:to>
    <xdr:sp macro="" textlink="">
      <xdr:nvSpPr>
        <xdr:cNvPr id="146" name="円/楕円 145">
          <a:extLst>
            <a:ext uri="{FF2B5EF4-FFF2-40B4-BE49-F238E27FC236}">
              <a16:creationId xmlns:a16="http://schemas.microsoft.com/office/drawing/2014/main" xmlns="" id="{00000000-0008-0000-0600-000092000000}"/>
            </a:ext>
          </a:extLst>
        </xdr:cNvPr>
        <xdr:cNvSpPr/>
      </xdr:nvSpPr>
      <xdr:spPr>
        <a:xfrm>
          <a:off x="1968500" y="1013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115119</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1752111" y="102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46,228</a:t>
          </a:r>
          <a:endParaRPr kumimoji="1" lang="ja-JP" altLang="en-US" sz="1000" b="1">
            <a:solidFill>
              <a:srgbClr val="FF0000"/>
            </a:solidFill>
            <a:latin typeface="ＭＳ Ｐゴシック"/>
          </a:endParaRPr>
        </a:p>
      </xdr:txBody>
    </xdr:sp>
    <xdr:clientData/>
  </xdr:oneCellAnchor>
  <xdr:twoCellAnchor>
    <xdr:from>
      <xdr:col>1</xdr:col>
      <xdr:colOff>384175</xdr:colOff>
      <xdr:row>59</xdr:row>
      <xdr:rowOff>12091</xdr:rowOff>
    </xdr:from>
    <xdr:to>
      <xdr:col>1</xdr:col>
      <xdr:colOff>485775</xdr:colOff>
      <xdr:row>59</xdr:row>
      <xdr:rowOff>113691</xdr:rowOff>
    </xdr:to>
    <xdr:sp macro="" textlink="">
      <xdr:nvSpPr>
        <xdr:cNvPr id="148" name="円/楕円 147">
          <a:extLst>
            <a:ext uri="{FF2B5EF4-FFF2-40B4-BE49-F238E27FC236}">
              <a16:creationId xmlns:a16="http://schemas.microsoft.com/office/drawing/2014/main" xmlns="" id="{00000000-0008-0000-0600-000094000000}"/>
            </a:ext>
          </a:extLst>
        </xdr:cNvPr>
        <xdr:cNvSpPr/>
      </xdr:nvSpPr>
      <xdr:spPr>
        <a:xfrm>
          <a:off x="1079500" y="1012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104818</xdr:rowOff>
    </xdr:from>
    <xdr:ext cx="534377"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863111" y="1022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47,580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a:extLst>
            <a:ext uri="{FF2B5EF4-FFF2-40B4-BE49-F238E27FC236}">
              <a16:creationId xmlns:a16="http://schemas.microsoft.com/office/drawing/2014/main" xmlns=""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xmlns=""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xmlns=""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xmlns=""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a:extLst>
            <a:ext uri="{FF2B5EF4-FFF2-40B4-BE49-F238E27FC236}">
              <a16:creationId xmlns:a16="http://schemas.microsoft.com/office/drawing/2014/main" xmlns=""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153721</xdr:rowOff>
    </xdr:from>
    <xdr:to>
      <xdr:col>6</xdr:col>
      <xdr:colOff>510540</xdr:colOff>
      <xdr:row>79</xdr:row>
      <xdr:rowOff>33134</xdr:rowOff>
    </xdr:to>
    <xdr:cxnSp macro="">
      <xdr:nvCxnSpPr>
        <xdr:cNvPr id="173" name="直線コネクタ 172">
          <a:extLst>
            <a:ext uri="{FF2B5EF4-FFF2-40B4-BE49-F238E27FC236}">
              <a16:creationId xmlns:a16="http://schemas.microsoft.com/office/drawing/2014/main" xmlns="" id="{00000000-0008-0000-0600-0000AD000000}"/>
            </a:ext>
          </a:extLst>
        </xdr:cNvPr>
        <xdr:cNvCxnSpPr/>
      </xdr:nvCxnSpPr>
      <xdr:spPr>
        <a:xfrm flipV="1">
          <a:off x="4633595" y="12326671"/>
          <a:ext cx="1270" cy="1251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36961</xdr:rowOff>
    </xdr:from>
    <xdr:ext cx="378565" cy="259045"/>
    <xdr:sp macro="" textlink="">
      <xdr:nvSpPr>
        <xdr:cNvPr id="174" name="維持補修費最小値テキスト">
          <a:extLst>
            <a:ext uri="{FF2B5EF4-FFF2-40B4-BE49-F238E27FC236}">
              <a16:creationId xmlns:a16="http://schemas.microsoft.com/office/drawing/2014/main" xmlns="" id="{00000000-0008-0000-0600-0000AE000000}"/>
            </a:ext>
          </a:extLst>
        </xdr:cNvPr>
        <xdr:cNvSpPr txBox="1"/>
      </xdr:nvSpPr>
      <xdr:spPr>
        <a:xfrm>
          <a:off x="4686300" y="13581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297</a:t>
          </a:r>
          <a:endParaRPr kumimoji="1" lang="ja-JP" altLang="en-US" sz="1000" b="1">
            <a:latin typeface="ＭＳ Ｐゴシック"/>
          </a:endParaRPr>
        </a:p>
      </xdr:txBody>
    </xdr:sp>
    <xdr:clientData/>
  </xdr:oneCellAnchor>
  <xdr:twoCellAnchor>
    <xdr:from>
      <xdr:col>6</xdr:col>
      <xdr:colOff>422275</xdr:colOff>
      <xdr:row>79</xdr:row>
      <xdr:rowOff>33134</xdr:rowOff>
    </xdr:from>
    <xdr:to>
      <xdr:col>6</xdr:col>
      <xdr:colOff>600075</xdr:colOff>
      <xdr:row>79</xdr:row>
      <xdr:rowOff>33134</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a:off x="4546600" y="1357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100398</xdr:rowOff>
    </xdr:from>
    <xdr:ext cx="534377" cy="259045"/>
    <xdr:sp macro="" textlink="">
      <xdr:nvSpPr>
        <xdr:cNvPr id="176" name="維持補修費最大値テキスト">
          <a:extLst>
            <a:ext uri="{FF2B5EF4-FFF2-40B4-BE49-F238E27FC236}">
              <a16:creationId xmlns:a16="http://schemas.microsoft.com/office/drawing/2014/main" xmlns="" id="{00000000-0008-0000-0600-0000B0000000}"/>
            </a:ext>
          </a:extLst>
        </xdr:cNvPr>
        <xdr:cNvSpPr txBox="1"/>
      </xdr:nvSpPr>
      <xdr:spPr>
        <a:xfrm>
          <a:off x="4686300" y="1210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33,132</a:t>
          </a:r>
          <a:endParaRPr kumimoji="1" lang="ja-JP" altLang="en-US" sz="1000" b="1">
            <a:latin typeface="ＭＳ Ｐゴシック"/>
          </a:endParaRPr>
        </a:p>
      </xdr:txBody>
    </xdr:sp>
    <xdr:clientData/>
  </xdr:oneCellAnchor>
  <xdr:twoCellAnchor>
    <xdr:from>
      <xdr:col>6</xdr:col>
      <xdr:colOff>422275</xdr:colOff>
      <xdr:row>71</xdr:row>
      <xdr:rowOff>153721</xdr:rowOff>
    </xdr:from>
    <xdr:to>
      <xdr:col>6</xdr:col>
      <xdr:colOff>600075</xdr:colOff>
      <xdr:row>71</xdr:row>
      <xdr:rowOff>153721</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a:off x="4546600" y="1232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79</xdr:row>
      <xdr:rowOff>27496</xdr:rowOff>
    </xdr:from>
    <xdr:to>
      <xdr:col>6</xdr:col>
      <xdr:colOff>511175</xdr:colOff>
      <xdr:row>79</xdr:row>
      <xdr:rowOff>31725</xdr:rowOff>
    </xdr:to>
    <xdr:cxnSp macro="">
      <xdr:nvCxnSpPr>
        <xdr:cNvPr id="178" name="直線コネクタ 177">
          <a:extLst>
            <a:ext uri="{FF2B5EF4-FFF2-40B4-BE49-F238E27FC236}">
              <a16:creationId xmlns:a16="http://schemas.microsoft.com/office/drawing/2014/main" xmlns="" id="{00000000-0008-0000-0600-0000B2000000}"/>
            </a:ext>
          </a:extLst>
        </xdr:cNvPr>
        <xdr:cNvCxnSpPr/>
      </xdr:nvCxnSpPr>
      <xdr:spPr>
        <a:xfrm>
          <a:off x="3797300" y="13572046"/>
          <a:ext cx="8382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137571</xdr:rowOff>
    </xdr:from>
    <xdr:ext cx="469744" cy="259045"/>
    <xdr:sp macro="" textlink="">
      <xdr:nvSpPr>
        <xdr:cNvPr id="179" name="維持補修費平均値テキスト">
          <a:extLst>
            <a:ext uri="{FF2B5EF4-FFF2-40B4-BE49-F238E27FC236}">
              <a16:creationId xmlns:a16="http://schemas.microsoft.com/office/drawing/2014/main" xmlns="" id="{00000000-0008-0000-0600-0000B3000000}"/>
            </a:ext>
          </a:extLst>
        </xdr:cNvPr>
        <xdr:cNvSpPr txBox="1"/>
      </xdr:nvSpPr>
      <xdr:spPr>
        <a:xfrm>
          <a:off x="4686300" y="131677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5,823</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114694</xdr:rowOff>
    </xdr:from>
    <xdr:to>
      <xdr:col>6</xdr:col>
      <xdr:colOff>561975</xdr:colOff>
      <xdr:row>78</xdr:row>
      <xdr:rowOff>44844</xdr:rowOff>
    </xdr:to>
    <xdr:sp macro="" textlink="">
      <xdr:nvSpPr>
        <xdr:cNvPr id="180" name="フローチャート : 判断 179">
          <a:extLst>
            <a:ext uri="{FF2B5EF4-FFF2-40B4-BE49-F238E27FC236}">
              <a16:creationId xmlns:a16="http://schemas.microsoft.com/office/drawing/2014/main" xmlns="" id="{00000000-0008-0000-0600-0000B4000000}"/>
            </a:ext>
          </a:extLst>
        </xdr:cNvPr>
        <xdr:cNvSpPr/>
      </xdr:nvSpPr>
      <xdr:spPr>
        <a:xfrm>
          <a:off x="4584700" y="1331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27496</xdr:rowOff>
    </xdr:from>
    <xdr:to>
      <xdr:col>5</xdr:col>
      <xdr:colOff>358775</xdr:colOff>
      <xdr:row>79</xdr:row>
      <xdr:rowOff>28753</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flipV="1">
          <a:off x="2908300" y="13572046"/>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127724</xdr:rowOff>
    </xdr:from>
    <xdr:to>
      <xdr:col>5</xdr:col>
      <xdr:colOff>409575</xdr:colOff>
      <xdr:row>78</xdr:row>
      <xdr:rowOff>57874</xdr:rowOff>
    </xdr:to>
    <xdr:sp macro="" textlink="">
      <xdr:nvSpPr>
        <xdr:cNvPr id="182" name="フローチャート : 判断 181">
          <a:extLst>
            <a:ext uri="{FF2B5EF4-FFF2-40B4-BE49-F238E27FC236}">
              <a16:creationId xmlns:a16="http://schemas.microsoft.com/office/drawing/2014/main" xmlns="" id="{00000000-0008-0000-0600-0000B6000000}"/>
            </a:ext>
          </a:extLst>
        </xdr:cNvPr>
        <xdr:cNvSpPr/>
      </xdr:nvSpPr>
      <xdr:spPr>
        <a:xfrm>
          <a:off x="3746500" y="1332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74401</xdr:rowOff>
    </xdr:from>
    <xdr:ext cx="469744" cy="259045"/>
    <xdr:sp macro="" textlink="">
      <xdr:nvSpPr>
        <xdr:cNvPr id="183" name="テキスト ボックス 182">
          <a:extLst>
            <a:ext uri="{FF2B5EF4-FFF2-40B4-BE49-F238E27FC236}">
              <a16:creationId xmlns:a16="http://schemas.microsoft.com/office/drawing/2014/main" xmlns="" id="{00000000-0008-0000-0600-0000B7000000}"/>
            </a:ext>
          </a:extLst>
        </xdr:cNvPr>
        <xdr:cNvSpPr txBox="1"/>
      </xdr:nvSpPr>
      <xdr:spPr>
        <a:xfrm>
          <a:off x="3562427" y="1310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5,481</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28067</xdr:rowOff>
    </xdr:from>
    <xdr:to>
      <xdr:col>4</xdr:col>
      <xdr:colOff>155575</xdr:colOff>
      <xdr:row>79</xdr:row>
      <xdr:rowOff>28753</xdr:rowOff>
    </xdr:to>
    <xdr:cxnSp macro="">
      <xdr:nvCxnSpPr>
        <xdr:cNvPr id="184" name="直線コネクタ 183">
          <a:extLst>
            <a:ext uri="{FF2B5EF4-FFF2-40B4-BE49-F238E27FC236}">
              <a16:creationId xmlns:a16="http://schemas.microsoft.com/office/drawing/2014/main" xmlns="" id="{00000000-0008-0000-0600-0000B8000000}"/>
            </a:ext>
          </a:extLst>
        </xdr:cNvPr>
        <xdr:cNvCxnSpPr/>
      </xdr:nvCxnSpPr>
      <xdr:spPr>
        <a:xfrm>
          <a:off x="2019300" y="13572617"/>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145287</xdr:rowOff>
    </xdr:from>
    <xdr:to>
      <xdr:col>4</xdr:col>
      <xdr:colOff>206375</xdr:colOff>
      <xdr:row>78</xdr:row>
      <xdr:rowOff>75437</xdr:rowOff>
    </xdr:to>
    <xdr:sp macro="" textlink="">
      <xdr:nvSpPr>
        <xdr:cNvPr id="185" name="フローチャート : 判断 184">
          <a:extLst>
            <a:ext uri="{FF2B5EF4-FFF2-40B4-BE49-F238E27FC236}">
              <a16:creationId xmlns:a16="http://schemas.microsoft.com/office/drawing/2014/main" xmlns="" id="{00000000-0008-0000-0600-0000B9000000}"/>
            </a:ext>
          </a:extLst>
        </xdr:cNvPr>
        <xdr:cNvSpPr/>
      </xdr:nvSpPr>
      <xdr:spPr>
        <a:xfrm>
          <a:off x="2857500" y="13346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91964</xdr:rowOff>
    </xdr:from>
    <xdr:ext cx="469744"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2673427" y="13122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5,020</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28067</xdr:rowOff>
    </xdr:from>
    <xdr:to>
      <xdr:col>2</xdr:col>
      <xdr:colOff>638175</xdr:colOff>
      <xdr:row>79</xdr:row>
      <xdr:rowOff>28411</xdr:rowOff>
    </xdr:to>
    <xdr:cxnSp macro="">
      <xdr:nvCxnSpPr>
        <xdr:cNvPr id="187" name="直線コネクタ 186">
          <a:extLst>
            <a:ext uri="{FF2B5EF4-FFF2-40B4-BE49-F238E27FC236}">
              <a16:creationId xmlns:a16="http://schemas.microsoft.com/office/drawing/2014/main" xmlns="" id="{00000000-0008-0000-0600-0000BB000000}"/>
            </a:ext>
          </a:extLst>
        </xdr:cNvPr>
        <xdr:cNvCxnSpPr/>
      </xdr:nvCxnSpPr>
      <xdr:spPr>
        <a:xfrm flipV="1">
          <a:off x="1130300" y="13572617"/>
          <a:ext cx="8890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167272</xdr:rowOff>
    </xdr:from>
    <xdr:to>
      <xdr:col>3</xdr:col>
      <xdr:colOff>3175</xdr:colOff>
      <xdr:row>78</xdr:row>
      <xdr:rowOff>97422</xdr:rowOff>
    </xdr:to>
    <xdr:sp macro="" textlink="">
      <xdr:nvSpPr>
        <xdr:cNvPr id="188" name="フローチャート : 判断 187">
          <a:extLst>
            <a:ext uri="{FF2B5EF4-FFF2-40B4-BE49-F238E27FC236}">
              <a16:creationId xmlns:a16="http://schemas.microsoft.com/office/drawing/2014/main" xmlns="" id="{00000000-0008-0000-0600-0000BC000000}"/>
            </a:ext>
          </a:extLst>
        </xdr:cNvPr>
        <xdr:cNvSpPr/>
      </xdr:nvSpPr>
      <xdr:spPr>
        <a:xfrm>
          <a:off x="1968500" y="133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113949</xdr:rowOff>
    </xdr:from>
    <xdr:ext cx="469744"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1784427" y="13144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4,443</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1766</xdr:rowOff>
    </xdr:from>
    <xdr:to>
      <xdr:col>1</xdr:col>
      <xdr:colOff>485775</xdr:colOff>
      <xdr:row>78</xdr:row>
      <xdr:rowOff>103366</xdr:rowOff>
    </xdr:to>
    <xdr:sp macro="" textlink="">
      <xdr:nvSpPr>
        <xdr:cNvPr id="190" name="フローチャート : 判断 189">
          <a:extLst>
            <a:ext uri="{FF2B5EF4-FFF2-40B4-BE49-F238E27FC236}">
              <a16:creationId xmlns:a16="http://schemas.microsoft.com/office/drawing/2014/main" xmlns="" id="{00000000-0008-0000-0600-0000BE000000}"/>
            </a:ext>
          </a:extLst>
        </xdr:cNvPr>
        <xdr:cNvSpPr/>
      </xdr:nvSpPr>
      <xdr:spPr>
        <a:xfrm>
          <a:off x="1079500" y="13374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119893</xdr:rowOff>
    </xdr:from>
    <xdr:ext cx="469744"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895427" y="1315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152375</xdr:rowOff>
    </xdr:from>
    <xdr:to>
      <xdr:col>6</xdr:col>
      <xdr:colOff>561975</xdr:colOff>
      <xdr:row>79</xdr:row>
      <xdr:rowOff>82525</xdr:rowOff>
    </xdr:to>
    <xdr:sp macro="" textlink="">
      <xdr:nvSpPr>
        <xdr:cNvPr id="197" name="円/楕円 196">
          <a:extLst>
            <a:ext uri="{FF2B5EF4-FFF2-40B4-BE49-F238E27FC236}">
              <a16:creationId xmlns:a16="http://schemas.microsoft.com/office/drawing/2014/main" xmlns="" id="{00000000-0008-0000-0600-0000C5000000}"/>
            </a:ext>
          </a:extLst>
        </xdr:cNvPr>
        <xdr:cNvSpPr/>
      </xdr:nvSpPr>
      <xdr:spPr>
        <a:xfrm>
          <a:off x="4584700" y="1352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67302</xdr:rowOff>
    </xdr:from>
    <xdr:ext cx="378565" cy="259045"/>
    <xdr:sp macro="" textlink="">
      <xdr:nvSpPr>
        <xdr:cNvPr id="198" name="維持補修費該当値テキスト">
          <a:extLst>
            <a:ext uri="{FF2B5EF4-FFF2-40B4-BE49-F238E27FC236}">
              <a16:creationId xmlns:a16="http://schemas.microsoft.com/office/drawing/2014/main" xmlns="" id="{00000000-0008-0000-0600-0000C6000000}"/>
            </a:ext>
          </a:extLst>
        </xdr:cNvPr>
        <xdr:cNvSpPr txBox="1"/>
      </xdr:nvSpPr>
      <xdr:spPr>
        <a:xfrm>
          <a:off x="4686300" y="13440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334</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148146</xdr:rowOff>
    </xdr:from>
    <xdr:to>
      <xdr:col>5</xdr:col>
      <xdr:colOff>409575</xdr:colOff>
      <xdr:row>79</xdr:row>
      <xdr:rowOff>78296</xdr:rowOff>
    </xdr:to>
    <xdr:sp macro="" textlink="">
      <xdr:nvSpPr>
        <xdr:cNvPr id="199" name="円/楕円 198">
          <a:extLst>
            <a:ext uri="{FF2B5EF4-FFF2-40B4-BE49-F238E27FC236}">
              <a16:creationId xmlns:a16="http://schemas.microsoft.com/office/drawing/2014/main" xmlns="" id="{00000000-0008-0000-0600-0000C7000000}"/>
            </a:ext>
          </a:extLst>
        </xdr:cNvPr>
        <xdr:cNvSpPr/>
      </xdr:nvSpPr>
      <xdr:spPr>
        <a:xfrm>
          <a:off x="3746500" y="1352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169492</xdr:colOff>
      <xdr:row>79</xdr:row>
      <xdr:rowOff>69423</xdr:rowOff>
    </xdr:from>
    <xdr:ext cx="378565"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3608017" y="13613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149403</xdr:rowOff>
    </xdr:from>
    <xdr:to>
      <xdr:col>4</xdr:col>
      <xdr:colOff>206375</xdr:colOff>
      <xdr:row>79</xdr:row>
      <xdr:rowOff>79553</xdr:rowOff>
    </xdr:to>
    <xdr:sp macro="" textlink="">
      <xdr:nvSpPr>
        <xdr:cNvPr id="201" name="円/楕円 200">
          <a:extLst>
            <a:ext uri="{FF2B5EF4-FFF2-40B4-BE49-F238E27FC236}">
              <a16:creationId xmlns:a16="http://schemas.microsoft.com/office/drawing/2014/main" xmlns="" id="{00000000-0008-0000-0600-0000C9000000}"/>
            </a:ext>
          </a:extLst>
        </xdr:cNvPr>
        <xdr:cNvSpPr/>
      </xdr:nvSpPr>
      <xdr:spPr>
        <a:xfrm>
          <a:off x="2857500" y="1352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79</xdr:row>
      <xdr:rowOff>70680</xdr:rowOff>
    </xdr:from>
    <xdr:ext cx="378565"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2719017" y="13615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148717</xdr:rowOff>
    </xdr:from>
    <xdr:to>
      <xdr:col>3</xdr:col>
      <xdr:colOff>3175</xdr:colOff>
      <xdr:row>79</xdr:row>
      <xdr:rowOff>78867</xdr:rowOff>
    </xdr:to>
    <xdr:sp macro="" textlink="">
      <xdr:nvSpPr>
        <xdr:cNvPr id="203" name="円/楕円 202">
          <a:extLst>
            <a:ext uri="{FF2B5EF4-FFF2-40B4-BE49-F238E27FC236}">
              <a16:creationId xmlns:a16="http://schemas.microsoft.com/office/drawing/2014/main" xmlns="" id="{00000000-0008-0000-0600-0000CB000000}"/>
            </a:ext>
          </a:extLst>
        </xdr:cNvPr>
        <xdr:cNvSpPr/>
      </xdr:nvSpPr>
      <xdr:spPr>
        <a:xfrm>
          <a:off x="1968500" y="1352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79</xdr:row>
      <xdr:rowOff>69994</xdr:rowOff>
    </xdr:from>
    <xdr:ext cx="378565" cy="259045"/>
    <xdr:sp macro="" textlink="">
      <xdr:nvSpPr>
        <xdr:cNvPr id="204" name="テキスト ボックス 203">
          <a:extLst>
            <a:ext uri="{FF2B5EF4-FFF2-40B4-BE49-F238E27FC236}">
              <a16:creationId xmlns:a16="http://schemas.microsoft.com/office/drawing/2014/main" xmlns="" id="{00000000-0008-0000-0600-0000CC000000}"/>
            </a:ext>
          </a:extLst>
        </xdr:cNvPr>
        <xdr:cNvSpPr txBox="1"/>
      </xdr:nvSpPr>
      <xdr:spPr>
        <a:xfrm>
          <a:off x="1830017" y="13614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149061</xdr:rowOff>
    </xdr:from>
    <xdr:to>
      <xdr:col>1</xdr:col>
      <xdr:colOff>485775</xdr:colOff>
      <xdr:row>79</xdr:row>
      <xdr:rowOff>79211</xdr:rowOff>
    </xdr:to>
    <xdr:sp macro="" textlink="">
      <xdr:nvSpPr>
        <xdr:cNvPr id="205" name="円/楕円 204">
          <a:extLst>
            <a:ext uri="{FF2B5EF4-FFF2-40B4-BE49-F238E27FC236}">
              <a16:creationId xmlns:a16="http://schemas.microsoft.com/office/drawing/2014/main" xmlns="" id="{00000000-0008-0000-0600-0000CD000000}"/>
            </a:ext>
          </a:extLst>
        </xdr:cNvPr>
        <xdr:cNvSpPr/>
      </xdr:nvSpPr>
      <xdr:spPr>
        <a:xfrm>
          <a:off x="1079500" y="1352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79</xdr:row>
      <xdr:rowOff>70338</xdr:rowOff>
    </xdr:from>
    <xdr:ext cx="378565" cy="259045"/>
    <xdr:sp macro="" textlink="">
      <xdr:nvSpPr>
        <xdr:cNvPr id="206" name="テキスト ボックス 205">
          <a:extLst>
            <a:ext uri="{FF2B5EF4-FFF2-40B4-BE49-F238E27FC236}">
              <a16:creationId xmlns:a16="http://schemas.microsoft.com/office/drawing/2014/main" xmlns="" id="{00000000-0008-0000-0600-0000CE000000}"/>
            </a:ext>
          </a:extLst>
        </xdr:cNvPr>
        <xdr:cNvSpPr txBox="1"/>
      </xdr:nvSpPr>
      <xdr:spPr>
        <a:xfrm>
          <a:off x="941017" y="13614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a:extLst>
            <a:ext uri="{FF2B5EF4-FFF2-40B4-BE49-F238E27FC236}">
              <a16:creationId xmlns:a16="http://schemas.microsoft.com/office/drawing/2014/main" xmlns=""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xmlns=""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xmlns=""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a:extLst>
            <a:ext uri="{FF2B5EF4-FFF2-40B4-BE49-F238E27FC236}">
              <a16:creationId xmlns:a16="http://schemas.microsoft.com/office/drawing/2014/main" xmlns=""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xmlns=""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a:extLst>
            <a:ext uri="{FF2B5EF4-FFF2-40B4-BE49-F238E27FC236}">
              <a16:creationId xmlns:a16="http://schemas.microsoft.com/office/drawing/2014/main" xmlns=""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116939</xdr:rowOff>
    </xdr:from>
    <xdr:to>
      <xdr:col>6</xdr:col>
      <xdr:colOff>510540</xdr:colOff>
      <xdr:row>98</xdr:row>
      <xdr:rowOff>117184</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flipV="1">
          <a:off x="4633595" y="15547439"/>
          <a:ext cx="1270" cy="137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121011</xdr:rowOff>
    </xdr:from>
    <xdr:ext cx="534377" cy="259045"/>
    <xdr:sp macro="" textlink="">
      <xdr:nvSpPr>
        <xdr:cNvPr id="234" name="扶助費最小値テキスト">
          <a:extLst>
            <a:ext uri="{FF2B5EF4-FFF2-40B4-BE49-F238E27FC236}">
              <a16:creationId xmlns:a16="http://schemas.microsoft.com/office/drawing/2014/main" xmlns="" id="{00000000-0008-0000-0600-0000EA000000}"/>
            </a:ext>
          </a:extLst>
        </xdr:cNvPr>
        <xdr:cNvSpPr txBox="1"/>
      </xdr:nvSpPr>
      <xdr:spPr>
        <a:xfrm>
          <a:off x="4686300" y="1692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29,379</a:t>
          </a:r>
          <a:endParaRPr kumimoji="1" lang="ja-JP" altLang="en-US" sz="1000" b="1">
            <a:latin typeface="ＭＳ Ｐゴシック"/>
          </a:endParaRPr>
        </a:p>
      </xdr:txBody>
    </xdr:sp>
    <xdr:clientData/>
  </xdr:oneCellAnchor>
  <xdr:twoCellAnchor>
    <xdr:from>
      <xdr:col>6</xdr:col>
      <xdr:colOff>422275</xdr:colOff>
      <xdr:row>98</xdr:row>
      <xdr:rowOff>117184</xdr:rowOff>
    </xdr:from>
    <xdr:to>
      <xdr:col>6</xdr:col>
      <xdr:colOff>600075</xdr:colOff>
      <xdr:row>98</xdr:row>
      <xdr:rowOff>117184</xdr:rowOff>
    </xdr:to>
    <xdr:cxnSp macro="">
      <xdr:nvCxnSpPr>
        <xdr:cNvPr id="235" name="直線コネクタ 234">
          <a:extLst>
            <a:ext uri="{FF2B5EF4-FFF2-40B4-BE49-F238E27FC236}">
              <a16:creationId xmlns:a16="http://schemas.microsoft.com/office/drawing/2014/main" xmlns="" id="{00000000-0008-0000-0600-0000EB000000}"/>
            </a:ext>
          </a:extLst>
        </xdr:cNvPr>
        <xdr:cNvCxnSpPr/>
      </xdr:nvCxnSpPr>
      <xdr:spPr>
        <a:xfrm>
          <a:off x="4546600" y="1691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63616</xdr:rowOff>
    </xdr:from>
    <xdr:ext cx="599010" cy="259045"/>
    <xdr:sp macro="" textlink="">
      <xdr:nvSpPr>
        <xdr:cNvPr id="236" name="扶助費最大値テキスト">
          <a:extLst>
            <a:ext uri="{FF2B5EF4-FFF2-40B4-BE49-F238E27FC236}">
              <a16:creationId xmlns:a16="http://schemas.microsoft.com/office/drawing/2014/main" xmlns="" id="{00000000-0008-0000-0600-0000EC000000}"/>
            </a:ext>
          </a:extLst>
        </xdr:cNvPr>
        <xdr:cNvSpPr txBox="1"/>
      </xdr:nvSpPr>
      <xdr:spPr>
        <a:xfrm>
          <a:off x="4686300" y="15322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113,394</a:t>
          </a:r>
          <a:endParaRPr kumimoji="1" lang="ja-JP" altLang="en-US" sz="1000" b="1">
            <a:latin typeface="ＭＳ Ｐゴシック"/>
          </a:endParaRPr>
        </a:p>
      </xdr:txBody>
    </xdr:sp>
    <xdr:clientData/>
  </xdr:oneCellAnchor>
  <xdr:twoCellAnchor>
    <xdr:from>
      <xdr:col>6</xdr:col>
      <xdr:colOff>422275</xdr:colOff>
      <xdr:row>90</xdr:row>
      <xdr:rowOff>116939</xdr:rowOff>
    </xdr:from>
    <xdr:to>
      <xdr:col>6</xdr:col>
      <xdr:colOff>600075</xdr:colOff>
      <xdr:row>90</xdr:row>
      <xdr:rowOff>116939</xdr:rowOff>
    </xdr:to>
    <xdr:cxnSp macro="">
      <xdr:nvCxnSpPr>
        <xdr:cNvPr id="237" name="直線コネクタ 236">
          <a:extLst>
            <a:ext uri="{FF2B5EF4-FFF2-40B4-BE49-F238E27FC236}">
              <a16:creationId xmlns:a16="http://schemas.microsoft.com/office/drawing/2014/main" xmlns="" id="{00000000-0008-0000-0600-0000ED000000}"/>
            </a:ext>
          </a:extLst>
        </xdr:cNvPr>
        <xdr:cNvCxnSpPr/>
      </xdr:nvCxnSpPr>
      <xdr:spPr>
        <a:xfrm>
          <a:off x="4546600" y="15547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92641</xdr:rowOff>
    </xdr:from>
    <xdr:to>
      <xdr:col>6</xdr:col>
      <xdr:colOff>511175</xdr:colOff>
      <xdr:row>95</xdr:row>
      <xdr:rowOff>154885</xdr:rowOff>
    </xdr:to>
    <xdr:cxnSp macro="">
      <xdr:nvCxnSpPr>
        <xdr:cNvPr id="238" name="直線コネクタ 237">
          <a:extLst>
            <a:ext uri="{FF2B5EF4-FFF2-40B4-BE49-F238E27FC236}">
              <a16:creationId xmlns:a16="http://schemas.microsoft.com/office/drawing/2014/main" xmlns="" id="{00000000-0008-0000-0600-0000EE000000}"/>
            </a:ext>
          </a:extLst>
        </xdr:cNvPr>
        <xdr:cNvCxnSpPr/>
      </xdr:nvCxnSpPr>
      <xdr:spPr>
        <a:xfrm flipV="1">
          <a:off x="3797300" y="16380391"/>
          <a:ext cx="838200" cy="6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151782</xdr:rowOff>
    </xdr:from>
    <xdr:ext cx="534377" cy="259045"/>
    <xdr:sp macro="" textlink="">
      <xdr:nvSpPr>
        <xdr:cNvPr id="239" name="扶助費平均値テキスト">
          <a:extLst>
            <a:ext uri="{FF2B5EF4-FFF2-40B4-BE49-F238E27FC236}">
              <a16:creationId xmlns:a16="http://schemas.microsoft.com/office/drawing/2014/main" xmlns="" id="{00000000-0008-0000-0600-0000EF000000}"/>
            </a:ext>
          </a:extLst>
        </xdr:cNvPr>
        <xdr:cNvSpPr txBox="1"/>
      </xdr:nvSpPr>
      <xdr:spPr>
        <a:xfrm>
          <a:off x="4686300" y="16096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67,550</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128905</xdr:rowOff>
    </xdr:from>
    <xdr:to>
      <xdr:col>6</xdr:col>
      <xdr:colOff>561975</xdr:colOff>
      <xdr:row>95</xdr:row>
      <xdr:rowOff>59055</xdr:rowOff>
    </xdr:to>
    <xdr:sp macro="" textlink="">
      <xdr:nvSpPr>
        <xdr:cNvPr id="240" name="フローチャート : 判断 239">
          <a:extLst>
            <a:ext uri="{FF2B5EF4-FFF2-40B4-BE49-F238E27FC236}">
              <a16:creationId xmlns:a16="http://schemas.microsoft.com/office/drawing/2014/main" xmlns="" id="{00000000-0008-0000-0600-0000F0000000}"/>
            </a:ext>
          </a:extLst>
        </xdr:cNvPr>
        <xdr:cNvSpPr/>
      </xdr:nvSpPr>
      <xdr:spPr>
        <a:xfrm>
          <a:off x="4584700" y="1624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154885</xdr:rowOff>
    </xdr:from>
    <xdr:to>
      <xdr:col>5</xdr:col>
      <xdr:colOff>358775</xdr:colOff>
      <xdr:row>96</xdr:row>
      <xdr:rowOff>7079</xdr:rowOff>
    </xdr:to>
    <xdr:cxnSp macro="">
      <xdr:nvCxnSpPr>
        <xdr:cNvPr id="241" name="直線コネクタ 240">
          <a:extLst>
            <a:ext uri="{FF2B5EF4-FFF2-40B4-BE49-F238E27FC236}">
              <a16:creationId xmlns:a16="http://schemas.microsoft.com/office/drawing/2014/main" xmlns="" id="{00000000-0008-0000-0600-0000F1000000}"/>
            </a:ext>
          </a:extLst>
        </xdr:cNvPr>
        <xdr:cNvCxnSpPr/>
      </xdr:nvCxnSpPr>
      <xdr:spPr>
        <a:xfrm flipV="1">
          <a:off x="2908300" y="16442635"/>
          <a:ext cx="889000" cy="2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91170</xdr:rowOff>
    </xdr:from>
    <xdr:to>
      <xdr:col>5</xdr:col>
      <xdr:colOff>409575</xdr:colOff>
      <xdr:row>96</xdr:row>
      <xdr:rowOff>21320</xdr:rowOff>
    </xdr:to>
    <xdr:sp macro="" textlink="">
      <xdr:nvSpPr>
        <xdr:cNvPr id="242" name="フローチャート : 判断 241">
          <a:extLst>
            <a:ext uri="{FF2B5EF4-FFF2-40B4-BE49-F238E27FC236}">
              <a16:creationId xmlns:a16="http://schemas.microsoft.com/office/drawing/2014/main" xmlns="" id="{00000000-0008-0000-0600-0000F2000000}"/>
            </a:ext>
          </a:extLst>
        </xdr:cNvPr>
        <xdr:cNvSpPr/>
      </xdr:nvSpPr>
      <xdr:spPr>
        <a:xfrm>
          <a:off x="3746500" y="1637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37847</xdr:rowOff>
    </xdr:from>
    <xdr:ext cx="534377" cy="259045"/>
    <xdr:sp macro="" textlink="">
      <xdr:nvSpPr>
        <xdr:cNvPr id="243" name="テキスト ボックス 242">
          <a:extLst>
            <a:ext uri="{FF2B5EF4-FFF2-40B4-BE49-F238E27FC236}">
              <a16:creationId xmlns:a16="http://schemas.microsoft.com/office/drawing/2014/main" xmlns="" id="{00000000-0008-0000-0600-0000F3000000}"/>
            </a:ext>
          </a:extLst>
        </xdr:cNvPr>
        <xdr:cNvSpPr txBox="1"/>
      </xdr:nvSpPr>
      <xdr:spPr>
        <a:xfrm>
          <a:off x="3530111" y="161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59,361</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7079</xdr:rowOff>
    </xdr:from>
    <xdr:to>
      <xdr:col>4</xdr:col>
      <xdr:colOff>155575</xdr:colOff>
      <xdr:row>96</xdr:row>
      <xdr:rowOff>54253</xdr:rowOff>
    </xdr:to>
    <xdr:cxnSp macro="">
      <xdr:nvCxnSpPr>
        <xdr:cNvPr id="244" name="直線コネクタ 243">
          <a:extLst>
            <a:ext uri="{FF2B5EF4-FFF2-40B4-BE49-F238E27FC236}">
              <a16:creationId xmlns:a16="http://schemas.microsoft.com/office/drawing/2014/main" xmlns="" id="{00000000-0008-0000-0600-0000F4000000}"/>
            </a:ext>
          </a:extLst>
        </xdr:cNvPr>
        <xdr:cNvCxnSpPr/>
      </xdr:nvCxnSpPr>
      <xdr:spPr>
        <a:xfrm flipV="1">
          <a:off x="2019300" y="16466279"/>
          <a:ext cx="889000" cy="4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77437</xdr:rowOff>
    </xdr:from>
    <xdr:to>
      <xdr:col>4</xdr:col>
      <xdr:colOff>206375</xdr:colOff>
      <xdr:row>96</xdr:row>
      <xdr:rowOff>7587</xdr:rowOff>
    </xdr:to>
    <xdr:sp macro="" textlink="">
      <xdr:nvSpPr>
        <xdr:cNvPr id="245" name="フローチャート : 判断 244">
          <a:extLst>
            <a:ext uri="{FF2B5EF4-FFF2-40B4-BE49-F238E27FC236}">
              <a16:creationId xmlns:a16="http://schemas.microsoft.com/office/drawing/2014/main" xmlns="" id="{00000000-0008-0000-0600-0000F5000000}"/>
            </a:ext>
          </a:extLst>
        </xdr:cNvPr>
        <xdr:cNvSpPr/>
      </xdr:nvSpPr>
      <xdr:spPr>
        <a:xfrm>
          <a:off x="2857500" y="16365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24114</xdr:rowOff>
    </xdr:from>
    <xdr:ext cx="534377" cy="259045"/>
    <xdr:sp macro="" textlink="">
      <xdr:nvSpPr>
        <xdr:cNvPr id="246" name="テキスト ボックス 245">
          <a:extLst>
            <a:ext uri="{FF2B5EF4-FFF2-40B4-BE49-F238E27FC236}">
              <a16:creationId xmlns:a16="http://schemas.microsoft.com/office/drawing/2014/main" xmlns="" id="{00000000-0008-0000-0600-0000F6000000}"/>
            </a:ext>
          </a:extLst>
        </xdr:cNvPr>
        <xdr:cNvSpPr txBox="1"/>
      </xdr:nvSpPr>
      <xdr:spPr>
        <a:xfrm>
          <a:off x="2641111" y="1614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60,202</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54253</xdr:rowOff>
    </xdr:from>
    <xdr:to>
      <xdr:col>2</xdr:col>
      <xdr:colOff>638175</xdr:colOff>
      <xdr:row>96</xdr:row>
      <xdr:rowOff>62221</xdr:rowOff>
    </xdr:to>
    <xdr:cxnSp macro="">
      <xdr:nvCxnSpPr>
        <xdr:cNvPr id="247" name="直線コネクタ 246">
          <a:extLst>
            <a:ext uri="{FF2B5EF4-FFF2-40B4-BE49-F238E27FC236}">
              <a16:creationId xmlns:a16="http://schemas.microsoft.com/office/drawing/2014/main" xmlns="" id="{00000000-0008-0000-0600-0000F7000000}"/>
            </a:ext>
          </a:extLst>
        </xdr:cNvPr>
        <xdr:cNvCxnSpPr/>
      </xdr:nvCxnSpPr>
      <xdr:spPr>
        <a:xfrm flipV="1">
          <a:off x="1130300" y="16513453"/>
          <a:ext cx="889000" cy="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167049</xdr:rowOff>
    </xdr:from>
    <xdr:to>
      <xdr:col>3</xdr:col>
      <xdr:colOff>3175</xdr:colOff>
      <xdr:row>96</xdr:row>
      <xdr:rowOff>97199</xdr:rowOff>
    </xdr:to>
    <xdr:sp macro="" textlink="">
      <xdr:nvSpPr>
        <xdr:cNvPr id="248" name="フローチャート : 判断 247">
          <a:extLst>
            <a:ext uri="{FF2B5EF4-FFF2-40B4-BE49-F238E27FC236}">
              <a16:creationId xmlns:a16="http://schemas.microsoft.com/office/drawing/2014/main" xmlns="" id="{00000000-0008-0000-0600-0000F8000000}"/>
            </a:ext>
          </a:extLst>
        </xdr:cNvPr>
        <xdr:cNvSpPr/>
      </xdr:nvSpPr>
      <xdr:spPr>
        <a:xfrm>
          <a:off x="1968500" y="1645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113726</xdr:rowOff>
    </xdr:from>
    <xdr:ext cx="534377"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1752111" y="1623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54,714</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149561</xdr:rowOff>
    </xdr:from>
    <xdr:to>
      <xdr:col>1</xdr:col>
      <xdr:colOff>485775</xdr:colOff>
      <xdr:row>96</xdr:row>
      <xdr:rowOff>79711</xdr:rowOff>
    </xdr:to>
    <xdr:sp macro="" textlink="">
      <xdr:nvSpPr>
        <xdr:cNvPr id="250" name="フローチャート : 判断 249">
          <a:extLst>
            <a:ext uri="{FF2B5EF4-FFF2-40B4-BE49-F238E27FC236}">
              <a16:creationId xmlns:a16="http://schemas.microsoft.com/office/drawing/2014/main" xmlns="" id="{00000000-0008-0000-0600-0000FA000000}"/>
            </a:ext>
          </a:extLst>
        </xdr:cNvPr>
        <xdr:cNvSpPr/>
      </xdr:nvSpPr>
      <xdr:spPr>
        <a:xfrm>
          <a:off x="1079500" y="1643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96238</xdr:rowOff>
    </xdr:from>
    <xdr:ext cx="534377"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863111" y="1621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55,785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41841</xdr:rowOff>
    </xdr:from>
    <xdr:to>
      <xdr:col>6</xdr:col>
      <xdr:colOff>561975</xdr:colOff>
      <xdr:row>95</xdr:row>
      <xdr:rowOff>143441</xdr:rowOff>
    </xdr:to>
    <xdr:sp macro="" textlink="">
      <xdr:nvSpPr>
        <xdr:cNvPr id="257" name="円/楕円 256">
          <a:extLst>
            <a:ext uri="{FF2B5EF4-FFF2-40B4-BE49-F238E27FC236}">
              <a16:creationId xmlns:a16="http://schemas.microsoft.com/office/drawing/2014/main" xmlns="" id="{00000000-0008-0000-0600-000001010000}"/>
            </a:ext>
          </a:extLst>
        </xdr:cNvPr>
        <xdr:cNvSpPr/>
      </xdr:nvSpPr>
      <xdr:spPr>
        <a:xfrm>
          <a:off x="4584700" y="1632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20268</xdr:rowOff>
    </xdr:from>
    <xdr:ext cx="534377" cy="259045"/>
    <xdr:sp macro="" textlink="">
      <xdr:nvSpPr>
        <xdr:cNvPr id="258" name="扶助費該当値テキスト">
          <a:extLst>
            <a:ext uri="{FF2B5EF4-FFF2-40B4-BE49-F238E27FC236}">
              <a16:creationId xmlns:a16="http://schemas.microsoft.com/office/drawing/2014/main" xmlns="" id="{00000000-0008-0000-0600-000002010000}"/>
            </a:ext>
          </a:extLst>
        </xdr:cNvPr>
        <xdr:cNvSpPr txBox="1"/>
      </xdr:nvSpPr>
      <xdr:spPr>
        <a:xfrm>
          <a:off x="4686300" y="1630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62,382</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104085</xdr:rowOff>
    </xdr:from>
    <xdr:to>
      <xdr:col>5</xdr:col>
      <xdr:colOff>409575</xdr:colOff>
      <xdr:row>96</xdr:row>
      <xdr:rowOff>34235</xdr:rowOff>
    </xdr:to>
    <xdr:sp macro="" textlink="">
      <xdr:nvSpPr>
        <xdr:cNvPr id="259" name="円/楕円 258">
          <a:extLst>
            <a:ext uri="{FF2B5EF4-FFF2-40B4-BE49-F238E27FC236}">
              <a16:creationId xmlns:a16="http://schemas.microsoft.com/office/drawing/2014/main" xmlns="" id="{00000000-0008-0000-0600-000003010000}"/>
            </a:ext>
          </a:extLst>
        </xdr:cNvPr>
        <xdr:cNvSpPr/>
      </xdr:nvSpPr>
      <xdr:spPr>
        <a:xfrm>
          <a:off x="3746500" y="1639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25362</xdr:rowOff>
    </xdr:from>
    <xdr:ext cx="534377" cy="259045"/>
    <xdr:sp macro="" textlink="">
      <xdr:nvSpPr>
        <xdr:cNvPr id="260" name="テキスト ボックス 259">
          <a:extLst>
            <a:ext uri="{FF2B5EF4-FFF2-40B4-BE49-F238E27FC236}">
              <a16:creationId xmlns:a16="http://schemas.microsoft.com/office/drawing/2014/main" xmlns="" id="{00000000-0008-0000-0600-000004010000}"/>
            </a:ext>
          </a:extLst>
        </xdr:cNvPr>
        <xdr:cNvSpPr txBox="1"/>
      </xdr:nvSpPr>
      <xdr:spPr>
        <a:xfrm>
          <a:off x="3530111" y="1648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58,570</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127729</xdr:rowOff>
    </xdr:from>
    <xdr:to>
      <xdr:col>4</xdr:col>
      <xdr:colOff>206375</xdr:colOff>
      <xdr:row>96</xdr:row>
      <xdr:rowOff>57879</xdr:rowOff>
    </xdr:to>
    <xdr:sp macro="" textlink="">
      <xdr:nvSpPr>
        <xdr:cNvPr id="261" name="円/楕円 260">
          <a:extLst>
            <a:ext uri="{FF2B5EF4-FFF2-40B4-BE49-F238E27FC236}">
              <a16:creationId xmlns:a16="http://schemas.microsoft.com/office/drawing/2014/main" xmlns="" id="{00000000-0008-0000-0600-000005010000}"/>
            </a:ext>
          </a:extLst>
        </xdr:cNvPr>
        <xdr:cNvSpPr/>
      </xdr:nvSpPr>
      <xdr:spPr>
        <a:xfrm>
          <a:off x="2857500" y="1641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49006</xdr:rowOff>
    </xdr:from>
    <xdr:ext cx="534377" cy="259045"/>
    <xdr:sp macro="" textlink="">
      <xdr:nvSpPr>
        <xdr:cNvPr id="262" name="テキスト ボックス 261">
          <a:extLst>
            <a:ext uri="{FF2B5EF4-FFF2-40B4-BE49-F238E27FC236}">
              <a16:creationId xmlns:a16="http://schemas.microsoft.com/office/drawing/2014/main" xmlns="" id="{00000000-0008-0000-0600-000006010000}"/>
            </a:ext>
          </a:extLst>
        </xdr:cNvPr>
        <xdr:cNvSpPr txBox="1"/>
      </xdr:nvSpPr>
      <xdr:spPr>
        <a:xfrm>
          <a:off x="2641111" y="1650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57,122</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3453</xdr:rowOff>
    </xdr:from>
    <xdr:to>
      <xdr:col>3</xdr:col>
      <xdr:colOff>3175</xdr:colOff>
      <xdr:row>96</xdr:row>
      <xdr:rowOff>105053</xdr:rowOff>
    </xdr:to>
    <xdr:sp macro="" textlink="">
      <xdr:nvSpPr>
        <xdr:cNvPr id="263" name="円/楕円 262">
          <a:extLst>
            <a:ext uri="{FF2B5EF4-FFF2-40B4-BE49-F238E27FC236}">
              <a16:creationId xmlns:a16="http://schemas.microsoft.com/office/drawing/2014/main" xmlns="" id="{00000000-0008-0000-0600-000007010000}"/>
            </a:ext>
          </a:extLst>
        </xdr:cNvPr>
        <xdr:cNvSpPr/>
      </xdr:nvSpPr>
      <xdr:spPr>
        <a:xfrm>
          <a:off x="1968500" y="1646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96180</xdr:rowOff>
    </xdr:from>
    <xdr:ext cx="534377" cy="259045"/>
    <xdr:sp macro="" textlink="">
      <xdr:nvSpPr>
        <xdr:cNvPr id="264" name="テキスト ボックス 263">
          <a:extLst>
            <a:ext uri="{FF2B5EF4-FFF2-40B4-BE49-F238E27FC236}">
              <a16:creationId xmlns:a16="http://schemas.microsoft.com/office/drawing/2014/main" xmlns="" id="{00000000-0008-0000-0600-000008010000}"/>
            </a:ext>
          </a:extLst>
        </xdr:cNvPr>
        <xdr:cNvSpPr txBox="1"/>
      </xdr:nvSpPr>
      <xdr:spPr>
        <a:xfrm>
          <a:off x="1752111" y="1655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54,233</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11421</xdr:rowOff>
    </xdr:from>
    <xdr:to>
      <xdr:col>1</xdr:col>
      <xdr:colOff>485775</xdr:colOff>
      <xdr:row>96</xdr:row>
      <xdr:rowOff>113021</xdr:rowOff>
    </xdr:to>
    <xdr:sp macro="" textlink="">
      <xdr:nvSpPr>
        <xdr:cNvPr id="265" name="円/楕円 264">
          <a:extLst>
            <a:ext uri="{FF2B5EF4-FFF2-40B4-BE49-F238E27FC236}">
              <a16:creationId xmlns:a16="http://schemas.microsoft.com/office/drawing/2014/main" xmlns="" id="{00000000-0008-0000-0600-000009010000}"/>
            </a:ext>
          </a:extLst>
        </xdr:cNvPr>
        <xdr:cNvSpPr/>
      </xdr:nvSpPr>
      <xdr:spPr>
        <a:xfrm>
          <a:off x="1079500" y="1647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104148</xdr:rowOff>
    </xdr:from>
    <xdr:ext cx="534377" cy="259045"/>
    <xdr:sp macro="" textlink="">
      <xdr:nvSpPr>
        <xdr:cNvPr id="266" name="テキスト ボックス 265">
          <a:extLst>
            <a:ext uri="{FF2B5EF4-FFF2-40B4-BE49-F238E27FC236}">
              <a16:creationId xmlns:a16="http://schemas.microsoft.com/office/drawing/2014/main" xmlns="" id="{00000000-0008-0000-0600-00000A010000}"/>
            </a:ext>
          </a:extLst>
        </xdr:cNvPr>
        <xdr:cNvSpPr txBox="1"/>
      </xdr:nvSpPr>
      <xdr:spPr>
        <a:xfrm>
          <a:off x="863111" y="165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53,745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a:extLst>
            <a:ext uri="{FF2B5EF4-FFF2-40B4-BE49-F238E27FC236}">
              <a16:creationId xmlns:a16="http://schemas.microsoft.com/office/drawing/2014/main" xmlns=""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a:extLst>
            <a:ext uri="{FF2B5EF4-FFF2-40B4-BE49-F238E27FC236}">
              <a16:creationId xmlns:a16="http://schemas.microsoft.com/office/drawing/2014/main" xmlns=""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a:extLst>
            <a:ext uri="{FF2B5EF4-FFF2-40B4-BE49-F238E27FC236}">
              <a16:creationId xmlns:a16="http://schemas.microsoft.com/office/drawing/2014/main" xmlns=""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8" name="テキスト ボックス 277">
          <a:extLst>
            <a:ext uri="{FF2B5EF4-FFF2-40B4-BE49-F238E27FC236}">
              <a16:creationId xmlns:a16="http://schemas.microsoft.com/office/drawing/2014/main" xmlns=""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9" name="直線コネクタ 278">
          <a:extLst>
            <a:ext uri="{FF2B5EF4-FFF2-40B4-BE49-F238E27FC236}">
              <a16:creationId xmlns:a16="http://schemas.microsoft.com/office/drawing/2014/main" xmlns=""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80" name="テキスト ボックス 279">
          <a:extLst>
            <a:ext uri="{FF2B5EF4-FFF2-40B4-BE49-F238E27FC236}">
              <a16:creationId xmlns:a16="http://schemas.microsoft.com/office/drawing/2014/main" xmlns=""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82" name="テキスト ボックス 281">
          <a:extLst>
            <a:ext uri="{FF2B5EF4-FFF2-40B4-BE49-F238E27FC236}">
              <a16:creationId xmlns:a16="http://schemas.microsoft.com/office/drawing/2014/main" xmlns=""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4" name="テキスト ボックス 283">
          <a:extLst>
            <a:ext uri="{FF2B5EF4-FFF2-40B4-BE49-F238E27FC236}">
              <a16:creationId xmlns:a16="http://schemas.microsoft.com/office/drawing/2014/main" xmlns=""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86" name="テキスト ボックス 285">
          <a:extLst>
            <a:ext uri="{FF2B5EF4-FFF2-40B4-BE49-F238E27FC236}">
              <a16:creationId xmlns:a16="http://schemas.microsoft.com/office/drawing/2014/main" xmlns=""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7" name="直線コネクタ 286">
          <a:extLst>
            <a:ext uri="{FF2B5EF4-FFF2-40B4-BE49-F238E27FC236}">
              <a16:creationId xmlns:a16="http://schemas.microsoft.com/office/drawing/2014/main" xmlns=""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8" name="テキスト ボックス 287">
          <a:extLst>
            <a:ext uri="{FF2B5EF4-FFF2-40B4-BE49-F238E27FC236}">
              <a16:creationId xmlns:a16="http://schemas.microsoft.com/office/drawing/2014/main" xmlns=""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a:extLst>
            <a:ext uri="{FF2B5EF4-FFF2-40B4-BE49-F238E27FC236}">
              <a16:creationId xmlns:a16="http://schemas.microsoft.com/office/drawing/2014/main" xmlns=""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a:extLst>
            <a:ext uri="{FF2B5EF4-FFF2-40B4-BE49-F238E27FC236}">
              <a16:creationId xmlns:a16="http://schemas.microsoft.com/office/drawing/2014/main" xmlns=""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45550</xdr:rowOff>
    </xdr:from>
    <xdr:to>
      <xdr:col>15</xdr:col>
      <xdr:colOff>180340</xdr:colOff>
      <xdr:row>38</xdr:row>
      <xdr:rowOff>101829</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flipV="1">
          <a:off x="10475595" y="5360500"/>
          <a:ext cx="1270" cy="1256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105656</xdr:rowOff>
    </xdr:from>
    <xdr:ext cx="534377" cy="259045"/>
    <xdr:sp macro="" textlink="">
      <xdr:nvSpPr>
        <xdr:cNvPr id="293" name="補助費等最小値テキスト">
          <a:extLst>
            <a:ext uri="{FF2B5EF4-FFF2-40B4-BE49-F238E27FC236}">
              <a16:creationId xmlns:a16="http://schemas.microsoft.com/office/drawing/2014/main" xmlns="" id="{00000000-0008-0000-0600-000025010000}"/>
            </a:ext>
          </a:extLst>
        </xdr:cNvPr>
        <xdr:cNvSpPr txBox="1"/>
      </xdr:nvSpPr>
      <xdr:spPr>
        <a:xfrm>
          <a:off x="10528300" y="662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15,479</a:t>
          </a:r>
          <a:endParaRPr kumimoji="1" lang="ja-JP" altLang="en-US" sz="1000" b="1">
            <a:latin typeface="ＭＳ Ｐゴシック"/>
          </a:endParaRPr>
        </a:p>
      </xdr:txBody>
    </xdr:sp>
    <xdr:clientData/>
  </xdr:oneCellAnchor>
  <xdr:twoCellAnchor>
    <xdr:from>
      <xdr:col>15</xdr:col>
      <xdr:colOff>92075</xdr:colOff>
      <xdr:row>38</xdr:row>
      <xdr:rowOff>101829</xdr:rowOff>
    </xdr:from>
    <xdr:to>
      <xdr:col>15</xdr:col>
      <xdr:colOff>269875</xdr:colOff>
      <xdr:row>38</xdr:row>
      <xdr:rowOff>101829</xdr:rowOff>
    </xdr:to>
    <xdr:cxnSp macro="">
      <xdr:nvCxnSpPr>
        <xdr:cNvPr id="294" name="直線コネクタ 293">
          <a:extLst>
            <a:ext uri="{FF2B5EF4-FFF2-40B4-BE49-F238E27FC236}">
              <a16:creationId xmlns:a16="http://schemas.microsoft.com/office/drawing/2014/main" xmlns="" id="{00000000-0008-0000-0600-000026010000}"/>
            </a:ext>
          </a:extLst>
        </xdr:cNvPr>
        <xdr:cNvCxnSpPr/>
      </xdr:nvCxnSpPr>
      <xdr:spPr>
        <a:xfrm>
          <a:off x="10388600" y="661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163677</xdr:rowOff>
    </xdr:from>
    <xdr:ext cx="599010" cy="259045"/>
    <xdr:sp macro="" textlink="">
      <xdr:nvSpPr>
        <xdr:cNvPr id="295" name="補助費等最大値テキスト">
          <a:extLst>
            <a:ext uri="{FF2B5EF4-FFF2-40B4-BE49-F238E27FC236}">
              <a16:creationId xmlns:a16="http://schemas.microsoft.com/office/drawing/2014/main" xmlns="" id="{00000000-0008-0000-0600-000027010000}"/>
            </a:ext>
          </a:extLst>
        </xdr:cNvPr>
        <xdr:cNvSpPr txBox="1"/>
      </xdr:nvSpPr>
      <xdr:spPr>
        <a:xfrm>
          <a:off x="10528300" y="5135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130,899</a:t>
          </a:r>
          <a:endParaRPr kumimoji="1" lang="ja-JP" altLang="en-US" sz="1000" b="1">
            <a:latin typeface="ＭＳ Ｐゴシック"/>
          </a:endParaRPr>
        </a:p>
      </xdr:txBody>
    </xdr:sp>
    <xdr:clientData/>
  </xdr:oneCellAnchor>
  <xdr:twoCellAnchor>
    <xdr:from>
      <xdr:col>15</xdr:col>
      <xdr:colOff>92075</xdr:colOff>
      <xdr:row>31</xdr:row>
      <xdr:rowOff>45550</xdr:rowOff>
    </xdr:from>
    <xdr:to>
      <xdr:col>15</xdr:col>
      <xdr:colOff>269875</xdr:colOff>
      <xdr:row>31</xdr:row>
      <xdr:rowOff>45550</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a:off x="10388600" y="536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84237</xdr:rowOff>
    </xdr:from>
    <xdr:to>
      <xdr:col>15</xdr:col>
      <xdr:colOff>180975</xdr:colOff>
      <xdr:row>36</xdr:row>
      <xdr:rowOff>141268</xdr:rowOff>
    </xdr:to>
    <xdr:cxnSp macro="">
      <xdr:nvCxnSpPr>
        <xdr:cNvPr id="297" name="直線コネクタ 296">
          <a:extLst>
            <a:ext uri="{FF2B5EF4-FFF2-40B4-BE49-F238E27FC236}">
              <a16:creationId xmlns:a16="http://schemas.microsoft.com/office/drawing/2014/main" xmlns="" id="{00000000-0008-0000-0600-000029010000}"/>
            </a:ext>
          </a:extLst>
        </xdr:cNvPr>
        <xdr:cNvCxnSpPr/>
      </xdr:nvCxnSpPr>
      <xdr:spPr>
        <a:xfrm flipV="1">
          <a:off x="9639300" y="6256437"/>
          <a:ext cx="838200" cy="5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70346</xdr:rowOff>
    </xdr:from>
    <xdr:ext cx="534377" cy="259045"/>
    <xdr:sp macro="" textlink="">
      <xdr:nvSpPr>
        <xdr:cNvPr id="298" name="補助費等平均値テキスト">
          <a:extLst>
            <a:ext uri="{FF2B5EF4-FFF2-40B4-BE49-F238E27FC236}">
              <a16:creationId xmlns:a16="http://schemas.microsoft.com/office/drawing/2014/main" xmlns="" id="{00000000-0008-0000-0600-00002A010000}"/>
            </a:ext>
          </a:extLst>
        </xdr:cNvPr>
        <xdr:cNvSpPr txBox="1"/>
      </xdr:nvSpPr>
      <xdr:spPr>
        <a:xfrm>
          <a:off x="10528300" y="5899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63,056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47469</xdr:rowOff>
    </xdr:from>
    <xdr:to>
      <xdr:col>15</xdr:col>
      <xdr:colOff>231775</xdr:colOff>
      <xdr:row>35</xdr:row>
      <xdr:rowOff>149069</xdr:rowOff>
    </xdr:to>
    <xdr:sp macro="" textlink="">
      <xdr:nvSpPr>
        <xdr:cNvPr id="299" name="フローチャート : 判断 298">
          <a:extLst>
            <a:ext uri="{FF2B5EF4-FFF2-40B4-BE49-F238E27FC236}">
              <a16:creationId xmlns:a16="http://schemas.microsoft.com/office/drawing/2014/main" xmlns="" id="{00000000-0008-0000-0600-00002B010000}"/>
            </a:ext>
          </a:extLst>
        </xdr:cNvPr>
        <xdr:cNvSpPr/>
      </xdr:nvSpPr>
      <xdr:spPr>
        <a:xfrm>
          <a:off x="10426700" y="604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141268</xdr:rowOff>
    </xdr:from>
    <xdr:to>
      <xdr:col>14</xdr:col>
      <xdr:colOff>28575</xdr:colOff>
      <xdr:row>37</xdr:row>
      <xdr:rowOff>2006</xdr:rowOff>
    </xdr:to>
    <xdr:cxnSp macro="">
      <xdr:nvCxnSpPr>
        <xdr:cNvPr id="300" name="直線コネクタ 299">
          <a:extLst>
            <a:ext uri="{FF2B5EF4-FFF2-40B4-BE49-F238E27FC236}">
              <a16:creationId xmlns:a16="http://schemas.microsoft.com/office/drawing/2014/main" xmlns="" id="{00000000-0008-0000-0600-00002C010000}"/>
            </a:ext>
          </a:extLst>
        </xdr:cNvPr>
        <xdr:cNvCxnSpPr/>
      </xdr:nvCxnSpPr>
      <xdr:spPr>
        <a:xfrm flipV="1">
          <a:off x="8750300" y="6313468"/>
          <a:ext cx="889000" cy="3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72191</xdr:rowOff>
    </xdr:from>
    <xdr:to>
      <xdr:col>14</xdr:col>
      <xdr:colOff>79375</xdr:colOff>
      <xdr:row>36</xdr:row>
      <xdr:rowOff>2341</xdr:rowOff>
    </xdr:to>
    <xdr:sp macro="" textlink="">
      <xdr:nvSpPr>
        <xdr:cNvPr id="301" name="フローチャート : 判断 300">
          <a:extLst>
            <a:ext uri="{FF2B5EF4-FFF2-40B4-BE49-F238E27FC236}">
              <a16:creationId xmlns:a16="http://schemas.microsoft.com/office/drawing/2014/main" xmlns="" id="{00000000-0008-0000-0600-00002D010000}"/>
            </a:ext>
          </a:extLst>
        </xdr:cNvPr>
        <xdr:cNvSpPr/>
      </xdr:nvSpPr>
      <xdr:spPr>
        <a:xfrm>
          <a:off x="9588500" y="607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18868</xdr:rowOff>
    </xdr:from>
    <xdr:ext cx="534377" cy="259045"/>
    <xdr:sp macro="" textlink="">
      <xdr:nvSpPr>
        <xdr:cNvPr id="302" name="テキスト ボックス 301">
          <a:extLst>
            <a:ext uri="{FF2B5EF4-FFF2-40B4-BE49-F238E27FC236}">
              <a16:creationId xmlns:a16="http://schemas.microsoft.com/office/drawing/2014/main" xmlns="" id="{00000000-0008-0000-0600-00002E010000}"/>
            </a:ext>
          </a:extLst>
        </xdr:cNvPr>
        <xdr:cNvSpPr txBox="1"/>
      </xdr:nvSpPr>
      <xdr:spPr>
        <a:xfrm>
          <a:off x="9372111" y="584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60,785</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2006</xdr:rowOff>
    </xdr:from>
    <xdr:to>
      <xdr:col>12</xdr:col>
      <xdr:colOff>511175</xdr:colOff>
      <xdr:row>37</xdr:row>
      <xdr:rowOff>15842</xdr:rowOff>
    </xdr:to>
    <xdr:cxnSp macro="">
      <xdr:nvCxnSpPr>
        <xdr:cNvPr id="303" name="直線コネクタ 302">
          <a:extLst>
            <a:ext uri="{FF2B5EF4-FFF2-40B4-BE49-F238E27FC236}">
              <a16:creationId xmlns:a16="http://schemas.microsoft.com/office/drawing/2014/main" xmlns="" id="{00000000-0008-0000-0600-00002F010000}"/>
            </a:ext>
          </a:extLst>
        </xdr:cNvPr>
        <xdr:cNvCxnSpPr/>
      </xdr:nvCxnSpPr>
      <xdr:spPr>
        <a:xfrm flipV="1">
          <a:off x="7861300" y="6345656"/>
          <a:ext cx="889000" cy="1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76088</xdr:rowOff>
    </xdr:from>
    <xdr:to>
      <xdr:col>12</xdr:col>
      <xdr:colOff>561975</xdr:colOff>
      <xdr:row>36</xdr:row>
      <xdr:rowOff>6238</xdr:rowOff>
    </xdr:to>
    <xdr:sp macro="" textlink="">
      <xdr:nvSpPr>
        <xdr:cNvPr id="304" name="フローチャート : 判断 303">
          <a:extLst>
            <a:ext uri="{FF2B5EF4-FFF2-40B4-BE49-F238E27FC236}">
              <a16:creationId xmlns:a16="http://schemas.microsoft.com/office/drawing/2014/main" xmlns="" id="{00000000-0008-0000-0600-000030010000}"/>
            </a:ext>
          </a:extLst>
        </xdr:cNvPr>
        <xdr:cNvSpPr/>
      </xdr:nvSpPr>
      <xdr:spPr>
        <a:xfrm>
          <a:off x="8699500" y="60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22765</xdr:rowOff>
    </xdr:from>
    <xdr:ext cx="534377"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8483111" y="58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60,427</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15842</xdr:rowOff>
    </xdr:from>
    <xdr:to>
      <xdr:col>11</xdr:col>
      <xdr:colOff>307975</xdr:colOff>
      <xdr:row>37</xdr:row>
      <xdr:rowOff>36286</xdr:rowOff>
    </xdr:to>
    <xdr:cxnSp macro="">
      <xdr:nvCxnSpPr>
        <xdr:cNvPr id="306" name="直線コネクタ 305">
          <a:extLst>
            <a:ext uri="{FF2B5EF4-FFF2-40B4-BE49-F238E27FC236}">
              <a16:creationId xmlns:a16="http://schemas.microsoft.com/office/drawing/2014/main" xmlns="" id="{00000000-0008-0000-0600-000032010000}"/>
            </a:ext>
          </a:extLst>
        </xdr:cNvPr>
        <xdr:cNvCxnSpPr/>
      </xdr:nvCxnSpPr>
      <xdr:spPr>
        <a:xfrm flipV="1">
          <a:off x="6972300" y="6359492"/>
          <a:ext cx="889000" cy="2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81356</xdr:rowOff>
    </xdr:from>
    <xdr:to>
      <xdr:col>11</xdr:col>
      <xdr:colOff>358775</xdr:colOff>
      <xdr:row>36</xdr:row>
      <xdr:rowOff>11506</xdr:rowOff>
    </xdr:to>
    <xdr:sp macro="" textlink="">
      <xdr:nvSpPr>
        <xdr:cNvPr id="307" name="フローチャート : 判断 306">
          <a:extLst>
            <a:ext uri="{FF2B5EF4-FFF2-40B4-BE49-F238E27FC236}">
              <a16:creationId xmlns:a16="http://schemas.microsoft.com/office/drawing/2014/main" xmlns="" id="{00000000-0008-0000-0600-000033010000}"/>
            </a:ext>
          </a:extLst>
        </xdr:cNvPr>
        <xdr:cNvSpPr/>
      </xdr:nvSpPr>
      <xdr:spPr>
        <a:xfrm>
          <a:off x="7810500" y="6082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28033</xdr:rowOff>
    </xdr:from>
    <xdr:ext cx="534377"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7594111" y="585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59,943</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126935</xdr:rowOff>
    </xdr:from>
    <xdr:to>
      <xdr:col>10</xdr:col>
      <xdr:colOff>155575</xdr:colOff>
      <xdr:row>35</xdr:row>
      <xdr:rowOff>57085</xdr:rowOff>
    </xdr:to>
    <xdr:sp macro="" textlink="">
      <xdr:nvSpPr>
        <xdr:cNvPr id="309" name="フローチャート : 判断 308">
          <a:extLst>
            <a:ext uri="{FF2B5EF4-FFF2-40B4-BE49-F238E27FC236}">
              <a16:creationId xmlns:a16="http://schemas.microsoft.com/office/drawing/2014/main" xmlns="" id="{00000000-0008-0000-0600-000035010000}"/>
            </a:ext>
          </a:extLst>
        </xdr:cNvPr>
        <xdr:cNvSpPr/>
      </xdr:nvSpPr>
      <xdr:spPr>
        <a:xfrm>
          <a:off x="6921500" y="595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73612</xdr:rowOff>
    </xdr:from>
    <xdr:ext cx="534377"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6705111" y="573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71,506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a:extLst>
            <a:ext uri="{FF2B5EF4-FFF2-40B4-BE49-F238E27FC236}">
              <a16:creationId xmlns:a16="http://schemas.microsoft.com/office/drawing/2014/main" xmlns=""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33437</xdr:rowOff>
    </xdr:from>
    <xdr:to>
      <xdr:col>15</xdr:col>
      <xdr:colOff>231775</xdr:colOff>
      <xdr:row>36</xdr:row>
      <xdr:rowOff>135037</xdr:rowOff>
    </xdr:to>
    <xdr:sp macro="" textlink="">
      <xdr:nvSpPr>
        <xdr:cNvPr id="316" name="円/楕円 315">
          <a:extLst>
            <a:ext uri="{FF2B5EF4-FFF2-40B4-BE49-F238E27FC236}">
              <a16:creationId xmlns:a16="http://schemas.microsoft.com/office/drawing/2014/main" xmlns="" id="{00000000-0008-0000-0600-00003C010000}"/>
            </a:ext>
          </a:extLst>
        </xdr:cNvPr>
        <xdr:cNvSpPr/>
      </xdr:nvSpPr>
      <xdr:spPr>
        <a:xfrm>
          <a:off x="10426700" y="62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11864</xdr:rowOff>
    </xdr:from>
    <xdr:ext cx="534377" cy="259045"/>
    <xdr:sp macro="" textlink="">
      <xdr:nvSpPr>
        <xdr:cNvPr id="317" name="補助費等該当値テキスト">
          <a:extLst>
            <a:ext uri="{FF2B5EF4-FFF2-40B4-BE49-F238E27FC236}">
              <a16:creationId xmlns:a16="http://schemas.microsoft.com/office/drawing/2014/main" xmlns="" id="{00000000-0008-0000-0600-00003D010000}"/>
            </a:ext>
          </a:extLst>
        </xdr:cNvPr>
        <xdr:cNvSpPr txBox="1"/>
      </xdr:nvSpPr>
      <xdr:spPr>
        <a:xfrm>
          <a:off x="10528300" y="618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48,595</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90468</xdr:rowOff>
    </xdr:from>
    <xdr:to>
      <xdr:col>14</xdr:col>
      <xdr:colOff>79375</xdr:colOff>
      <xdr:row>37</xdr:row>
      <xdr:rowOff>20618</xdr:rowOff>
    </xdr:to>
    <xdr:sp macro="" textlink="">
      <xdr:nvSpPr>
        <xdr:cNvPr id="318" name="円/楕円 317">
          <a:extLst>
            <a:ext uri="{FF2B5EF4-FFF2-40B4-BE49-F238E27FC236}">
              <a16:creationId xmlns:a16="http://schemas.microsoft.com/office/drawing/2014/main" xmlns="" id="{00000000-0008-0000-0600-00003E010000}"/>
            </a:ext>
          </a:extLst>
        </xdr:cNvPr>
        <xdr:cNvSpPr/>
      </xdr:nvSpPr>
      <xdr:spPr>
        <a:xfrm>
          <a:off x="9588500" y="626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11745</xdr:rowOff>
    </xdr:from>
    <xdr:ext cx="534377" cy="259045"/>
    <xdr:sp macro="" textlink="">
      <xdr:nvSpPr>
        <xdr:cNvPr id="319" name="テキスト ボックス 318">
          <a:extLst>
            <a:ext uri="{FF2B5EF4-FFF2-40B4-BE49-F238E27FC236}">
              <a16:creationId xmlns:a16="http://schemas.microsoft.com/office/drawing/2014/main" xmlns="" id="{00000000-0008-0000-0600-00003F010000}"/>
            </a:ext>
          </a:extLst>
        </xdr:cNvPr>
        <xdr:cNvSpPr txBox="1"/>
      </xdr:nvSpPr>
      <xdr:spPr>
        <a:xfrm>
          <a:off x="9372111" y="635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43,356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122656</xdr:rowOff>
    </xdr:from>
    <xdr:to>
      <xdr:col>12</xdr:col>
      <xdr:colOff>561975</xdr:colOff>
      <xdr:row>37</xdr:row>
      <xdr:rowOff>52806</xdr:rowOff>
    </xdr:to>
    <xdr:sp macro="" textlink="">
      <xdr:nvSpPr>
        <xdr:cNvPr id="320" name="円/楕円 319">
          <a:extLst>
            <a:ext uri="{FF2B5EF4-FFF2-40B4-BE49-F238E27FC236}">
              <a16:creationId xmlns:a16="http://schemas.microsoft.com/office/drawing/2014/main" xmlns="" id="{00000000-0008-0000-0600-000040010000}"/>
            </a:ext>
          </a:extLst>
        </xdr:cNvPr>
        <xdr:cNvSpPr/>
      </xdr:nvSpPr>
      <xdr:spPr>
        <a:xfrm>
          <a:off x="8699500" y="62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43933</xdr:rowOff>
    </xdr:from>
    <xdr:ext cx="534377" cy="259045"/>
    <xdr:sp macro="" textlink="">
      <xdr:nvSpPr>
        <xdr:cNvPr id="321" name="テキスト ボックス 320">
          <a:extLst>
            <a:ext uri="{FF2B5EF4-FFF2-40B4-BE49-F238E27FC236}">
              <a16:creationId xmlns:a16="http://schemas.microsoft.com/office/drawing/2014/main" xmlns="" id="{00000000-0008-0000-0600-000041010000}"/>
            </a:ext>
          </a:extLst>
        </xdr:cNvPr>
        <xdr:cNvSpPr txBox="1"/>
      </xdr:nvSpPr>
      <xdr:spPr>
        <a:xfrm>
          <a:off x="8483111" y="638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40,399</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136492</xdr:rowOff>
    </xdr:from>
    <xdr:to>
      <xdr:col>11</xdr:col>
      <xdr:colOff>358775</xdr:colOff>
      <xdr:row>37</xdr:row>
      <xdr:rowOff>66642</xdr:rowOff>
    </xdr:to>
    <xdr:sp macro="" textlink="">
      <xdr:nvSpPr>
        <xdr:cNvPr id="322" name="円/楕円 321">
          <a:extLst>
            <a:ext uri="{FF2B5EF4-FFF2-40B4-BE49-F238E27FC236}">
              <a16:creationId xmlns:a16="http://schemas.microsoft.com/office/drawing/2014/main" xmlns="" id="{00000000-0008-0000-0600-000042010000}"/>
            </a:ext>
          </a:extLst>
        </xdr:cNvPr>
        <xdr:cNvSpPr/>
      </xdr:nvSpPr>
      <xdr:spPr>
        <a:xfrm>
          <a:off x="7810500" y="630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57769</xdr:rowOff>
    </xdr:from>
    <xdr:ext cx="534377" cy="259045"/>
    <xdr:sp macro="" textlink="">
      <xdr:nvSpPr>
        <xdr:cNvPr id="323" name="テキスト ボックス 322">
          <a:extLst>
            <a:ext uri="{FF2B5EF4-FFF2-40B4-BE49-F238E27FC236}">
              <a16:creationId xmlns:a16="http://schemas.microsoft.com/office/drawing/2014/main" xmlns="" id="{00000000-0008-0000-0600-000043010000}"/>
            </a:ext>
          </a:extLst>
        </xdr:cNvPr>
        <xdr:cNvSpPr txBox="1"/>
      </xdr:nvSpPr>
      <xdr:spPr>
        <a:xfrm>
          <a:off x="7594111" y="640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39,128</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156936</xdr:rowOff>
    </xdr:from>
    <xdr:to>
      <xdr:col>10</xdr:col>
      <xdr:colOff>155575</xdr:colOff>
      <xdr:row>37</xdr:row>
      <xdr:rowOff>87086</xdr:rowOff>
    </xdr:to>
    <xdr:sp macro="" textlink="">
      <xdr:nvSpPr>
        <xdr:cNvPr id="324" name="円/楕円 323">
          <a:extLst>
            <a:ext uri="{FF2B5EF4-FFF2-40B4-BE49-F238E27FC236}">
              <a16:creationId xmlns:a16="http://schemas.microsoft.com/office/drawing/2014/main" xmlns="" id="{00000000-0008-0000-0600-000044010000}"/>
            </a:ext>
          </a:extLst>
        </xdr:cNvPr>
        <xdr:cNvSpPr/>
      </xdr:nvSpPr>
      <xdr:spPr>
        <a:xfrm>
          <a:off x="6921500" y="632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78213</xdr:rowOff>
    </xdr:from>
    <xdr:ext cx="534377" cy="259045"/>
    <xdr:sp macro="" textlink="">
      <xdr:nvSpPr>
        <xdr:cNvPr id="325" name="テキスト ボックス 324">
          <a:extLst>
            <a:ext uri="{FF2B5EF4-FFF2-40B4-BE49-F238E27FC236}">
              <a16:creationId xmlns:a16="http://schemas.microsoft.com/office/drawing/2014/main" xmlns="" id="{00000000-0008-0000-0600-000045010000}"/>
            </a:ext>
          </a:extLst>
        </xdr:cNvPr>
        <xdr:cNvSpPr txBox="1"/>
      </xdr:nvSpPr>
      <xdr:spPr>
        <a:xfrm>
          <a:off x="6705111" y="642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37,250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a:extLst>
            <a:ext uri="{FF2B5EF4-FFF2-40B4-BE49-F238E27FC236}">
              <a16:creationId xmlns:a16="http://schemas.microsoft.com/office/drawing/2014/main" xmlns=""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a:extLst>
            <a:ext uri="{FF2B5EF4-FFF2-40B4-BE49-F238E27FC236}">
              <a16:creationId xmlns:a16="http://schemas.microsoft.com/office/drawing/2014/main" xmlns=""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a:extLst>
            <a:ext uri="{FF2B5EF4-FFF2-40B4-BE49-F238E27FC236}">
              <a16:creationId xmlns:a16="http://schemas.microsoft.com/office/drawing/2014/main" xmlns=""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a:extLst>
            <a:ext uri="{FF2B5EF4-FFF2-40B4-BE49-F238E27FC236}">
              <a16:creationId xmlns:a16="http://schemas.microsoft.com/office/drawing/2014/main" xmlns=""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36" name="直線コネクタ 335">
          <a:extLst>
            <a:ext uri="{FF2B5EF4-FFF2-40B4-BE49-F238E27FC236}">
              <a16:creationId xmlns:a16="http://schemas.microsoft.com/office/drawing/2014/main" xmlns="" id="{00000000-0008-0000-0600-000050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7" name="テキスト ボックス 336">
          <a:extLst>
            <a:ext uri="{FF2B5EF4-FFF2-40B4-BE49-F238E27FC236}">
              <a16:creationId xmlns:a16="http://schemas.microsoft.com/office/drawing/2014/main" xmlns="" id="{00000000-0008-0000-0600-000051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8" name="直線コネクタ 337">
          <a:extLst>
            <a:ext uri="{FF2B5EF4-FFF2-40B4-BE49-F238E27FC236}">
              <a16:creationId xmlns:a16="http://schemas.microsoft.com/office/drawing/2014/main" xmlns=""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9" name="テキスト ボックス 338">
          <a:extLst>
            <a:ext uri="{FF2B5EF4-FFF2-40B4-BE49-F238E27FC236}">
              <a16:creationId xmlns:a16="http://schemas.microsoft.com/office/drawing/2014/main" xmlns="" id="{00000000-0008-0000-0600-000053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50</xdr:row>
      <xdr:rowOff>111777</xdr:rowOff>
    </xdr:from>
    <xdr:ext cx="595419" cy="259045"/>
    <xdr:sp macro="" textlink="">
      <xdr:nvSpPr>
        <xdr:cNvPr id="341" name="テキスト ボックス 340">
          <a:extLst>
            <a:ext uri="{FF2B5EF4-FFF2-40B4-BE49-F238E27FC236}">
              <a16:creationId xmlns:a16="http://schemas.microsoft.com/office/drawing/2014/main" xmlns="" id="{00000000-0008-0000-0600-000055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a:extLst>
            <a:ext uri="{FF2B5EF4-FFF2-40B4-BE49-F238E27FC236}">
              <a16:creationId xmlns:a16="http://schemas.microsoft.com/office/drawing/2014/main" xmlns=""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普通建設事業費グラフ枠">
          <a:extLst>
            <a:ext uri="{FF2B5EF4-FFF2-40B4-BE49-F238E27FC236}">
              <a16:creationId xmlns:a16="http://schemas.microsoft.com/office/drawing/2014/main" xmlns=""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11358</xdr:rowOff>
    </xdr:from>
    <xdr:to>
      <xdr:col>15</xdr:col>
      <xdr:colOff>180340</xdr:colOff>
      <xdr:row>57</xdr:row>
      <xdr:rowOff>133145</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flipV="1">
          <a:off x="10475595" y="8755308"/>
          <a:ext cx="1270" cy="1150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136972</xdr:rowOff>
    </xdr:from>
    <xdr:ext cx="534377" cy="259045"/>
    <xdr:sp macro="" textlink="">
      <xdr:nvSpPr>
        <xdr:cNvPr id="346" name="普通建設事業費最小値テキスト">
          <a:extLst>
            <a:ext uri="{FF2B5EF4-FFF2-40B4-BE49-F238E27FC236}">
              <a16:creationId xmlns:a16="http://schemas.microsoft.com/office/drawing/2014/main" xmlns="" id="{00000000-0008-0000-0600-00005A010000}"/>
            </a:ext>
          </a:extLst>
        </xdr:cNvPr>
        <xdr:cNvSpPr txBox="1"/>
      </xdr:nvSpPr>
      <xdr:spPr>
        <a:xfrm>
          <a:off x="10528300" y="990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11,147</a:t>
          </a:r>
          <a:endParaRPr kumimoji="1" lang="ja-JP" altLang="en-US" sz="1000" b="1">
            <a:latin typeface="ＭＳ Ｐゴシック"/>
          </a:endParaRPr>
        </a:p>
      </xdr:txBody>
    </xdr:sp>
    <xdr:clientData/>
  </xdr:oneCellAnchor>
  <xdr:twoCellAnchor>
    <xdr:from>
      <xdr:col>15</xdr:col>
      <xdr:colOff>92075</xdr:colOff>
      <xdr:row>57</xdr:row>
      <xdr:rowOff>133145</xdr:rowOff>
    </xdr:from>
    <xdr:to>
      <xdr:col>15</xdr:col>
      <xdr:colOff>269875</xdr:colOff>
      <xdr:row>57</xdr:row>
      <xdr:rowOff>133145</xdr:rowOff>
    </xdr:to>
    <xdr:cxnSp macro="">
      <xdr:nvCxnSpPr>
        <xdr:cNvPr id="347" name="直線コネクタ 346">
          <a:extLst>
            <a:ext uri="{FF2B5EF4-FFF2-40B4-BE49-F238E27FC236}">
              <a16:creationId xmlns:a16="http://schemas.microsoft.com/office/drawing/2014/main" xmlns="" id="{00000000-0008-0000-0600-00005B010000}"/>
            </a:ext>
          </a:extLst>
        </xdr:cNvPr>
        <xdr:cNvCxnSpPr/>
      </xdr:nvCxnSpPr>
      <xdr:spPr>
        <a:xfrm>
          <a:off x="10388600" y="99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129485</xdr:rowOff>
    </xdr:from>
    <xdr:ext cx="599010" cy="259045"/>
    <xdr:sp macro="" textlink="">
      <xdr:nvSpPr>
        <xdr:cNvPr id="348" name="普通建設事業費最大値テキスト">
          <a:extLst>
            <a:ext uri="{FF2B5EF4-FFF2-40B4-BE49-F238E27FC236}">
              <a16:creationId xmlns:a16="http://schemas.microsoft.com/office/drawing/2014/main" xmlns="" id="{00000000-0008-0000-0600-00005C010000}"/>
            </a:ext>
          </a:extLst>
        </xdr:cNvPr>
        <xdr:cNvSpPr txBox="1"/>
      </xdr:nvSpPr>
      <xdr:spPr>
        <a:xfrm>
          <a:off x="10528300" y="853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212,457</a:t>
          </a:r>
          <a:endParaRPr kumimoji="1" lang="ja-JP" altLang="en-US" sz="1000" b="1">
            <a:latin typeface="ＭＳ Ｐゴシック"/>
          </a:endParaRPr>
        </a:p>
      </xdr:txBody>
    </xdr:sp>
    <xdr:clientData/>
  </xdr:oneCellAnchor>
  <xdr:twoCellAnchor>
    <xdr:from>
      <xdr:col>15</xdr:col>
      <xdr:colOff>92075</xdr:colOff>
      <xdr:row>51</xdr:row>
      <xdr:rowOff>11358</xdr:rowOff>
    </xdr:from>
    <xdr:to>
      <xdr:col>15</xdr:col>
      <xdr:colOff>269875</xdr:colOff>
      <xdr:row>51</xdr:row>
      <xdr:rowOff>11358</xdr:rowOff>
    </xdr:to>
    <xdr:cxnSp macro="">
      <xdr:nvCxnSpPr>
        <xdr:cNvPr id="349" name="直線コネクタ 348">
          <a:extLst>
            <a:ext uri="{FF2B5EF4-FFF2-40B4-BE49-F238E27FC236}">
              <a16:creationId xmlns:a16="http://schemas.microsoft.com/office/drawing/2014/main" xmlns="" id="{00000000-0008-0000-0600-00005D010000}"/>
            </a:ext>
          </a:extLst>
        </xdr:cNvPr>
        <xdr:cNvCxnSpPr/>
      </xdr:nvCxnSpPr>
      <xdr:spPr>
        <a:xfrm>
          <a:off x="10388600" y="875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80990</xdr:rowOff>
    </xdr:from>
    <xdr:to>
      <xdr:col>15</xdr:col>
      <xdr:colOff>180975</xdr:colOff>
      <xdr:row>57</xdr:row>
      <xdr:rowOff>132853</xdr:rowOff>
    </xdr:to>
    <xdr:cxnSp macro="">
      <xdr:nvCxnSpPr>
        <xdr:cNvPr id="350" name="直線コネクタ 349">
          <a:extLst>
            <a:ext uri="{FF2B5EF4-FFF2-40B4-BE49-F238E27FC236}">
              <a16:creationId xmlns:a16="http://schemas.microsoft.com/office/drawing/2014/main" xmlns="" id="{00000000-0008-0000-0600-00005E010000}"/>
            </a:ext>
          </a:extLst>
        </xdr:cNvPr>
        <xdr:cNvCxnSpPr/>
      </xdr:nvCxnSpPr>
      <xdr:spPr>
        <a:xfrm>
          <a:off x="9639300" y="9853640"/>
          <a:ext cx="838200" cy="51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54</xdr:row>
      <xdr:rowOff>127247</xdr:rowOff>
    </xdr:from>
    <xdr:ext cx="534377" cy="259045"/>
    <xdr:sp macro="" textlink="">
      <xdr:nvSpPr>
        <xdr:cNvPr id="351" name="普通建設事業費平均値テキスト">
          <a:extLst>
            <a:ext uri="{FF2B5EF4-FFF2-40B4-BE49-F238E27FC236}">
              <a16:creationId xmlns:a16="http://schemas.microsoft.com/office/drawing/2014/main" xmlns="" id="{00000000-0008-0000-0600-00005F010000}"/>
            </a:ext>
          </a:extLst>
        </xdr:cNvPr>
        <xdr:cNvSpPr txBox="1"/>
      </xdr:nvSpPr>
      <xdr:spPr>
        <a:xfrm>
          <a:off x="10528300" y="9385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67,293</a:t>
          </a:r>
          <a:endParaRPr kumimoji="1" lang="ja-JP" altLang="en-US" sz="1000" b="1">
            <a:solidFill>
              <a:srgbClr val="000080"/>
            </a:solidFill>
            <a:latin typeface="ＭＳ Ｐゴシック"/>
          </a:endParaRPr>
        </a:p>
      </xdr:txBody>
    </xdr:sp>
    <xdr:clientData/>
  </xdr:oneCellAnchor>
  <xdr:twoCellAnchor>
    <xdr:from>
      <xdr:col>15</xdr:col>
      <xdr:colOff>130175</xdr:colOff>
      <xdr:row>55</xdr:row>
      <xdr:rowOff>104370</xdr:rowOff>
    </xdr:from>
    <xdr:to>
      <xdr:col>15</xdr:col>
      <xdr:colOff>231775</xdr:colOff>
      <xdr:row>56</xdr:row>
      <xdr:rowOff>34520</xdr:rowOff>
    </xdr:to>
    <xdr:sp macro="" textlink="">
      <xdr:nvSpPr>
        <xdr:cNvPr id="352" name="フローチャート : 判断 351">
          <a:extLst>
            <a:ext uri="{FF2B5EF4-FFF2-40B4-BE49-F238E27FC236}">
              <a16:creationId xmlns:a16="http://schemas.microsoft.com/office/drawing/2014/main" xmlns="" id="{00000000-0008-0000-0600-000060010000}"/>
            </a:ext>
          </a:extLst>
        </xdr:cNvPr>
        <xdr:cNvSpPr/>
      </xdr:nvSpPr>
      <xdr:spPr>
        <a:xfrm>
          <a:off x="10426700" y="95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67246</xdr:rowOff>
    </xdr:from>
    <xdr:to>
      <xdr:col>14</xdr:col>
      <xdr:colOff>28575</xdr:colOff>
      <xdr:row>57</xdr:row>
      <xdr:rowOff>80990</xdr:rowOff>
    </xdr:to>
    <xdr:cxnSp macro="">
      <xdr:nvCxnSpPr>
        <xdr:cNvPr id="353" name="直線コネクタ 352">
          <a:extLst>
            <a:ext uri="{FF2B5EF4-FFF2-40B4-BE49-F238E27FC236}">
              <a16:creationId xmlns:a16="http://schemas.microsoft.com/office/drawing/2014/main" xmlns="" id="{00000000-0008-0000-0600-000061010000}"/>
            </a:ext>
          </a:extLst>
        </xdr:cNvPr>
        <xdr:cNvCxnSpPr/>
      </xdr:nvCxnSpPr>
      <xdr:spPr>
        <a:xfrm>
          <a:off x="8750300" y="9839896"/>
          <a:ext cx="889000" cy="1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91935</xdr:rowOff>
    </xdr:from>
    <xdr:to>
      <xdr:col>14</xdr:col>
      <xdr:colOff>79375</xdr:colOff>
      <xdr:row>56</xdr:row>
      <xdr:rowOff>22085</xdr:rowOff>
    </xdr:to>
    <xdr:sp macro="" textlink="">
      <xdr:nvSpPr>
        <xdr:cNvPr id="354" name="フローチャート : 判断 353">
          <a:extLst>
            <a:ext uri="{FF2B5EF4-FFF2-40B4-BE49-F238E27FC236}">
              <a16:creationId xmlns:a16="http://schemas.microsoft.com/office/drawing/2014/main" xmlns="" id="{00000000-0008-0000-0600-000062010000}"/>
            </a:ext>
          </a:extLst>
        </xdr:cNvPr>
        <xdr:cNvSpPr/>
      </xdr:nvSpPr>
      <xdr:spPr>
        <a:xfrm>
          <a:off x="9588500" y="952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38612</xdr:rowOff>
    </xdr:from>
    <xdr:ext cx="534377" cy="259045"/>
    <xdr:sp macro="" textlink="">
      <xdr:nvSpPr>
        <xdr:cNvPr id="355" name="テキスト ボックス 354">
          <a:extLst>
            <a:ext uri="{FF2B5EF4-FFF2-40B4-BE49-F238E27FC236}">
              <a16:creationId xmlns:a16="http://schemas.microsoft.com/office/drawing/2014/main" xmlns="" id="{00000000-0008-0000-0600-000063010000}"/>
            </a:ext>
          </a:extLst>
        </xdr:cNvPr>
        <xdr:cNvSpPr txBox="1"/>
      </xdr:nvSpPr>
      <xdr:spPr>
        <a:xfrm>
          <a:off x="9372111" y="929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69,469</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131156</xdr:rowOff>
    </xdr:from>
    <xdr:to>
      <xdr:col>12</xdr:col>
      <xdr:colOff>511175</xdr:colOff>
      <xdr:row>57</xdr:row>
      <xdr:rowOff>67246</xdr:rowOff>
    </xdr:to>
    <xdr:cxnSp macro="">
      <xdr:nvCxnSpPr>
        <xdr:cNvPr id="356" name="直線コネクタ 355">
          <a:extLst>
            <a:ext uri="{FF2B5EF4-FFF2-40B4-BE49-F238E27FC236}">
              <a16:creationId xmlns:a16="http://schemas.microsoft.com/office/drawing/2014/main" xmlns="" id="{00000000-0008-0000-0600-000064010000}"/>
            </a:ext>
          </a:extLst>
        </xdr:cNvPr>
        <xdr:cNvCxnSpPr/>
      </xdr:nvCxnSpPr>
      <xdr:spPr>
        <a:xfrm>
          <a:off x="7861300" y="9732356"/>
          <a:ext cx="889000" cy="107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2004</xdr:rowOff>
    </xdr:from>
    <xdr:to>
      <xdr:col>12</xdr:col>
      <xdr:colOff>561975</xdr:colOff>
      <xdr:row>55</xdr:row>
      <xdr:rowOff>103604</xdr:rowOff>
    </xdr:to>
    <xdr:sp macro="" textlink="">
      <xdr:nvSpPr>
        <xdr:cNvPr id="357" name="フローチャート : 判断 356">
          <a:extLst>
            <a:ext uri="{FF2B5EF4-FFF2-40B4-BE49-F238E27FC236}">
              <a16:creationId xmlns:a16="http://schemas.microsoft.com/office/drawing/2014/main" xmlns="" id="{00000000-0008-0000-0600-000065010000}"/>
            </a:ext>
          </a:extLst>
        </xdr:cNvPr>
        <xdr:cNvSpPr/>
      </xdr:nvSpPr>
      <xdr:spPr>
        <a:xfrm>
          <a:off x="8699500" y="943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53</xdr:row>
      <xdr:rowOff>120131</xdr:rowOff>
    </xdr:from>
    <xdr:ext cx="534377"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8483111" y="920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85,205</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102644</xdr:rowOff>
    </xdr:from>
    <xdr:to>
      <xdr:col>11</xdr:col>
      <xdr:colOff>307975</xdr:colOff>
      <xdr:row>56</xdr:row>
      <xdr:rowOff>131156</xdr:rowOff>
    </xdr:to>
    <xdr:cxnSp macro="">
      <xdr:nvCxnSpPr>
        <xdr:cNvPr id="359" name="直線コネクタ 358">
          <a:extLst>
            <a:ext uri="{FF2B5EF4-FFF2-40B4-BE49-F238E27FC236}">
              <a16:creationId xmlns:a16="http://schemas.microsoft.com/office/drawing/2014/main" xmlns="" id="{00000000-0008-0000-0600-000067010000}"/>
            </a:ext>
          </a:extLst>
        </xdr:cNvPr>
        <xdr:cNvCxnSpPr/>
      </xdr:nvCxnSpPr>
      <xdr:spPr>
        <a:xfrm>
          <a:off x="6972300" y="9703844"/>
          <a:ext cx="889000" cy="28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63502</xdr:rowOff>
    </xdr:from>
    <xdr:to>
      <xdr:col>11</xdr:col>
      <xdr:colOff>358775</xdr:colOff>
      <xdr:row>55</xdr:row>
      <xdr:rowOff>165102</xdr:rowOff>
    </xdr:to>
    <xdr:sp macro="" textlink="">
      <xdr:nvSpPr>
        <xdr:cNvPr id="360" name="フローチャート : 判断 359">
          <a:extLst>
            <a:ext uri="{FF2B5EF4-FFF2-40B4-BE49-F238E27FC236}">
              <a16:creationId xmlns:a16="http://schemas.microsoft.com/office/drawing/2014/main" xmlns="" id="{00000000-0008-0000-0600-000068010000}"/>
            </a:ext>
          </a:extLst>
        </xdr:cNvPr>
        <xdr:cNvSpPr/>
      </xdr:nvSpPr>
      <xdr:spPr>
        <a:xfrm>
          <a:off x="7810500" y="949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10179</xdr:rowOff>
    </xdr:from>
    <xdr:ext cx="534377"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7594111" y="926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74,444</a:t>
          </a:r>
          <a:endParaRPr kumimoji="1" lang="ja-JP" altLang="en-US" sz="1000" b="1">
            <a:solidFill>
              <a:srgbClr val="000080"/>
            </a:solidFill>
            <a:latin typeface="ＭＳ Ｐゴシック"/>
          </a:endParaRPr>
        </a:p>
      </xdr:txBody>
    </xdr:sp>
    <xdr:clientData/>
  </xdr:oneCellAnchor>
  <xdr:twoCellAnchor>
    <xdr:from>
      <xdr:col>10</xdr:col>
      <xdr:colOff>53975</xdr:colOff>
      <xdr:row>55</xdr:row>
      <xdr:rowOff>90008</xdr:rowOff>
    </xdr:from>
    <xdr:to>
      <xdr:col>10</xdr:col>
      <xdr:colOff>155575</xdr:colOff>
      <xdr:row>56</xdr:row>
      <xdr:rowOff>20158</xdr:rowOff>
    </xdr:to>
    <xdr:sp macro="" textlink="">
      <xdr:nvSpPr>
        <xdr:cNvPr id="362" name="フローチャート : 判断 361">
          <a:extLst>
            <a:ext uri="{FF2B5EF4-FFF2-40B4-BE49-F238E27FC236}">
              <a16:creationId xmlns:a16="http://schemas.microsoft.com/office/drawing/2014/main" xmlns="" id="{00000000-0008-0000-0600-00006A010000}"/>
            </a:ext>
          </a:extLst>
        </xdr:cNvPr>
        <xdr:cNvSpPr/>
      </xdr:nvSpPr>
      <xdr:spPr>
        <a:xfrm>
          <a:off x="6921500" y="951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36685</xdr:rowOff>
    </xdr:from>
    <xdr:ext cx="534377"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6705111" y="929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69,806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82053</xdr:rowOff>
    </xdr:from>
    <xdr:to>
      <xdr:col>15</xdr:col>
      <xdr:colOff>231775</xdr:colOff>
      <xdr:row>58</xdr:row>
      <xdr:rowOff>12203</xdr:rowOff>
    </xdr:to>
    <xdr:sp macro="" textlink="">
      <xdr:nvSpPr>
        <xdr:cNvPr id="369" name="円/楕円 368">
          <a:extLst>
            <a:ext uri="{FF2B5EF4-FFF2-40B4-BE49-F238E27FC236}">
              <a16:creationId xmlns:a16="http://schemas.microsoft.com/office/drawing/2014/main" xmlns="" id="{00000000-0008-0000-0600-000071010000}"/>
            </a:ext>
          </a:extLst>
        </xdr:cNvPr>
        <xdr:cNvSpPr/>
      </xdr:nvSpPr>
      <xdr:spPr>
        <a:xfrm>
          <a:off x="10426700" y="985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168430</xdr:rowOff>
    </xdr:from>
    <xdr:ext cx="534377" cy="259045"/>
    <xdr:sp macro="" textlink="">
      <xdr:nvSpPr>
        <xdr:cNvPr id="370" name="普通建設事業費該当値テキスト">
          <a:extLst>
            <a:ext uri="{FF2B5EF4-FFF2-40B4-BE49-F238E27FC236}">
              <a16:creationId xmlns:a16="http://schemas.microsoft.com/office/drawing/2014/main" xmlns="" id="{00000000-0008-0000-0600-000072010000}"/>
            </a:ext>
          </a:extLst>
        </xdr:cNvPr>
        <xdr:cNvSpPr txBox="1"/>
      </xdr:nvSpPr>
      <xdr:spPr>
        <a:xfrm>
          <a:off x="10528300" y="976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11,198</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30190</xdr:rowOff>
    </xdr:from>
    <xdr:to>
      <xdr:col>14</xdr:col>
      <xdr:colOff>79375</xdr:colOff>
      <xdr:row>57</xdr:row>
      <xdr:rowOff>131790</xdr:rowOff>
    </xdr:to>
    <xdr:sp macro="" textlink="">
      <xdr:nvSpPr>
        <xdr:cNvPr id="371" name="円/楕円 370">
          <a:extLst>
            <a:ext uri="{FF2B5EF4-FFF2-40B4-BE49-F238E27FC236}">
              <a16:creationId xmlns:a16="http://schemas.microsoft.com/office/drawing/2014/main" xmlns="" id="{00000000-0008-0000-0600-000073010000}"/>
            </a:ext>
          </a:extLst>
        </xdr:cNvPr>
        <xdr:cNvSpPr/>
      </xdr:nvSpPr>
      <xdr:spPr>
        <a:xfrm>
          <a:off x="9588500" y="980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122917</xdr:rowOff>
    </xdr:from>
    <xdr:ext cx="534377" cy="259045"/>
    <xdr:sp macro="" textlink="">
      <xdr:nvSpPr>
        <xdr:cNvPr id="372" name="テキスト ボックス 371">
          <a:extLst>
            <a:ext uri="{FF2B5EF4-FFF2-40B4-BE49-F238E27FC236}">
              <a16:creationId xmlns:a16="http://schemas.microsoft.com/office/drawing/2014/main" xmlns="" id="{00000000-0008-0000-0600-000074010000}"/>
            </a:ext>
          </a:extLst>
        </xdr:cNvPr>
        <xdr:cNvSpPr txBox="1"/>
      </xdr:nvSpPr>
      <xdr:spPr>
        <a:xfrm>
          <a:off x="9372111" y="989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20,273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16446</xdr:rowOff>
    </xdr:from>
    <xdr:to>
      <xdr:col>12</xdr:col>
      <xdr:colOff>561975</xdr:colOff>
      <xdr:row>57</xdr:row>
      <xdr:rowOff>118046</xdr:rowOff>
    </xdr:to>
    <xdr:sp macro="" textlink="">
      <xdr:nvSpPr>
        <xdr:cNvPr id="373" name="円/楕円 372">
          <a:extLst>
            <a:ext uri="{FF2B5EF4-FFF2-40B4-BE49-F238E27FC236}">
              <a16:creationId xmlns:a16="http://schemas.microsoft.com/office/drawing/2014/main" xmlns="" id="{00000000-0008-0000-0600-000075010000}"/>
            </a:ext>
          </a:extLst>
        </xdr:cNvPr>
        <xdr:cNvSpPr/>
      </xdr:nvSpPr>
      <xdr:spPr>
        <a:xfrm>
          <a:off x="8699500" y="978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109173</xdr:rowOff>
    </xdr:from>
    <xdr:ext cx="534377" cy="259045"/>
    <xdr:sp macro="" textlink="">
      <xdr:nvSpPr>
        <xdr:cNvPr id="374" name="テキスト ボックス 373">
          <a:extLst>
            <a:ext uri="{FF2B5EF4-FFF2-40B4-BE49-F238E27FC236}">
              <a16:creationId xmlns:a16="http://schemas.microsoft.com/office/drawing/2014/main" xmlns="" id="{00000000-0008-0000-0600-000076010000}"/>
            </a:ext>
          </a:extLst>
        </xdr:cNvPr>
        <xdr:cNvSpPr txBox="1"/>
      </xdr:nvSpPr>
      <xdr:spPr>
        <a:xfrm>
          <a:off x="8483111" y="988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22,678</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80356</xdr:rowOff>
    </xdr:from>
    <xdr:to>
      <xdr:col>11</xdr:col>
      <xdr:colOff>358775</xdr:colOff>
      <xdr:row>57</xdr:row>
      <xdr:rowOff>10506</xdr:rowOff>
    </xdr:to>
    <xdr:sp macro="" textlink="">
      <xdr:nvSpPr>
        <xdr:cNvPr id="375" name="円/楕円 374">
          <a:extLst>
            <a:ext uri="{FF2B5EF4-FFF2-40B4-BE49-F238E27FC236}">
              <a16:creationId xmlns:a16="http://schemas.microsoft.com/office/drawing/2014/main" xmlns="" id="{00000000-0008-0000-0600-000077010000}"/>
            </a:ext>
          </a:extLst>
        </xdr:cNvPr>
        <xdr:cNvSpPr/>
      </xdr:nvSpPr>
      <xdr:spPr>
        <a:xfrm>
          <a:off x="7810500" y="968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1633</xdr:rowOff>
    </xdr:from>
    <xdr:ext cx="534377" cy="259045"/>
    <xdr:sp macro="" textlink="">
      <xdr:nvSpPr>
        <xdr:cNvPr id="376" name="テキスト ボックス 375">
          <a:extLst>
            <a:ext uri="{FF2B5EF4-FFF2-40B4-BE49-F238E27FC236}">
              <a16:creationId xmlns:a16="http://schemas.microsoft.com/office/drawing/2014/main" xmlns="" id="{00000000-0008-0000-0600-000078010000}"/>
            </a:ext>
          </a:extLst>
        </xdr:cNvPr>
        <xdr:cNvSpPr txBox="1"/>
      </xdr:nvSpPr>
      <xdr:spPr>
        <a:xfrm>
          <a:off x="7594111" y="977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41,495</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51844</xdr:rowOff>
    </xdr:from>
    <xdr:to>
      <xdr:col>10</xdr:col>
      <xdr:colOff>155575</xdr:colOff>
      <xdr:row>56</xdr:row>
      <xdr:rowOff>153444</xdr:rowOff>
    </xdr:to>
    <xdr:sp macro="" textlink="">
      <xdr:nvSpPr>
        <xdr:cNvPr id="377" name="円/楕円 376">
          <a:extLst>
            <a:ext uri="{FF2B5EF4-FFF2-40B4-BE49-F238E27FC236}">
              <a16:creationId xmlns:a16="http://schemas.microsoft.com/office/drawing/2014/main" xmlns="" id="{00000000-0008-0000-0600-000079010000}"/>
            </a:ext>
          </a:extLst>
        </xdr:cNvPr>
        <xdr:cNvSpPr/>
      </xdr:nvSpPr>
      <xdr:spPr>
        <a:xfrm>
          <a:off x="6921500" y="965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144571</xdr:rowOff>
    </xdr:from>
    <xdr:ext cx="534377" cy="259045"/>
    <xdr:sp macro="" textlink="">
      <xdr:nvSpPr>
        <xdr:cNvPr id="378" name="テキスト ボックス 377">
          <a:extLst>
            <a:ext uri="{FF2B5EF4-FFF2-40B4-BE49-F238E27FC236}">
              <a16:creationId xmlns:a16="http://schemas.microsoft.com/office/drawing/2014/main" xmlns="" id="{00000000-0008-0000-0600-00007A010000}"/>
            </a:ext>
          </a:extLst>
        </xdr:cNvPr>
        <xdr:cNvSpPr txBox="1"/>
      </xdr:nvSpPr>
      <xdr:spPr>
        <a:xfrm>
          <a:off x="6705111" y="974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46,484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a:extLst>
            <a:ext uri="{FF2B5EF4-FFF2-40B4-BE49-F238E27FC236}">
              <a16:creationId xmlns:a16="http://schemas.microsoft.com/office/drawing/2014/main" xmlns=""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a:extLst>
            <a:ext uri="{FF2B5EF4-FFF2-40B4-BE49-F238E27FC236}">
              <a16:creationId xmlns:a16="http://schemas.microsoft.com/office/drawing/2014/main" xmlns=""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a:extLst>
            <a:ext uri="{FF2B5EF4-FFF2-40B4-BE49-F238E27FC236}">
              <a16:creationId xmlns:a16="http://schemas.microsoft.com/office/drawing/2014/main" xmlns=""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9" name="直線コネクタ 388">
          <a:extLst>
            <a:ext uri="{FF2B5EF4-FFF2-40B4-BE49-F238E27FC236}">
              <a16:creationId xmlns:a16="http://schemas.microsoft.com/office/drawing/2014/main" xmlns=""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0" name="テキスト ボックス 389">
          <a:extLst>
            <a:ext uri="{FF2B5EF4-FFF2-40B4-BE49-F238E27FC236}">
              <a16:creationId xmlns:a16="http://schemas.microsoft.com/office/drawing/2014/main" xmlns=""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1" name="直線コネクタ 390">
          <a:extLst>
            <a:ext uri="{FF2B5EF4-FFF2-40B4-BE49-F238E27FC236}">
              <a16:creationId xmlns:a16="http://schemas.microsoft.com/office/drawing/2014/main" xmlns=""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2" name="テキスト ボックス 391">
          <a:extLst>
            <a:ext uri="{FF2B5EF4-FFF2-40B4-BE49-F238E27FC236}">
              <a16:creationId xmlns:a16="http://schemas.microsoft.com/office/drawing/2014/main" xmlns=""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4" name="テキスト ボックス 393">
          <a:extLst>
            <a:ext uri="{FF2B5EF4-FFF2-40B4-BE49-F238E27FC236}">
              <a16:creationId xmlns:a16="http://schemas.microsoft.com/office/drawing/2014/main" xmlns=""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5" name="直線コネクタ 394">
          <a:extLst>
            <a:ext uri="{FF2B5EF4-FFF2-40B4-BE49-F238E27FC236}">
              <a16:creationId xmlns:a16="http://schemas.microsoft.com/office/drawing/2014/main" xmlns=""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6" name="テキスト ボックス 395">
          <a:extLst>
            <a:ext uri="{FF2B5EF4-FFF2-40B4-BE49-F238E27FC236}">
              <a16:creationId xmlns:a16="http://schemas.microsoft.com/office/drawing/2014/main" xmlns=""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7" name="直線コネクタ 396">
          <a:extLst>
            <a:ext uri="{FF2B5EF4-FFF2-40B4-BE49-F238E27FC236}">
              <a16:creationId xmlns:a16="http://schemas.microsoft.com/office/drawing/2014/main" xmlns=""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8" name="テキスト ボックス 397">
          <a:extLst>
            <a:ext uri="{FF2B5EF4-FFF2-40B4-BE49-F238E27FC236}">
              <a16:creationId xmlns:a16="http://schemas.microsoft.com/office/drawing/2014/main" xmlns="" id="{00000000-0008-0000-0600-00008E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9" name="直線コネクタ 398">
          <a:extLst>
            <a:ext uri="{FF2B5EF4-FFF2-40B4-BE49-F238E27FC236}">
              <a16:creationId xmlns:a16="http://schemas.microsoft.com/office/drawing/2014/main" xmlns=""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400" name="テキスト ボックス 399">
          <a:extLst>
            <a:ext uri="{FF2B5EF4-FFF2-40B4-BE49-F238E27FC236}">
              <a16:creationId xmlns:a16="http://schemas.microsoft.com/office/drawing/2014/main" xmlns=""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a:extLst>
            <a:ext uri="{FF2B5EF4-FFF2-40B4-BE49-F238E27FC236}">
              <a16:creationId xmlns:a16="http://schemas.microsoft.com/office/drawing/2014/main" xmlns=""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a:extLst>
            <a:ext uri="{FF2B5EF4-FFF2-40B4-BE49-F238E27FC236}">
              <a16:creationId xmlns:a16="http://schemas.microsoft.com/office/drawing/2014/main" xmlns=""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106716</xdr:rowOff>
    </xdr:from>
    <xdr:to>
      <xdr:col>15</xdr:col>
      <xdr:colOff>180340</xdr:colOff>
      <xdr:row>79</xdr:row>
      <xdr:rowOff>98879</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flipV="1">
          <a:off x="10475595" y="12108216"/>
          <a:ext cx="1270" cy="153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xmlns=""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98879</xdr:rowOff>
    </xdr:from>
    <xdr:to>
      <xdr:col>15</xdr:col>
      <xdr:colOff>269875</xdr:colOff>
      <xdr:row>79</xdr:row>
      <xdr:rowOff>98879</xdr:rowOff>
    </xdr:to>
    <xdr:cxnSp macro="">
      <xdr:nvCxnSpPr>
        <xdr:cNvPr id="406" name="直線コネクタ 405">
          <a:extLst>
            <a:ext uri="{FF2B5EF4-FFF2-40B4-BE49-F238E27FC236}">
              <a16:creationId xmlns:a16="http://schemas.microsoft.com/office/drawing/2014/main" xmlns=""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53393</xdr:rowOff>
    </xdr:from>
    <xdr:ext cx="534377" cy="259045"/>
    <xdr:sp macro="" textlink="">
      <xdr:nvSpPr>
        <xdr:cNvPr id="407" name="普通建設事業費 （ うち新規整備　）最大値テキスト">
          <a:extLst>
            <a:ext uri="{FF2B5EF4-FFF2-40B4-BE49-F238E27FC236}">
              <a16:creationId xmlns:a16="http://schemas.microsoft.com/office/drawing/2014/main" xmlns="" id="{00000000-0008-0000-0600-000097010000}"/>
            </a:ext>
          </a:extLst>
        </xdr:cNvPr>
        <xdr:cNvSpPr txBox="1"/>
      </xdr:nvSpPr>
      <xdr:spPr>
        <a:xfrm>
          <a:off x="10528300" y="1188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94,020</a:t>
          </a:r>
          <a:endParaRPr kumimoji="1" lang="ja-JP" altLang="en-US" sz="1000" b="1">
            <a:latin typeface="ＭＳ Ｐゴシック"/>
          </a:endParaRPr>
        </a:p>
      </xdr:txBody>
    </xdr:sp>
    <xdr:clientData/>
  </xdr:oneCellAnchor>
  <xdr:twoCellAnchor>
    <xdr:from>
      <xdr:col>15</xdr:col>
      <xdr:colOff>92075</xdr:colOff>
      <xdr:row>70</xdr:row>
      <xdr:rowOff>106716</xdr:rowOff>
    </xdr:from>
    <xdr:to>
      <xdr:col>15</xdr:col>
      <xdr:colOff>269875</xdr:colOff>
      <xdr:row>70</xdr:row>
      <xdr:rowOff>106716</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a:off x="10388600" y="12108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78778</xdr:rowOff>
    </xdr:from>
    <xdr:to>
      <xdr:col>15</xdr:col>
      <xdr:colOff>180975</xdr:colOff>
      <xdr:row>79</xdr:row>
      <xdr:rowOff>91563</xdr:rowOff>
    </xdr:to>
    <xdr:cxnSp macro="">
      <xdr:nvCxnSpPr>
        <xdr:cNvPr id="409" name="直線コネクタ 408">
          <a:extLst>
            <a:ext uri="{FF2B5EF4-FFF2-40B4-BE49-F238E27FC236}">
              <a16:creationId xmlns:a16="http://schemas.microsoft.com/office/drawing/2014/main" xmlns="" id="{00000000-0008-0000-0600-000099010000}"/>
            </a:ext>
          </a:extLst>
        </xdr:cNvPr>
        <xdr:cNvCxnSpPr/>
      </xdr:nvCxnSpPr>
      <xdr:spPr>
        <a:xfrm flipV="1">
          <a:off x="9639300" y="13623328"/>
          <a:ext cx="838200" cy="1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52553</xdr:rowOff>
    </xdr:from>
    <xdr:ext cx="534377" cy="259045"/>
    <xdr:sp macro="" textlink="">
      <xdr:nvSpPr>
        <xdr:cNvPr id="410" name="普通建設事業費 （ うち新規整備　）平均値テキスト">
          <a:extLst>
            <a:ext uri="{FF2B5EF4-FFF2-40B4-BE49-F238E27FC236}">
              <a16:creationId xmlns:a16="http://schemas.microsoft.com/office/drawing/2014/main" xmlns="" id="{00000000-0008-0000-0600-00009A010000}"/>
            </a:ext>
          </a:extLst>
        </xdr:cNvPr>
        <xdr:cNvSpPr txBox="1"/>
      </xdr:nvSpPr>
      <xdr:spPr>
        <a:xfrm>
          <a:off x="10528300" y="130827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22,127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29676</xdr:rowOff>
    </xdr:from>
    <xdr:to>
      <xdr:col>15</xdr:col>
      <xdr:colOff>231775</xdr:colOff>
      <xdr:row>77</xdr:row>
      <xdr:rowOff>131276</xdr:rowOff>
    </xdr:to>
    <xdr:sp macro="" textlink="">
      <xdr:nvSpPr>
        <xdr:cNvPr id="411" name="フローチャート : 判断 410">
          <a:extLst>
            <a:ext uri="{FF2B5EF4-FFF2-40B4-BE49-F238E27FC236}">
              <a16:creationId xmlns:a16="http://schemas.microsoft.com/office/drawing/2014/main" xmlns="" id="{00000000-0008-0000-0600-00009B010000}"/>
            </a:ext>
          </a:extLst>
        </xdr:cNvPr>
        <xdr:cNvSpPr/>
      </xdr:nvSpPr>
      <xdr:spPr>
        <a:xfrm>
          <a:off x="10426700" y="1323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59934</xdr:rowOff>
    </xdr:from>
    <xdr:to>
      <xdr:col>14</xdr:col>
      <xdr:colOff>28575</xdr:colOff>
      <xdr:row>79</xdr:row>
      <xdr:rowOff>91563</xdr:rowOff>
    </xdr:to>
    <xdr:cxnSp macro="">
      <xdr:nvCxnSpPr>
        <xdr:cNvPr id="412" name="直線コネクタ 411">
          <a:extLst>
            <a:ext uri="{FF2B5EF4-FFF2-40B4-BE49-F238E27FC236}">
              <a16:creationId xmlns:a16="http://schemas.microsoft.com/office/drawing/2014/main" xmlns="" id="{00000000-0008-0000-0600-00009C010000}"/>
            </a:ext>
          </a:extLst>
        </xdr:cNvPr>
        <xdr:cNvCxnSpPr/>
      </xdr:nvCxnSpPr>
      <xdr:spPr>
        <a:xfrm>
          <a:off x="8750300" y="13604484"/>
          <a:ext cx="889000" cy="3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63117</xdr:rowOff>
    </xdr:from>
    <xdr:to>
      <xdr:col>14</xdr:col>
      <xdr:colOff>79375</xdr:colOff>
      <xdr:row>76</xdr:row>
      <xdr:rowOff>164717</xdr:rowOff>
    </xdr:to>
    <xdr:sp macro="" textlink="">
      <xdr:nvSpPr>
        <xdr:cNvPr id="413" name="フローチャート : 判断 412">
          <a:extLst>
            <a:ext uri="{FF2B5EF4-FFF2-40B4-BE49-F238E27FC236}">
              <a16:creationId xmlns:a16="http://schemas.microsoft.com/office/drawing/2014/main" xmlns="" id="{00000000-0008-0000-0600-00009D010000}"/>
            </a:ext>
          </a:extLst>
        </xdr:cNvPr>
        <xdr:cNvSpPr/>
      </xdr:nvSpPr>
      <xdr:spPr>
        <a:xfrm>
          <a:off x="9588500" y="13093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9794</xdr:rowOff>
    </xdr:from>
    <xdr:ext cx="534377" cy="259045"/>
    <xdr:sp macro="" textlink="">
      <xdr:nvSpPr>
        <xdr:cNvPr id="414" name="テキスト ボックス 413">
          <a:extLst>
            <a:ext uri="{FF2B5EF4-FFF2-40B4-BE49-F238E27FC236}">
              <a16:creationId xmlns:a16="http://schemas.microsoft.com/office/drawing/2014/main" xmlns="" id="{00000000-0008-0000-0600-00009E010000}"/>
            </a:ext>
          </a:extLst>
        </xdr:cNvPr>
        <xdr:cNvSpPr txBox="1"/>
      </xdr:nvSpPr>
      <xdr:spPr>
        <a:xfrm>
          <a:off x="9372111" y="1286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30,579</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74319</xdr:rowOff>
    </xdr:from>
    <xdr:to>
      <xdr:col>12</xdr:col>
      <xdr:colOff>561975</xdr:colOff>
      <xdr:row>76</xdr:row>
      <xdr:rowOff>4468</xdr:rowOff>
    </xdr:to>
    <xdr:sp macro="" textlink="">
      <xdr:nvSpPr>
        <xdr:cNvPr id="415" name="フローチャート : 判断 414">
          <a:extLst>
            <a:ext uri="{FF2B5EF4-FFF2-40B4-BE49-F238E27FC236}">
              <a16:creationId xmlns:a16="http://schemas.microsoft.com/office/drawing/2014/main" xmlns="" id="{00000000-0008-0000-0600-00009F010000}"/>
            </a:ext>
          </a:extLst>
        </xdr:cNvPr>
        <xdr:cNvSpPr/>
      </xdr:nvSpPr>
      <xdr:spPr>
        <a:xfrm>
          <a:off x="8699500" y="129330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20996</xdr:rowOff>
    </xdr:from>
    <xdr:ext cx="534377"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8483111" y="1270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40,393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79</xdr:row>
      <xdr:rowOff>27978</xdr:rowOff>
    </xdr:from>
    <xdr:to>
      <xdr:col>15</xdr:col>
      <xdr:colOff>231775</xdr:colOff>
      <xdr:row>79</xdr:row>
      <xdr:rowOff>129578</xdr:rowOff>
    </xdr:to>
    <xdr:sp macro="" textlink="">
      <xdr:nvSpPr>
        <xdr:cNvPr id="422" name="円/楕円 421">
          <a:extLst>
            <a:ext uri="{FF2B5EF4-FFF2-40B4-BE49-F238E27FC236}">
              <a16:creationId xmlns:a16="http://schemas.microsoft.com/office/drawing/2014/main" xmlns="" id="{00000000-0008-0000-0600-0000A6010000}"/>
            </a:ext>
          </a:extLst>
        </xdr:cNvPr>
        <xdr:cNvSpPr/>
      </xdr:nvSpPr>
      <xdr:spPr>
        <a:xfrm>
          <a:off x="10426700" y="1357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114355</xdr:rowOff>
    </xdr:from>
    <xdr:ext cx="469744" cy="259045"/>
    <xdr:sp macro="" textlink="">
      <xdr:nvSpPr>
        <xdr:cNvPr id="423" name="普通建設事業費 （ うち新規整備　）該当値テキスト">
          <a:extLst>
            <a:ext uri="{FF2B5EF4-FFF2-40B4-BE49-F238E27FC236}">
              <a16:creationId xmlns:a16="http://schemas.microsoft.com/office/drawing/2014/main" xmlns="" id="{00000000-0008-0000-0600-0000A7010000}"/>
            </a:ext>
          </a:extLst>
        </xdr:cNvPr>
        <xdr:cNvSpPr txBox="1"/>
      </xdr:nvSpPr>
      <xdr:spPr>
        <a:xfrm>
          <a:off x="10528300" y="1348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1,231</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40763</xdr:rowOff>
    </xdr:from>
    <xdr:to>
      <xdr:col>14</xdr:col>
      <xdr:colOff>79375</xdr:colOff>
      <xdr:row>79</xdr:row>
      <xdr:rowOff>142363</xdr:rowOff>
    </xdr:to>
    <xdr:sp macro="" textlink="">
      <xdr:nvSpPr>
        <xdr:cNvPr id="424" name="円/楕円 423">
          <a:extLst>
            <a:ext uri="{FF2B5EF4-FFF2-40B4-BE49-F238E27FC236}">
              <a16:creationId xmlns:a16="http://schemas.microsoft.com/office/drawing/2014/main" xmlns="" id="{00000000-0008-0000-0600-0000A8010000}"/>
            </a:ext>
          </a:extLst>
        </xdr:cNvPr>
        <xdr:cNvSpPr/>
      </xdr:nvSpPr>
      <xdr:spPr>
        <a:xfrm>
          <a:off x="9588500" y="1358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79</xdr:row>
      <xdr:rowOff>133490</xdr:rowOff>
    </xdr:from>
    <xdr:ext cx="378565"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9450017" y="13678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448</a:t>
          </a:r>
          <a:endParaRPr kumimoji="1" lang="ja-JP" altLang="en-US" sz="1000" b="1">
            <a:solidFill>
              <a:srgbClr val="FF0000"/>
            </a:solidFill>
            <a:latin typeface="ＭＳ Ｐゴシック"/>
          </a:endParaRPr>
        </a:p>
      </xdr:txBody>
    </xdr:sp>
    <xdr:clientData/>
  </xdr:oneCellAnchor>
  <xdr:twoCellAnchor>
    <xdr:from>
      <xdr:col>12</xdr:col>
      <xdr:colOff>460375</xdr:colOff>
      <xdr:row>79</xdr:row>
      <xdr:rowOff>9134</xdr:rowOff>
    </xdr:from>
    <xdr:to>
      <xdr:col>12</xdr:col>
      <xdr:colOff>561975</xdr:colOff>
      <xdr:row>79</xdr:row>
      <xdr:rowOff>110734</xdr:rowOff>
    </xdr:to>
    <xdr:sp macro="" textlink="">
      <xdr:nvSpPr>
        <xdr:cNvPr id="426" name="円/楕円 425">
          <a:extLst>
            <a:ext uri="{FF2B5EF4-FFF2-40B4-BE49-F238E27FC236}">
              <a16:creationId xmlns:a16="http://schemas.microsoft.com/office/drawing/2014/main" xmlns="" id="{00000000-0008-0000-0600-0000AA010000}"/>
            </a:ext>
          </a:extLst>
        </xdr:cNvPr>
        <xdr:cNvSpPr/>
      </xdr:nvSpPr>
      <xdr:spPr>
        <a:xfrm>
          <a:off x="8699500" y="1355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101861</xdr:rowOff>
    </xdr:from>
    <xdr:ext cx="469744" cy="259045"/>
    <xdr:sp macro="" textlink="">
      <xdr:nvSpPr>
        <xdr:cNvPr id="427" name="テキスト ボックス 426">
          <a:extLst>
            <a:ext uri="{FF2B5EF4-FFF2-40B4-BE49-F238E27FC236}">
              <a16:creationId xmlns:a16="http://schemas.microsoft.com/office/drawing/2014/main" xmlns="" id="{00000000-0008-0000-0600-0000AB010000}"/>
            </a:ext>
          </a:extLst>
        </xdr:cNvPr>
        <xdr:cNvSpPr txBox="1"/>
      </xdr:nvSpPr>
      <xdr:spPr>
        <a:xfrm>
          <a:off x="8515427" y="1364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2,385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a:extLst>
            <a:ext uri="{FF2B5EF4-FFF2-40B4-BE49-F238E27FC236}">
              <a16:creationId xmlns:a16="http://schemas.microsoft.com/office/drawing/2014/main" xmlns=""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a:extLst>
            <a:ext uri="{FF2B5EF4-FFF2-40B4-BE49-F238E27FC236}">
              <a16:creationId xmlns:a16="http://schemas.microsoft.com/office/drawing/2014/main" xmlns=""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a:extLst>
            <a:ext uri="{FF2B5EF4-FFF2-40B4-BE49-F238E27FC236}">
              <a16:creationId xmlns:a16="http://schemas.microsoft.com/office/drawing/2014/main" xmlns=""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a:extLst>
            <a:ext uri="{FF2B5EF4-FFF2-40B4-BE49-F238E27FC236}">
              <a16:creationId xmlns:a16="http://schemas.microsoft.com/office/drawing/2014/main" xmlns=""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a:extLst>
            <a:ext uri="{FF2B5EF4-FFF2-40B4-BE49-F238E27FC236}">
              <a16:creationId xmlns:a16="http://schemas.microsoft.com/office/drawing/2014/main" xmlns=""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a:extLst>
            <a:ext uri="{FF2B5EF4-FFF2-40B4-BE49-F238E27FC236}">
              <a16:creationId xmlns:a16="http://schemas.microsoft.com/office/drawing/2014/main" xmlns=""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a:extLst>
            <a:ext uri="{FF2B5EF4-FFF2-40B4-BE49-F238E27FC236}">
              <a16:creationId xmlns:a16="http://schemas.microsoft.com/office/drawing/2014/main" xmlns=""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8" name="直線コネクタ 437">
          <a:extLst>
            <a:ext uri="{FF2B5EF4-FFF2-40B4-BE49-F238E27FC236}">
              <a16:creationId xmlns:a16="http://schemas.microsoft.com/office/drawing/2014/main" xmlns="" id="{00000000-0008-0000-06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9" name="テキスト ボックス 438">
          <a:extLst>
            <a:ext uri="{FF2B5EF4-FFF2-40B4-BE49-F238E27FC236}">
              <a16:creationId xmlns:a16="http://schemas.microsoft.com/office/drawing/2014/main" xmlns="" id="{00000000-0008-0000-06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0" name="直線コネクタ 439">
          <a:extLst>
            <a:ext uri="{FF2B5EF4-FFF2-40B4-BE49-F238E27FC236}">
              <a16:creationId xmlns:a16="http://schemas.microsoft.com/office/drawing/2014/main" xmlns="" id="{00000000-0008-0000-06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1" name="テキスト ボックス 440">
          <a:extLst>
            <a:ext uri="{FF2B5EF4-FFF2-40B4-BE49-F238E27FC236}">
              <a16:creationId xmlns:a16="http://schemas.microsoft.com/office/drawing/2014/main" xmlns="" id="{00000000-0008-0000-06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2" name="直線コネクタ 441">
          <a:extLst>
            <a:ext uri="{FF2B5EF4-FFF2-40B4-BE49-F238E27FC236}">
              <a16:creationId xmlns:a16="http://schemas.microsoft.com/office/drawing/2014/main" xmlns="" id="{00000000-0008-0000-06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3" name="テキスト ボックス 442">
          <a:extLst>
            <a:ext uri="{FF2B5EF4-FFF2-40B4-BE49-F238E27FC236}">
              <a16:creationId xmlns:a16="http://schemas.microsoft.com/office/drawing/2014/main" xmlns="" id="{00000000-0008-0000-0600-0000BB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4" name="直線コネクタ 443">
          <a:extLst>
            <a:ext uri="{FF2B5EF4-FFF2-40B4-BE49-F238E27FC236}">
              <a16:creationId xmlns:a16="http://schemas.microsoft.com/office/drawing/2014/main" xmlns="" id="{00000000-0008-0000-06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5" name="テキスト ボックス 444">
          <a:extLst>
            <a:ext uri="{FF2B5EF4-FFF2-40B4-BE49-F238E27FC236}">
              <a16:creationId xmlns:a16="http://schemas.microsoft.com/office/drawing/2014/main" xmlns="" id="{00000000-0008-0000-0600-0000BD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6" name="直線コネクタ 445">
          <a:extLst>
            <a:ext uri="{FF2B5EF4-FFF2-40B4-BE49-F238E27FC236}">
              <a16:creationId xmlns:a16="http://schemas.microsoft.com/office/drawing/2014/main" xmlns="" id="{00000000-0008-0000-06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7" name="テキスト ボックス 446">
          <a:extLst>
            <a:ext uri="{FF2B5EF4-FFF2-40B4-BE49-F238E27FC236}">
              <a16:creationId xmlns:a16="http://schemas.microsoft.com/office/drawing/2014/main" xmlns="" id="{00000000-0008-0000-06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8" name="直線コネクタ 447">
          <a:extLst>
            <a:ext uri="{FF2B5EF4-FFF2-40B4-BE49-F238E27FC236}">
              <a16:creationId xmlns:a16="http://schemas.microsoft.com/office/drawing/2014/main" xmlns=""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9" name="テキスト ボックス 448">
          <a:extLst>
            <a:ext uri="{FF2B5EF4-FFF2-40B4-BE49-F238E27FC236}">
              <a16:creationId xmlns:a16="http://schemas.microsoft.com/office/drawing/2014/main" xmlns=""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0" name="普通建設事業費 （ うち更新整備　）グラフ枠">
          <a:extLst>
            <a:ext uri="{FF2B5EF4-FFF2-40B4-BE49-F238E27FC236}">
              <a16:creationId xmlns:a16="http://schemas.microsoft.com/office/drawing/2014/main" xmlns=""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991</xdr:rowOff>
    </xdr:from>
    <xdr:to>
      <xdr:col>15</xdr:col>
      <xdr:colOff>180340</xdr:colOff>
      <xdr:row>98</xdr:row>
      <xdr:rowOff>115430</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flipV="1">
          <a:off x="10475595" y="15602941"/>
          <a:ext cx="1270" cy="1314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119257</xdr:rowOff>
    </xdr:from>
    <xdr:ext cx="469744" cy="259045"/>
    <xdr:sp macro="" textlink="">
      <xdr:nvSpPr>
        <xdr:cNvPr id="452" name="普通建設事業費 （ うち更新整備　）最小値テキスト">
          <a:extLst>
            <a:ext uri="{FF2B5EF4-FFF2-40B4-BE49-F238E27FC236}">
              <a16:creationId xmlns:a16="http://schemas.microsoft.com/office/drawing/2014/main" xmlns="" id="{00000000-0008-0000-0600-0000C4010000}"/>
            </a:ext>
          </a:extLst>
        </xdr:cNvPr>
        <xdr:cNvSpPr txBox="1"/>
      </xdr:nvSpPr>
      <xdr:spPr>
        <a:xfrm>
          <a:off x="10528300" y="1692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7,911</a:t>
          </a:r>
          <a:endParaRPr kumimoji="1" lang="ja-JP" altLang="en-US" sz="1000" b="1">
            <a:latin typeface="ＭＳ Ｐゴシック"/>
          </a:endParaRPr>
        </a:p>
      </xdr:txBody>
    </xdr:sp>
    <xdr:clientData/>
  </xdr:oneCellAnchor>
  <xdr:twoCellAnchor>
    <xdr:from>
      <xdr:col>15</xdr:col>
      <xdr:colOff>92075</xdr:colOff>
      <xdr:row>98</xdr:row>
      <xdr:rowOff>115430</xdr:rowOff>
    </xdr:from>
    <xdr:to>
      <xdr:col>15</xdr:col>
      <xdr:colOff>269875</xdr:colOff>
      <xdr:row>98</xdr:row>
      <xdr:rowOff>115430</xdr:rowOff>
    </xdr:to>
    <xdr:cxnSp macro="">
      <xdr:nvCxnSpPr>
        <xdr:cNvPr id="453" name="直線コネクタ 452">
          <a:extLst>
            <a:ext uri="{FF2B5EF4-FFF2-40B4-BE49-F238E27FC236}">
              <a16:creationId xmlns:a16="http://schemas.microsoft.com/office/drawing/2014/main" xmlns="" id="{00000000-0008-0000-0600-0000C5010000}"/>
            </a:ext>
          </a:extLst>
        </xdr:cNvPr>
        <xdr:cNvCxnSpPr/>
      </xdr:nvCxnSpPr>
      <xdr:spPr>
        <a:xfrm>
          <a:off x="10388600" y="1691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119118</xdr:rowOff>
    </xdr:from>
    <xdr:ext cx="599010" cy="259045"/>
    <xdr:sp macro="" textlink="">
      <xdr:nvSpPr>
        <xdr:cNvPr id="454" name="普通建設事業費 （ うち更新整備　）最大値テキスト">
          <a:extLst>
            <a:ext uri="{FF2B5EF4-FFF2-40B4-BE49-F238E27FC236}">
              <a16:creationId xmlns:a16="http://schemas.microsoft.com/office/drawing/2014/main" xmlns="" id="{00000000-0008-0000-0600-0000C6010000}"/>
            </a:ext>
          </a:extLst>
        </xdr:cNvPr>
        <xdr:cNvSpPr txBox="1"/>
      </xdr:nvSpPr>
      <xdr:spPr>
        <a:xfrm>
          <a:off x="10528300" y="15378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111,422</a:t>
          </a:r>
          <a:endParaRPr kumimoji="1" lang="ja-JP" altLang="en-US" sz="1000" b="1">
            <a:latin typeface="ＭＳ Ｐゴシック"/>
          </a:endParaRPr>
        </a:p>
      </xdr:txBody>
    </xdr:sp>
    <xdr:clientData/>
  </xdr:oneCellAnchor>
  <xdr:twoCellAnchor>
    <xdr:from>
      <xdr:col>15</xdr:col>
      <xdr:colOff>92075</xdr:colOff>
      <xdr:row>91</xdr:row>
      <xdr:rowOff>991</xdr:rowOff>
    </xdr:from>
    <xdr:to>
      <xdr:col>15</xdr:col>
      <xdr:colOff>269875</xdr:colOff>
      <xdr:row>91</xdr:row>
      <xdr:rowOff>991</xdr:rowOff>
    </xdr:to>
    <xdr:cxnSp macro="">
      <xdr:nvCxnSpPr>
        <xdr:cNvPr id="455" name="直線コネクタ 454">
          <a:extLst>
            <a:ext uri="{FF2B5EF4-FFF2-40B4-BE49-F238E27FC236}">
              <a16:creationId xmlns:a16="http://schemas.microsoft.com/office/drawing/2014/main" xmlns="" id="{00000000-0008-0000-0600-0000C7010000}"/>
            </a:ext>
          </a:extLst>
        </xdr:cNvPr>
        <xdr:cNvCxnSpPr/>
      </xdr:nvCxnSpPr>
      <xdr:spPr>
        <a:xfrm>
          <a:off x="10388600" y="15602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11849</xdr:rowOff>
    </xdr:from>
    <xdr:to>
      <xdr:col>15</xdr:col>
      <xdr:colOff>180975</xdr:colOff>
      <xdr:row>98</xdr:row>
      <xdr:rowOff>94438</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a:off x="9639300" y="16813949"/>
          <a:ext cx="838200" cy="8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102112</xdr:rowOff>
    </xdr:from>
    <xdr:ext cx="534377" cy="259045"/>
    <xdr:sp macro="" textlink="">
      <xdr:nvSpPr>
        <xdr:cNvPr id="457" name="普通建設事業費 （ うち更新整備　）平均値テキスト">
          <a:extLst>
            <a:ext uri="{FF2B5EF4-FFF2-40B4-BE49-F238E27FC236}">
              <a16:creationId xmlns:a16="http://schemas.microsoft.com/office/drawing/2014/main" xmlns="" id="{00000000-0008-0000-0600-0000C9010000}"/>
            </a:ext>
          </a:extLst>
        </xdr:cNvPr>
        <xdr:cNvSpPr txBox="1"/>
      </xdr:nvSpPr>
      <xdr:spPr>
        <a:xfrm>
          <a:off x="10528300" y="16389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33,761</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79235</xdr:rowOff>
    </xdr:from>
    <xdr:to>
      <xdr:col>15</xdr:col>
      <xdr:colOff>231775</xdr:colOff>
      <xdr:row>97</xdr:row>
      <xdr:rowOff>9385</xdr:rowOff>
    </xdr:to>
    <xdr:sp macro="" textlink="">
      <xdr:nvSpPr>
        <xdr:cNvPr id="458" name="フローチャート : 判断 457">
          <a:extLst>
            <a:ext uri="{FF2B5EF4-FFF2-40B4-BE49-F238E27FC236}">
              <a16:creationId xmlns:a16="http://schemas.microsoft.com/office/drawing/2014/main" xmlns="" id="{00000000-0008-0000-0600-0000CA010000}"/>
            </a:ext>
          </a:extLst>
        </xdr:cNvPr>
        <xdr:cNvSpPr/>
      </xdr:nvSpPr>
      <xdr:spPr>
        <a:xfrm>
          <a:off x="10426700" y="1653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11849</xdr:rowOff>
    </xdr:from>
    <xdr:to>
      <xdr:col>14</xdr:col>
      <xdr:colOff>28575</xdr:colOff>
      <xdr:row>98</xdr:row>
      <xdr:rowOff>65799</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flipV="1">
          <a:off x="8750300" y="16813949"/>
          <a:ext cx="889000" cy="5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151981</xdr:rowOff>
    </xdr:from>
    <xdr:to>
      <xdr:col>14</xdr:col>
      <xdr:colOff>79375</xdr:colOff>
      <xdr:row>97</xdr:row>
      <xdr:rowOff>82131</xdr:rowOff>
    </xdr:to>
    <xdr:sp macro="" textlink="">
      <xdr:nvSpPr>
        <xdr:cNvPr id="460" name="フローチャート : 判断 459">
          <a:extLst>
            <a:ext uri="{FF2B5EF4-FFF2-40B4-BE49-F238E27FC236}">
              <a16:creationId xmlns:a16="http://schemas.microsoft.com/office/drawing/2014/main" xmlns="" id="{00000000-0008-0000-0600-0000CC010000}"/>
            </a:ext>
          </a:extLst>
        </xdr:cNvPr>
        <xdr:cNvSpPr/>
      </xdr:nvSpPr>
      <xdr:spPr>
        <a:xfrm>
          <a:off x="9588500" y="1661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98658</xdr:rowOff>
    </xdr:from>
    <xdr:ext cx="534377" cy="259045"/>
    <xdr:sp macro="" textlink="">
      <xdr:nvSpPr>
        <xdr:cNvPr id="461" name="テキスト ボックス 460">
          <a:extLst>
            <a:ext uri="{FF2B5EF4-FFF2-40B4-BE49-F238E27FC236}">
              <a16:creationId xmlns:a16="http://schemas.microsoft.com/office/drawing/2014/main" xmlns="" id="{00000000-0008-0000-0600-0000CD010000}"/>
            </a:ext>
          </a:extLst>
        </xdr:cNvPr>
        <xdr:cNvSpPr txBox="1"/>
      </xdr:nvSpPr>
      <xdr:spPr>
        <a:xfrm>
          <a:off x="9372111" y="1638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28,033</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105918</xdr:rowOff>
    </xdr:from>
    <xdr:to>
      <xdr:col>12</xdr:col>
      <xdr:colOff>561975</xdr:colOff>
      <xdr:row>97</xdr:row>
      <xdr:rowOff>36068</xdr:rowOff>
    </xdr:to>
    <xdr:sp macro="" textlink="">
      <xdr:nvSpPr>
        <xdr:cNvPr id="462" name="フローチャート : 判断 461">
          <a:extLst>
            <a:ext uri="{FF2B5EF4-FFF2-40B4-BE49-F238E27FC236}">
              <a16:creationId xmlns:a16="http://schemas.microsoft.com/office/drawing/2014/main" xmlns="" id="{00000000-0008-0000-0600-0000CE010000}"/>
            </a:ext>
          </a:extLst>
        </xdr:cNvPr>
        <xdr:cNvSpPr/>
      </xdr:nvSpPr>
      <xdr:spPr>
        <a:xfrm>
          <a:off x="8699500" y="1656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52595</xdr:rowOff>
    </xdr:from>
    <xdr:ext cx="534377" cy="259045"/>
    <xdr:sp macro="" textlink="">
      <xdr:nvSpPr>
        <xdr:cNvPr id="463" name="テキスト ボックス 462">
          <a:extLst>
            <a:ext uri="{FF2B5EF4-FFF2-40B4-BE49-F238E27FC236}">
              <a16:creationId xmlns:a16="http://schemas.microsoft.com/office/drawing/2014/main" xmlns="" id="{00000000-0008-0000-0600-0000CF010000}"/>
            </a:ext>
          </a:extLst>
        </xdr:cNvPr>
        <xdr:cNvSpPr txBox="1"/>
      </xdr:nvSpPr>
      <xdr:spPr>
        <a:xfrm>
          <a:off x="8483111" y="1634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4" name="テキスト ボックス 463">
          <a:extLst>
            <a:ext uri="{FF2B5EF4-FFF2-40B4-BE49-F238E27FC236}">
              <a16:creationId xmlns:a16="http://schemas.microsoft.com/office/drawing/2014/main" xmlns="" id="{00000000-0008-0000-0600-0000D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5" name="テキスト ボックス 464">
          <a:extLst>
            <a:ext uri="{FF2B5EF4-FFF2-40B4-BE49-F238E27FC236}">
              <a16:creationId xmlns:a16="http://schemas.microsoft.com/office/drawing/2014/main" xmlns="" id="{00000000-0008-0000-0600-0000D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6" name="テキスト ボックス 465">
          <a:extLst>
            <a:ext uri="{FF2B5EF4-FFF2-40B4-BE49-F238E27FC236}">
              <a16:creationId xmlns:a16="http://schemas.microsoft.com/office/drawing/2014/main" xmlns="" id="{00000000-0008-0000-0600-0000D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7" name="テキスト ボックス 466">
          <a:extLst>
            <a:ext uri="{FF2B5EF4-FFF2-40B4-BE49-F238E27FC236}">
              <a16:creationId xmlns:a16="http://schemas.microsoft.com/office/drawing/2014/main" xmlns="" id="{00000000-0008-0000-0600-0000D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8" name="テキスト ボックス 467">
          <a:extLst>
            <a:ext uri="{FF2B5EF4-FFF2-40B4-BE49-F238E27FC236}">
              <a16:creationId xmlns:a16="http://schemas.microsoft.com/office/drawing/2014/main" xmlns="" id="{00000000-0008-0000-0600-0000D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43638</xdr:rowOff>
    </xdr:from>
    <xdr:to>
      <xdr:col>15</xdr:col>
      <xdr:colOff>231775</xdr:colOff>
      <xdr:row>98</xdr:row>
      <xdr:rowOff>145238</xdr:rowOff>
    </xdr:to>
    <xdr:sp macro="" textlink="">
      <xdr:nvSpPr>
        <xdr:cNvPr id="469" name="円/楕円 468">
          <a:extLst>
            <a:ext uri="{FF2B5EF4-FFF2-40B4-BE49-F238E27FC236}">
              <a16:creationId xmlns:a16="http://schemas.microsoft.com/office/drawing/2014/main" xmlns="" id="{00000000-0008-0000-0600-0000D5010000}"/>
            </a:ext>
          </a:extLst>
        </xdr:cNvPr>
        <xdr:cNvSpPr/>
      </xdr:nvSpPr>
      <xdr:spPr>
        <a:xfrm>
          <a:off x="10426700" y="1684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130015</xdr:rowOff>
    </xdr:from>
    <xdr:ext cx="469744" cy="259045"/>
    <xdr:sp macro="" textlink="">
      <xdr:nvSpPr>
        <xdr:cNvPr id="470" name="普通建設事業費 （ うち更新整備　）該当値テキスト">
          <a:extLst>
            <a:ext uri="{FF2B5EF4-FFF2-40B4-BE49-F238E27FC236}">
              <a16:creationId xmlns:a16="http://schemas.microsoft.com/office/drawing/2014/main" xmlns="" id="{00000000-0008-0000-0600-0000D6010000}"/>
            </a:ext>
          </a:extLst>
        </xdr:cNvPr>
        <xdr:cNvSpPr txBox="1"/>
      </xdr:nvSpPr>
      <xdr:spPr>
        <a:xfrm>
          <a:off x="10528300" y="1676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9,564</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132499</xdr:rowOff>
    </xdr:from>
    <xdr:to>
      <xdr:col>14</xdr:col>
      <xdr:colOff>79375</xdr:colOff>
      <xdr:row>98</xdr:row>
      <xdr:rowOff>62649</xdr:rowOff>
    </xdr:to>
    <xdr:sp macro="" textlink="">
      <xdr:nvSpPr>
        <xdr:cNvPr id="471" name="円/楕円 470">
          <a:extLst>
            <a:ext uri="{FF2B5EF4-FFF2-40B4-BE49-F238E27FC236}">
              <a16:creationId xmlns:a16="http://schemas.microsoft.com/office/drawing/2014/main" xmlns="" id="{00000000-0008-0000-0600-0000D7010000}"/>
            </a:ext>
          </a:extLst>
        </xdr:cNvPr>
        <xdr:cNvSpPr/>
      </xdr:nvSpPr>
      <xdr:spPr>
        <a:xfrm>
          <a:off x="9588500" y="1676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53776</xdr:rowOff>
    </xdr:from>
    <xdr:ext cx="534377"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9372111" y="1685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16,067</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14999</xdr:rowOff>
    </xdr:from>
    <xdr:to>
      <xdr:col>12</xdr:col>
      <xdr:colOff>561975</xdr:colOff>
      <xdr:row>98</xdr:row>
      <xdr:rowOff>116599</xdr:rowOff>
    </xdr:to>
    <xdr:sp macro="" textlink="">
      <xdr:nvSpPr>
        <xdr:cNvPr id="473" name="円/楕円 472">
          <a:extLst>
            <a:ext uri="{FF2B5EF4-FFF2-40B4-BE49-F238E27FC236}">
              <a16:creationId xmlns:a16="http://schemas.microsoft.com/office/drawing/2014/main" xmlns="" id="{00000000-0008-0000-0600-0000D9010000}"/>
            </a:ext>
          </a:extLst>
        </xdr:cNvPr>
        <xdr:cNvSpPr/>
      </xdr:nvSpPr>
      <xdr:spPr>
        <a:xfrm>
          <a:off x="8699500" y="1681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107726</xdr:rowOff>
    </xdr:from>
    <xdr:ext cx="534377"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8483111" y="1690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11,819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5" name="正方形/長方形 474">
          <a:extLst>
            <a:ext uri="{FF2B5EF4-FFF2-40B4-BE49-F238E27FC236}">
              <a16:creationId xmlns:a16="http://schemas.microsoft.com/office/drawing/2014/main" xmlns="" id="{00000000-0008-0000-0600-0000D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6" name="正方形/長方形 475">
          <a:extLst>
            <a:ext uri="{FF2B5EF4-FFF2-40B4-BE49-F238E27FC236}">
              <a16:creationId xmlns:a16="http://schemas.microsoft.com/office/drawing/2014/main" xmlns="" id="{00000000-0008-0000-0600-0000D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7" name="正方形/長方形 476">
          <a:extLst>
            <a:ext uri="{FF2B5EF4-FFF2-40B4-BE49-F238E27FC236}">
              <a16:creationId xmlns:a16="http://schemas.microsoft.com/office/drawing/2014/main" xmlns="" id="{00000000-0008-0000-0600-0000D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8" name="正方形/長方形 477">
          <a:extLst>
            <a:ext uri="{FF2B5EF4-FFF2-40B4-BE49-F238E27FC236}">
              <a16:creationId xmlns:a16="http://schemas.microsoft.com/office/drawing/2014/main" xmlns="" id="{00000000-0008-0000-0600-0000D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9" name="正方形/長方形 478">
          <a:extLst>
            <a:ext uri="{FF2B5EF4-FFF2-40B4-BE49-F238E27FC236}">
              <a16:creationId xmlns:a16="http://schemas.microsoft.com/office/drawing/2014/main" xmlns="" id="{00000000-0008-0000-0600-0000D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0" name="正方形/長方形 479">
          <a:extLst>
            <a:ext uri="{FF2B5EF4-FFF2-40B4-BE49-F238E27FC236}">
              <a16:creationId xmlns:a16="http://schemas.microsoft.com/office/drawing/2014/main" xmlns="" id="{00000000-0008-0000-0600-0000E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1" name="正方形/長方形 480">
          <a:extLst>
            <a:ext uri="{FF2B5EF4-FFF2-40B4-BE49-F238E27FC236}">
              <a16:creationId xmlns:a16="http://schemas.microsoft.com/office/drawing/2014/main" xmlns="" id="{00000000-0008-0000-0600-0000E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2" name="正方形/長方形 481">
          <a:extLst>
            <a:ext uri="{FF2B5EF4-FFF2-40B4-BE49-F238E27FC236}">
              <a16:creationId xmlns:a16="http://schemas.microsoft.com/office/drawing/2014/main" xmlns="" id="{00000000-0008-0000-0600-0000E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4" name="直線コネクタ 483">
          <a:extLst>
            <a:ext uri="{FF2B5EF4-FFF2-40B4-BE49-F238E27FC236}">
              <a16:creationId xmlns:a16="http://schemas.microsoft.com/office/drawing/2014/main" xmlns="" id="{00000000-0008-0000-0600-0000E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5" name="直線コネクタ 484">
          <a:extLst>
            <a:ext uri="{FF2B5EF4-FFF2-40B4-BE49-F238E27FC236}">
              <a16:creationId xmlns:a16="http://schemas.microsoft.com/office/drawing/2014/main" xmlns="" id="{00000000-0008-0000-0600-0000E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6" name="テキスト ボックス 485">
          <a:extLst>
            <a:ext uri="{FF2B5EF4-FFF2-40B4-BE49-F238E27FC236}">
              <a16:creationId xmlns:a16="http://schemas.microsoft.com/office/drawing/2014/main" xmlns="" id="{00000000-0008-0000-0600-0000E6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7" name="直線コネクタ 486">
          <a:extLst>
            <a:ext uri="{FF2B5EF4-FFF2-40B4-BE49-F238E27FC236}">
              <a16:creationId xmlns:a16="http://schemas.microsoft.com/office/drawing/2014/main" xmlns="" id="{00000000-0008-0000-0600-0000E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88" name="テキスト ボックス 487">
          <a:extLst>
            <a:ext uri="{FF2B5EF4-FFF2-40B4-BE49-F238E27FC236}">
              <a16:creationId xmlns:a16="http://schemas.microsoft.com/office/drawing/2014/main" xmlns="" id="{00000000-0008-0000-0600-0000E8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9" name="直線コネクタ 488">
          <a:extLst>
            <a:ext uri="{FF2B5EF4-FFF2-40B4-BE49-F238E27FC236}">
              <a16:creationId xmlns:a16="http://schemas.microsoft.com/office/drawing/2014/main" xmlns="" id="{00000000-0008-0000-0600-0000E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0" name="テキスト ボックス 489">
          <a:extLst>
            <a:ext uri="{FF2B5EF4-FFF2-40B4-BE49-F238E27FC236}">
              <a16:creationId xmlns:a16="http://schemas.microsoft.com/office/drawing/2014/main" xmlns="" id="{00000000-0008-0000-0600-0000EA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1" name="直線コネクタ 490">
          <a:extLst>
            <a:ext uri="{FF2B5EF4-FFF2-40B4-BE49-F238E27FC236}">
              <a16:creationId xmlns:a16="http://schemas.microsoft.com/office/drawing/2014/main" xmlns="" id="{00000000-0008-0000-0600-0000E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92" name="テキスト ボックス 491">
          <a:extLst>
            <a:ext uri="{FF2B5EF4-FFF2-40B4-BE49-F238E27FC236}">
              <a16:creationId xmlns:a16="http://schemas.microsoft.com/office/drawing/2014/main" xmlns="" id="{00000000-0008-0000-0600-0000EC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3" name="直線コネクタ 492">
          <a:extLst>
            <a:ext uri="{FF2B5EF4-FFF2-40B4-BE49-F238E27FC236}">
              <a16:creationId xmlns:a16="http://schemas.microsoft.com/office/drawing/2014/main" xmlns="" id="{00000000-0008-0000-0600-0000E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494" name="テキスト ボックス 493">
          <a:extLst>
            <a:ext uri="{FF2B5EF4-FFF2-40B4-BE49-F238E27FC236}">
              <a16:creationId xmlns:a16="http://schemas.microsoft.com/office/drawing/2014/main" xmlns="" id="{00000000-0008-0000-0600-0000EE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5" name="直線コネクタ 494">
          <a:extLst>
            <a:ext uri="{FF2B5EF4-FFF2-40B4-BE49-F238E27FC236}">
              <a16:creationId xmlns:a16="http://schemas.microsoft.com/office/drawing/2014/main" xmlns="" id="{00000000-0008-0000-0600-0000E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496" name="テキスト ボックス 495">
          <a:extLst>
            <a:ext uri="{FF2B5EF4-FFF2-40B4-BE49-F238E27FC236}">
              <a16:creationId xmlns:a16="http://schemas.microsoft.com/office/drawing/2014/main" xmlns="" id="{00000000-0008-0000-0600-0000F0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7" name="直線コネクタ 496">
          <a:extLst>
            <a:ext uri="{FF2B5EF4-FFF2-40B4-BE49-F238E27FC236}">
              <a16:creationId xmlns:a16="http://schemas.microsoft.com/office/drawing/2014/main" xmlns="" id="{00000000-0008-0000-0600-0000F1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8" name="テキスト ボックス 497">
          <a:extLst>
            <a:ext uri="{FF2B5EF4-FFF2-40B4-BE49-F238E27FC236}">
              <a16:creationId xmlns:a16="http://schemas.microsoft.com/office/drawing/2014/main" xmlns="" id="{00000000-0008-0000-0600-0000F2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9" name="災害復旧事業費グラフ枠">
          <a:extLst>
            <a:ext uri="{FF2B5EF4-FFF2-40B4-BE49-F238E27FC236}">
              <a16:creationId xmlns:a16="http://schemas.microsoft.com/office/drawing/2014/main" xmlns="" id="{00000000-0008-0000-0600-0000F3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106390</xdr:rowOff>
    </xdr:from>
    <xdr:to>
      <xdr:col>23</xdr:col>
      <xdr:colOff>516889</xdr:colOff>
      <xdr:row>39</xdr:row>
      <xdr:rowOff>98878</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flipV="1">
          <a:off x="16317595" y="5249890"/>
          <a:ext cx="1269" cy="1535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109924</xdr:rowOff>
    </xdr:from>
    <xdr:ext cx="249299" cy="259045"/>
    <xdr:sp macro="" textlink="">
      <xdr:nvSpPr>
        <xdr:cNvPr id="501" name="災害復旧事業費最小値テキスト">
          <a:extLst>
            <a:ext uri="{FF2B5EF4-FFF2-40B4-BE49-F238E27FC236}">
              <a16:creationId xmlns:a16="http://schemas.microsoft.com/office/drawing/2014/main" xmlns="" id="{00000000-0008-0000-0600-0000F5010000}"/>
            </a:ext>
          </a:extLst>
        </xdr:cNvPr>
        <xdr:cNvSpPr txBox="1"/>
      </xdr:nvSpPr>
      <xdr:spPr>
        <a:xfrm>
          <a:off x="16370300" y="67964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53067</xdr:rowOff>
    </xdr:from>
    <xdr:ext cx="534377" cy="259045"/>
    <xdr:sp macro="" textlink="">
      <xdr:nvSpPr>
        <xdr:cNvPr id="503" name="災害復旧事業費最大値テキスト">
          <a:extLst>
            <a:ext uri="{FF2B5EF4-FFF2-40B4-BE49-F238E27FC236}">
              <a16:creationId xmlns:a16="http://schemas.microsoft.com/office/drawing/2014/main" xmlns="" id="{00000000-0008-0000-0600-0000F7010000}"/>
            </a:ext>
          </a:extLst>
        </xdr:cNvPr>
        <xdr:cNvSpPr txBox="1"/>
      </xdr:nvSpPr>
      <xdr:spPr>
        <a:xfrm>
          <a:off x="16370300" y="502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94,040</a:t>
          </a:r>
          <a:endParaRPr kumimoji="1" lang="ja-JP" altLang="en-US" sz="1000" b="1">
            <a:latin typeface="ＭＳ Ｐゴシック"/>
          </a:endParaRPr>
        </a:p>
      </xdr:txBody>
    </xdr:sp>
    <xdr:clientData/>
  </xdr:oneCellAnchor>
  <xdr:twoCellAnchor>
    <xdr:from>
      <xdr:col>23</xdr:col>
      <xdr:colOff>428625</xdr:colOff>
      <xdr:row>30</xdr:row>
      <xdr:rowOff>106390</xdr:rowOff>
    </xdr:from>
    <xdr:to>
      <xdr:col>23</xdr:col>
      <xdr:colOff>606425</xdr:colOff>
      <xdr:row>30</xdr:row>
      <xdr:rowOff>106390</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6230600" y="5249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98878</xdr:rowOff>
    </xdr:from>
    <xdr:to>
      <xdr:col>23</xdr:col>
      <xdr:colOff>517525</xdr:colOff>
      <xdr:row>39</xdr:row>
      <xdr:rowOff>98878</xdr:rowOff>
    </xdr:to>
    <xdr:cxnSp macro="">
      <xdr:nvCxnSpPr>
        <xdr:cNvPr id="505" name="直線コネクタ 504">
          <a:extLst>
            <a:ext uri="{FF2B5EF4-FFF2-40B4-BE49-F238E27FC236}">
              <a16:creationId xmlns:a16="http://schemas.microsoft.com/office/drawing/2014/main" xmlns="" id="{00000000-0008-0000-0600-0000F901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27374</xdr:rowOff>
    </xdr:from>
    <xdr:ext cx="469744" cy="259045"/>
    <xdr:sp macro="" textlink="">
      <xdr:nvSpPr>
        <xdr:cNvPr id="506" name="災害復旧事業費平均値テキスト">
          <a:extLst>
            <a:ext uri="{FF2B5EF4-FFF2-40B4-BE49-F238E27FC236}">
              <a16:creationId xmlns:a16="http://schemas.microsoft.com/office/drawing/2014/main" xmlns="" id="{00000000-0008-0000-0600-0000FA010000}"/>
            </a:ext>
          </a:extLst>
        </xdr:cNvPr>
        <xdr:cNvSpPr txBox="1"/>
      </xdr:nvSpPr>
      <xdr:spPr>
        <a:xfrm>
          <a:off x="16370300" y="6542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2,669</a:t>
          </a:r>
          <a:endParaRPr kumimoji="1" lang="ja-JP" altLang="en-US" sz="1000" b="1">
            <a:solidFill>
              <a:srgbClr val="000080"/>
            </a:solidFill>
            <a:latin typeface="ＭＳ Ｐゴシック"/>
          </a:endParaRPr>
        </a:p>
      </xdr:txBody>
    </xdr:sp>
    <xdr:clientData/>
  </xdr:oneCellAnchor>
  <xdr:twoCellAnchor>
    <xdr:from>
      <xdr:col>23</xdr:col>
      <xdr:colOff>466725</xdr:colOff>
      <xdr:row>39</xdr:row>
      <xdr:rowOff>4497</xdr:rowOff>
    </xdr:from>
    <xdr:to>
      <xdr:col>23</xdr:col>
      <xdr:colOff>568325</xdr:colOff>
      <xdr:row>39</xdr:row>
      <xdr:rowOff>106097</xdr:rowOff>
    </xdr:to>
    <xdr:sp macro="" textlink="">
      <xdr:nvSpPr>
        <xdr:cNvPr id="507" name="フローチャート : 判断 506">
          <a:extLst>
            <a:ext uri="{FF2B5EF4-FFF2-40B4-BE49-F238E27FC236}">
              <a16:creationId xmlns:a16="http://schemas.microsoft.com/office/drawing/2014/main" xmlns="" id="{00000000-0008-0000-0600-0000FB010000}"/>
            </a:ext>
          </a:extLst>
        </xdr:cNvPr>
        <xdr:cNvSpPr/>
      </xdr:nvSpPr>
      <xdr:spPr>
        <a:xfrm>
          <a:off x="16268700" y="669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98878</xdr:rowOff>
    </xdr:from>
    <xdr:to>
      <xdr:col>22</xdr:col>
      <xdr:colOff>365125</xdr:colOff>
      <xdr:row>39</xdr:row>
      <xdr:rowOff>98878</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39</xdr:row>
      <xdr:rowOff>21838</xdr:rowOff>
    </xdr:from>
    <xdr:to>
      <xdr:col>22</xdr:col>
      <xdr:colOff>415925</xdr:colOff>
      <xdr:row>39</xdr:row>
      <xdr:rowOff>123438</xdr:rowOff>
    </xdr:to>
    <xdr:sp macro="" textlink="">
      <xdr:nvSpPr>
        <xdr:cNvPr id="509" name="フローチャート : 判断 508">
          <a:extLst>
            <a:ext uri="{FF2B5EF4-FFF2-40B4-BE49-F238E27FC236}">
              <a16:creationId xmlns:a16="http://schemas.microsoft.com/office/drawing/2014/main" xmlns="" id="{00000000-0008-0000-0600-0000FD010000}"/>
            </a:ext>
          </a:extLst>
        </xdr:cNvPr>
        <xdr:cNvSpPr/>
      </xdr:nvSpPr>
      <xdr:spPr>
        <a:xfrm>
          <a:off x="15430500" y="6708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139965</xdr:rowOff>
    </xdr:from>
    <xdr:ext cx="469744" cy="259045"/>
    <xdr:sp macro="" textlink="">
      <xdr:nvSpPr>
        <xdr:cNvPr id="510" name="テキスト ボックス 509">
          <a:extLst>
            <a:ext uri="{FF2B5EF4-FFF2-40B4-BE49-F238E27FC236}">
              <a16:creationId xmlns:a16="http://schemas.microsoft.com/office/drawing/2014/main" xmlns="" id="{00000000-0008-0000-0600-0000FE010000}"/>
            </a:ext>
          </a:extLst>
        </xdr:cNvPr>
        <xdr:cNvSpPr txBox="1"/>
      </xdr:nvSpPr>
      <xdr:spPr>
        <a:xfrm>
          <a:off x="15246427" y="6483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98878</xdr:rowOff>
    </xdr:from>
    <xdr:to>
      <xdr:col>21</xdr:col>
      <xdr:colOff>161925</xdr:colOff>
      <xdr:row>39</xdr:row>
      <xdr:rowOff>98878</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161889</xdr:rowOff>
    </xdr:from>
    <xdr:to>
      <xdr:col>21</xdr:col>
      <xdr:colOff>212725</xdr:colOff>
      <xdr:row>39</xdr:row>
      <xdr:rowOff>92039</xdr:rowOff>
    </xdr:to>
    <xdr:sp macro="" textlink="">
      <xdr:nvSpPr>
        <xdr:cNvPr id="512" name="フローチャート : 判断 511">
          <a:extLst>
            <a:ext uri="{FF2B5EF4-FFF2-40B4-BE49-F238E27FC236}">
              <a16:creationId xmlns:a16="http://schemas.microsoft.com/office/drawing/2014/main" xmlns="" id="{00000000-0008-0000-0600-000000020000}"/>
            </a:ext>
          </a:extLst>
        </xdr:cNvPr>
        <xdr:cNvSpPr/>
      </xdr:nvSpPr>
      <xdr:spPr>
        <a:xfrm>
          <a:off x="14541500" y="667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108566</xdr:rowOff>
    </xdr:from>
    <xdr:ext cx="469744" cy="259045"/>
    <xdr:sp macro="" textlink="">
      <xdr:nvSpPr>
        <xdr:cNvPr id="513" name="テキスト ボックス 512">
          <a:extLst>
            <a:ext uri="{FF2B5EF4-FFF2-40B4-BE49-F238E27FC236}">
              <a16:creationId xmlns:a16="http://schemas.microsoft.com/office/drawing/2014/main" xmlns="" id="{00000000-0008-0000-0600-000001020000}"/>
            </a:ext>
          </a:extLst>
        </xdr:cNvPr>
        <xdr:cNvSpPr txBox="1"/>
      </xdr:nvSpPr>
      <xdr:spPr>
        <a:xfrm>
          <a:off x="14357427" y="6452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97964</xdr:rowOff>
    </xdr:from>
    <xdr:to>
      <xdr:col>19</xdr:col>
      <xdr:colOff>644525</xdr:colOff>
      <xdr:row>39</xdr:row>
      <xdr:rowOff>98878</xdr:rowOff>
    </xdr:to>
    <xdr:cxnSp macro="">
      <xdr:nvCxnSpPr>
        <xdr:cNvPr id="514" name="直線コネクタ 513">
          <a:extLst>
            <a:ext uri="{FF2B5EF4-FFF2-40B4-BE49-F238E27FC236}">
              <a16:creationId xmlns:a16="http://schemas.microsoft.com/office/drawing/2014/main" xmlns="" id="{00000000-0008-0000-0600-000002020000}"/>
            </a:ext>
          </a:extLst>
        </xdr:cNvPr>
        <xdr:cNvCxnSpPr/>
      </xdr:nvCxnSpPr>
      <xdr:spPr>
        <a:xfrm>
          <a:off x="12814300" y="6784514"/>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164942</xdr:rowOff>
    </xdr:from>
    <xdr:to>
      <xdr:col>20</xdr:col>
      <xdr:colOff>9525</xdr:colOff>
      <xdr:row>39</xdr:row>
      <xdr:rowOff>95092</xdr:rowOff>
    </xdr:to>
    <xdr:sp macro="" textlink="">
      <xdr:nvSpPr>
        <xdr:cNvPr id="515" name="フローチャート : 判断 514">
          <a:extLst>
            <a:ext uri="{FF2B5EF4-FFF2-40B4-BE49-F238E27FC236}">
              <a16:creationId xmlns:a16="http://schemas.microsoft.com/office/drawing/2014/main" xmlns="" id="{00000000-0008-0000-0600-000003020000}"/>
            </a:ext>
          </a:extLst>
        </xdr:cNvPr>
        <xdr:cNvSpPr/>
      </xdr:nvSpPr>
      <xdr:spPr>
        <a:xfrm>
          <a:off x="13652500" y="6680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111619</xdr:rowOff>
    </xdr:from>
    <xdr:ext cx="469744" cy="259045"/>
    <xdr:sp macro="" textlink="">
      <xdr:nvSpPr>
        <xdr:cNvPr id="516" name="テキスト ボックス 515">
          <a:extLst>
            <a:ext uri="{FF2B5EF4-FFF2-40B4-BE49-F238E27FC236}">
              <a16:creationId xmlns:a16="http://schemas.microsoft.com/office/drawing/2014/main" xmlns="" id="{00000000-0008-0000-0600-000004020000}"/>
            </a:ext>
          </a:extLst>
        </xdr:cNvPr>
        <xdr:cNvSpPr txBox="1"/>
      </xdr:nvSpPr>
      <xdr:spPr>
        <a:xfrm>
          <a:off x="13468427" y="645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142964</xdr:rowOff>
    </xdr:from>
    <xdr:to>
      <xdr:col>18</xdr:col>
      <xdr:colOff>492125</xdr:colOff>
      <xdr:row>38</xdr:row>
      <xdr:rowOff>73113</xdr:rowOff>
    </xdr:to>
    <xdr:sp macro="" textlink="">
      <xdr:nvSpPr>
        <xdr:cNvPr id="517" name="フローチャート : 判断 516">
          <a:extLst>
            <a:ext uri="{FF2B5EF4-FFF2-40B4-BE49-F238E27FC236}">
              <a16:creationId xmlns:a16="http://schemas.microsoft.com/office/drawing/2014/main" xmlns="" id="{00000000-0008-0000-0600-000005020000}"/>
            </a:ext>
          </a:extLst>
        </xdr:cNvPr>
        <xdr:cNvSpPr/>
      </xdr:nvSpPr>
      <xdr:spPr>
        <a:xfrm>
          <a:off x="12763500" y="64866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89641</xdr:rowOff>
    </xdr:from>
    <xdr:ext cx="534377" cy="259045"/>
    <xdr:sp macro="" textlink="">
      <xdr:nvSpPr>
        <xdr:cNvPr id="518" name="テキスト ボックス 517">
          <a:extLst>
            <a:ext uri="{FF2B5EF4-FFF2-40B4-BE49-F238E27FC236}">
              <a16:creationId xmlns:a16="http://schemas.microsoft.com/office/drawing/2014/main" xmlns="" id="{00000000-0008-0000-0600-000006020000}"/>
            </a:ext>
          </a:extLst>
        </xdr:cNvPr>
        <xdr:cNvSpPr txBox="1"/>
      </xdr:nvSpPr>
      <xdr:spPr>
        <a:xfrm>
          <a:off x="12547111" y="626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15,189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9" name="テキスト ボックス 518">
          <a:extLst>
            <a:ext uri="{FF2B5EF4-FFF2-40B4-BE49-F238E27FC236}">
              <a16:creationId xmlns:a16="http://schemas.microsoft.com/office/drawing/2014/main" xmlns="" id="{00000000-0008-0000-0600-00000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0" name="テキスト ボックス 519">
          <a:extLst>
            <a:ext uri="{FF2B5EF4-FFF2-40B4-BE49-F238E27FC236}">
              <a16:creationId xmlns:a16="http://schemas.microsoft.com/office/drawing/2014/main" xmlns="" id="{00000000-0008-0000-0600-00000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1" name="テキスト ボックス 520">
          <a:extLst>
            <a:ext uri="{FF2B5EF4-FFF2-40B4-BE49-F238E27FC236}">
              <a16:creationId xmlns:a16="http://schemas.microsoft.com/office/drawing/2014/main" xmlns="" id="{00000000-0008-0000-0600-00000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2" name="テキスト ボックス 521">
          <a:extLst>
            <a:ext uri="{FF2B5EF4-FFF2-40B4-BE49-F238E27FC236}">
              <a16:creationId xmlns:a16="http://schemas.microsoft.com/office/drawing/2014/main" xmlns="" id="{00000000-0008-0000-0600-00000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3" name="テキスト ボックス 522">
          <a:extLst>
            <a:ext uri="{FF2B5EF4-FFF2-40B4-BE49-F238E27FC236}">
              <a16:creationId xmlns:a16="http://schemas.microsoft.com/office/drawing/2014/main" xmlns="" id="{00000000-0008-0000-0600-00000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48078</xdr:rowOff>
    </xdr:from>
    <xdr:to>
      <xdr:col>23</xdr:col>
      <xdr:colOff>568325</xdr:colOff>
      <xdr:row>39</xdr:row>
      <xdr:rowOff>149678</xdr:rowOff>
    </xdr:to>
    <xdr:sp macro="" textlink="">
      <xdr:nvSpPr>
        <xdr:cNvPr id="524" name="円/楕円 523">
          <a:extLst>
            <a:ext uri="{FF2B5EF4-FFF2-40B4-BE49-F238E27FC236}">
              <a16:creationId xmlns:a16="http://schemas.microsoft.com/office/drawing/2014/main" xmlns="" id="{00000000-0008-0000-0600-00000C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154374</xdr:rowOff>
    </xdr:from>
    <xdr:ext cx="249299" cy="259045"/>
    <xdr:sp macro="" textlink="">
      <xdr:nvSpPr>
        <xdr:cNvPr id="525" name="災害復旧事業費該当値テキスト">
          <a:extLst>
            <a:ext uri="{FF2B5EF4-FFF2-40B4-BE49-F238E27FC236}">
              <a16:creationId xmlns:a16="http://schemas.microsoft.com/office/drawing/2014/main" xmlns="" id="{00000000-0008-0000-0600-00000D020000}"/>
            </a:ext>
          </a:extLst>
        </xdr:cNvPr>
        <xdr:cNvSpPr txBox="1"/>
      </xdr:nvSpPr>
      <xdr:spPr>
        <a:xfrm>
          <a:off x="16370300" y="66694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48078</xdr:rowOff>
    </xdr:from>
    <xdr:to>
      <xdr:col>22</xdr:col>
      <xdr:colOff>415925</xdr:colOff>
      <xdr:row>39</xdr:row>
      <xdr:rowOff>149678</xdr:rowOff>
    </xdr:to>
    <xdr:sp macro="" textlink="">
      <xdr:nvSpPr>
        <xdr:cNvPr id="526" name="円/楕円 525">
          <a:extLst>
            <a:ext uri="{FF2B5EF4-FFF2-40B4-BE49-F238E27FC236}">
              <a16:creationId xmlns:a16="http://schemas.microsoft.com/office/drawing/2014/main" xmlns="" id="{00000000-0008-0000-0600-00000E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140805</xdr:rowOff>
    </xdr:from>
    <xdr:ext cx="249299"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535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48078</xdr:rowOff>
    </xdr:from>
    <xdr:to>
      <xdr:col>21</xdr:col>
      <xdr:colOff>212725</xdr:colOff>
      <xdr:row>39</xdr:row>
      <xdr:rowOff>149678</xdr:rowOff>
    </xdr:to>
    <xdr:sp macro="" textlink="">
      <xdr:nvSpPr>
        <xdr:cNvPr id="528" name="円/楕円 527">
          <a:extLst>
            <a:ext uri="{FF2B5EF4-FFF2-40B4-BE49-F238E27FC236}">
              <a16:creationId xmlns:a16="http://schemas.microsoft.com/office/drawing/2014/main" xmlns="" id="{00000000-0008-0000-0600-000010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140805</xdr:rowOff>
    </xdr:from>
    <xdr:ext cx="249299" cy="259045"/>
    <xdr:sp macro="" textlink="">
      <xdr:nvSpPr>
        <xdr:cNvPr id="529" name="テキスト ボックス 528">
          <a:extLst>
            <a:ext uri="{FF2B5EF4-FFF2-40B4-BE49-F238E27FC236}">
              <a16:creationId xmlns:a16="http://schemas.microsoft.com/office/drawing/2014/main" xmlns="" id="{00000000-0008-0000-0600-000011020000}"/>
            </a:ext>
          </a:extLst>
        </xdr:cNvPr>
        <xdr:cNvSpPr txBox="1"/>
      </xdr:nvSpPr>
      <xdr:spPr>
        <a:xfrm>
          <a:off x="14467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48078</xdr:rowOff>
    </xdr:from>
    <xdr:to>
      <xdr:col>20</xdr:col>
      <xdr:colOff>9525</xdr:colOff>
      <xdr:row>39</xdr:row>
      <xdr:rowOff>149678</xdr:rowOff>
    </xdr:to>
    <xdr:sp macro="" textlink="">
      <xdr:nvSpPr>
        <xdr:cNvPr id="530" name="円/楕円 529">
          <a:extLst>
            <a:ext uri="{FF2B5EF4-FFF2-40B4-BE49-F238E27FC236}">
              <a16:creationId xmlns:a16="http://schemas.microsoft.com/office/drawing/2014/main" xmlns="" id="{00000000-0008-0000-0600-000012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140805</xdr:rowOff>
    </xdr:from>
    <xdr:ext cx="249299"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357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47164</xdr:rowOff>
    </xdr:from>
    <xdr:to>
      <xdr:col>18</xdr:col>
      <xdr:colOff>492125</xdr:colOff>
      <xdr:row>39</xdr:row>
      <xdr:rowOff>148764</xdr:rowOff>
    </xdr:to>
    <xdr:sp macro="" textlink="">
      <xdr:nvSpPr>
        <xdr:cNvPr id="532" name="円/楕円 531">
          <a:extLst>
            <a:ext uri="{FF2B5EF4-FFF2-40B4-BE49-F238E27FC236}">
              <a16:creationId xmlns:a16="http://schemas.microsoft.com/office/drawing/2014/main" xmlns="" id="{00000000-0008-0000-0600-000014020000}"/>
            </a:ext>
          </a:extLst>
        </xdr:cNvPr>
        <xdr:cNvSpPr/>
      </xdr:nvSpPr>
      <xdr:spPr>
        <a:xfrm>
          <a:off x="12763500" y="673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39</xdr:row>
      <xdr:rowOff>139891</xdr:rowOff>
    </xdr:from>
    <xdr:ext cx="313932"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2657333" y="6826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4" name="正方形/長方形 533">
          <a:extLst>
            <a:ext uri="{FF2B5EF4-FFF2-40B4-BE49-F238E27FC236}">
              <a16:creationId xmlns:a16="http://schemas.microsoft.com/office/drawing/2014/main" xmlns="" id="{00000000-0008-0000-0600-00001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5" name="正方形/長方形 534">
          <a:extLst>
            <a:ext uri="{FF2B5EF4-FFF2-40B4-BE49-F238E27FC236}">
              <a16:creationId xmlns:a16="http://schemas.microsoft.com/office/drawing/2014/main" xmlns="" id="{00000000-0008-0000-0600-00001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6" name="正方形/長方形 535">
          <a:extLst>
            <a:ext uri="{FF2B5EF4-FFF2-40B4-BE49-F238E27FC236}">
              <a16:creationId xmlns:a16="http://schemas.microsoft.com/office/drawing/2014/main" xmlns="" id="{00000000-0008-0000-0600-00001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7" name="正方形/長方形 536">
          <a:extLst>
            <a:ext uri="{FF2B5EF4-FFF2-40B4-BE49-F238E27FC236}">
              <a16:creationId xmlns:a16="http://schemas.microsoft.com/office/drawing/2014/main" xmlns="" id="{00000000-0008-0000-0600-00001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8" name="正方形/長方形 537">
          <a:extLst>
            <a:ext uri="{FF2B5EF4-FFF2-40B4-BE49-F238E27FC236}">
              <a16:creationId xmlns:a16="http://schemas.microsoft.com/office/drawing/2014/main" xmlns="" id="{00000000-0008-0000-0600-00001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9" name="正方形/長方形 538">
          <a:extLst>
            <a:ext uri="{FF2B5EF4-FFF2-40B4-BE49-F238E27FC236}">
              <a16:creationId xmlns:a16="http://schemas.microsoft.com/office/drawing/2014/main" xmlns="" id="{00000000-0008-0000-0600-00001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0" name="正方形/長方形 539">
          <a:extLst>
            <a:ext uri="{FF2B5EF4-FFF2-40B4-BE49-F238E27FC236}">
              <a16:creationId xmlns:a16="http://schemas.microsoft.com/office/drawing/2014/main" xmlns="" id="{00000000-0008-0000-0600-00001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1" name="正方形/長方形 540">
          <a:extLst>
            <a:ext uri="{FF2B5EF4-FFF2-40B4-BE49-F238E27FC236}">
              <a16:creationId xmlns:a16="http://schemas.microsoft.com/office/drawing/2014/main" xmlns="" id="{00000000-0008-0000-0600-00001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3" name="直線コネクタ 542">
          <a:extLst>
            <a:ext uri="{FF2B5EF4-FFF2-40B4-BE49-F238E27FC236}">
              <a16:creationId xmlns:a16="http://schemas.microsoft.com/office/drawing/2014/main" xmlns="" id="{00000000-0008-0000-0600-00001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25400</xdr:rowOff>
    </xdr:from>
    <xdr:to>
      <xdr:col>24</xdr:col>
      <xdr:colOff>644525</xdr:colOff>
      <xdr:row>58</xdr:row>
      <xdr:rowOff>25400</xdr:rowOff>
    </xdr:to>
    <xdr:cxnSp macro="">
      <xdr:nvCxnSpPr>
        <xdr:cNvPr id="544" name="直線コネクタ 543">
          <a:extLst>
            <a:ext uri="{FF2B5EF4-FFF2-40B4-BE49-F238E27FC236}">
              <a16:creationId xmlns:a16="http://schemas.microsoft.com/office/drawing/2014/main" xmlns="" id="{00000000-0008-0000-0600-000020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54627</xdr:rowOff>
    </xdr:from>
    <xdr:ext cx="248786" cy="259045"/>
    <xdr:sp macro="" textlink="">
      <xdr:nvSpPr>
        <xdr:cNvPr id="545" name="テキスト ボックス 544">
          <a:extLst>
            <a:ext uri="{FF2B5EF4-FFF2-40B4-BE49-F238E27FC236}">
              <a16:creationId xmlns:a16="http://schemas.microsoft.com/office/drawing/2014/main" xmlns="" id="{00000000-0008-0000-0600-000021020000}"/>
            </a:ext>
          </a:extLst>
        </xdr:cNvPr>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6" name="直線コネクタ 545">
          <a:extLst>
            <a:ext uri="{FF2B5EF4-FFF2-40B4-BE49-F238E27FC236}">
              <a16:creationId xmlns:a16="http://schemas.microsoft.com/office/drawing/2014/main" xmlns="" id="{00000000-0008-0000-0600-00002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53</xdr:row>
      <xdr:rowOff>168927</xdr:rowOff>
    </xdr:from>
    <xdr:ext cx="377026" cy="259045"/>
    <xdr:sp macro="" textlink="">
      <xdr:nvSpPr>
        <xdr:cNvPr id="547" name="テキスト ボックス 546">
          <a:extLst>
            <a:ext uri="{FF2B5EF4-FFF2-40B4-BE49-F238E27FC236}">
              <a16:creationId xmlns:a16="http://schemas.microsoft.com/office/drawing/2014/main" xmlns="" id="{00000000-0008-0000-0600-000023020000}"/>
            </a:ext>
          </a:extLst>
        </xdr:cNvPr>
        <xdr:cNvSpPr txBox="1"/>
      </xdr:nvSpPr>
      <xdr:spPr>
        <a:xfrm>
          <a:off x="12068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51</xdr:row>
      <xdr:rowOff>82550</xdr:rowOff>
    </xdr:from>
    <xdr:to>
      <xdr:col>24</xdr:col>
      <xdr:colOff>644525</xdr:colOff>
      <xdr:row>51</xdr:row>
      <xdr:rowOff>82550</xdr:rowOff>
    </xdr:to>
    <xdr:cxnSp macro="">
      <xdr:nvCxnSpPr>
        <xdr:cNvPr id="548" name="直線コネクタ 547">
          <a:extLst>
            <a:ext uri="{FF2B5EF4-FFF2-40B4-BE49-F238E27FC236}">
              <a16:creationId xmlns:a16="http://schemas.microsoft.com/office/drawing/2014/main" xmlns="" id="{00000000-0008-0000-0600-000024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50</xdr:row>
      <xdr:rowOff>111777</xdr:rowOff>
    </xdr:from>
    <xdr:ext cx="377026" cy="259045"/>
    <xdr:sp macro="" textlink="">
      <xdr:nvSpPr>
        <xdr:cNvPr id="549" name="テキスト ボックス 548">
          <a:extLst>
            <a:ext uri="{FF2B5EF4-FFF2-40B4-BE49-F238E27FC236}">
              <a16:creationId xmlns:a16="http://schemas.microsoft.com/office/drawing/2014/main" xmlns="" id="{00000000-0008-0000-0600-000025020000}"/>
            </a:ext>
          </a:extLst>
        </xdr:cNvPr>
        <xdr:cNvSpPr txBox="1"/>
      </xdr:nvSpPr>
      <xdr:spPr>
        <a:xfrm>
          <a:off x="12068974" y="8684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0" name="直線コネクタ 549">
          <a:extLst>
            <a:ext uri="{FF2B5EF4-FFF2-40B4-BE49-F238E27FC236}">
              <a16:creationId xmlns:a16="http://schemas.microsoft.com/office/drawing/2014/main" xmlns=""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51" name="テキスト ボックス 550">
          <a:extLst>
            <a:ext uri="{FF2B5EF4-FFF2-40B4-BE49-F238E27FC236}">
              <a16:creationId xmlns:a16="http://schemas.microsoft.com/office/drawing/2014/main" xmlns="" id="{00000000-0008-0000-0600-000027020000}"/>
            </a:ext>
          </a:extLst>
        </xdr:cNvPr>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2" name="失業対策事業費グラフ枠">
          <a:extLst>
            <a:ext uri="{FF2B5EF4-FFF2-40B4-BE49-F238E27FC236}">
              <a16:creationId xmlns:a16="http://schemas.microsoft.com/office/drawing/2014/main" xmlns=""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48260</xdr:rowOff>
    </xdr:from>
    <xdr:to>
      <xdr:col>23</xdr:col>
      <xdr:colOff>516889</xdr:colOff>
      <xdr:row>58</xdr:row>
      <xdr:rowOff>25400</xdr:rowOff>
    </xdr:to>
    <xdr:cxnSp macro="">
      <xdr:nvCxnSpPr>
        <xdr:cNvPr id="553" name="直線コネクタ 552">
          <a:extLst>
            <a:ext uri="{FF2B5EF4-FFF2-40B4-BE49-F238E27FC236}">
              <a16:creationId xmlns:a16="http://schemas.microsoft.com/office/drawing/2014/main" xmlns="" id="{00000000-0008-0000-0600-000029020000}"/>
            </a:ext>
          </a:extLst>
        </xdr:cNvPr>
        <xdr:cNvCxnSpPr/>
      </xdr:nvCxnSpPr>
      <xdr:spPr>
        <a:xfrm flipV="1">
          <a:off x="16317595" y="8792210"/>
          <a:ext cx="1269"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62882</xdr:rowOff>
    </xdr:from>
    <xdr:ext cx="249299" cy="259045"/>
    <xdr:sp macro="" textlink="">
      <xdr:nvSpPr>
        <xdr:cNvPr id="554" name="失業対策事業費最小値テキスト">
          <a:extLst>
            <a:ext uri="{FF2B5EF4-FFF2-40B4-BE49-F238E27FC236}">
              <a16:creationId xmlns:a16="http://schemas.microsoft.com/office/drawing/2014/main" xmlns="" id="{00000000-0008-0000-0600-00002A020000}"/>
            </a:ext>
          </a:extLst>
        </xdr:cNvPr>
        <xdr:cNvSpPr txBox="1"/>
      </xdr:nvSpPr>
      <xdr:spPr>
        <a:xfrm>
          <a:off x="16370300" y="100069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25400</xdr:rowOff>
    </xdr:from>
    <xdr:to>
      <xdr:col>23</xdr:col>
      <xdr:colOff>606425</xdr:colOff>
      <xdr:row>58</xdr:row>
      <xdr:rowOff>25400</xdr:rowOff>
    </xdr:to>
    <xdr:cxnSp macro="">
      <xdr:nvCxnSpPr>
        <xdr:cNvPr id="555" name="直線コネクタ 554">
          <a:extLst>
            <a:ext uri="{FF2B5EF4-FFF2-40B4-BE49-F238E27FC236}">
              <a16:creationId xmlns:a16="http://schemas.microsoft.com/office/drawing/2014/main" xmlns="" id="{00000000-0008-0000-0600-00002B020000}"/>
            </a:ext>
          </a:extLst>
        </xdr:cNvPr>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166387</xdr:rowOff>
    </xdr:from>
    <xdr:ext cx="378565" cy="259045"/>
    <xdr:sp macro="" textlink="">
      <xdr:nvSpPr>
        <xdr:cNvPr id="556" name="失業対策事業費最大値テキスト">
          <a:extLst>
            <a:ext uri="{FF2B5EF4-FFF2-40B4-BE49-F238E27FC236}">
              <a16:creationId xmlns:a16="http://schemas.microsoft.com/office/drawing/2014/main" xmlns="" id="{00000000-0008-0000-0600-00002C020000}"/>
            </a:ext>
          </a:extLst>
        </xdr:cNvPr>
        <xdr:cNvSpPr txBox="1"/>
      </xdr:nvSpPr>
      <xdr:spPr>
        <a:xfrm>
          <a:off x="16370300" y="85674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23</xdr:col>
      <xdr:colOff>428625</xdr:colOff>
      <xdr:row>51</xdr:row>
      <xdr:rowOff>48260</xdr:rowOff>
    </xdr:from>
    <xdr:to>
      <xdr:col>23</xdr:col>
      <xdr:colOff>606425</xdr:colOff>
      <xdr:row>51</xdr:row>
      <xdr:rowOff>48260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6230600" y="8792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25400</xdr:rowOff>
    </xdr:from>
    <xdr:to>
      <xdr:col>23</xdr:col>
      <xdr:colOff>517525</xdr:colOff>
      <xdr:row>58</xdr:row>
      <xdr:rowOff>25400</xdr:rowOff>
    </xdr:to>
    <xdr:cxnSp macro="">
      <xdr:nvCxnSpPr>
        <xdr:cNvPr id="558" name="直線コネクタ 557">
          <a:extLst>
            <a:ext uri="{FF2B5EF4-FFF2-40B4-BE49-F238E27FC236}">
              <a16:creationId xmlns:a16="http://schemas.microsoft.com/office/drawing/2014/main" xmlns="" id="{00000000-0008-0000-0600-00002E020000}"/>
            </a:ext>
          </a:extLst>
        </xdr:cNvPr>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151782</xdr:rowOff>
    </xdr:from>
    <xdr:ext cx="249299" cy="259045"/>
    <xdr:sp macro="" textlink="">
      <xdr:nvSpPr>
        <xdr:cNvPr id="559" name="失業対策事業費平均値テキスト">
          <a:extLst>
            <a:ext uri="{FF2B5EF4-FFF2-40B4-BE49-F238E27FC236}">
              <a16:creationId xmlns:a16="http://schemas.microsoft.com/office/drawing/2014/main" xmlns="" id="{00000000-0008-0000-0600-00002F020000}"/>
            </a:ext>
          </a:extLst>
        </xdr:cNvPr>
        <xdr:cNvSpPr txBox="1"/>
      </xdr:nvSpPr>
      <xdr:spPr>
        <a:xfrm>
          <a:off x="16370300" y="975298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128905</xdr:rowOff>
    </xdr:from>
    <xdr:to>
      <xdr:col>23</xdr:col>
      <xdr:colOff>568325</xdr:colOff>
      <xdr:row>58</xdr:row>
      <xdr:rowOff>59055</xdr:rowOff>
    </xdr:to>
    <xdr:sp macro="" textlink="">
      <xdr:nvSpPr>
        <xdr:cNvPr id="560" name="フローチャート : 判断 559">
          <a:extLst>
            <a:ext uri="{FF2B5EF4-FFF2-40B4-BE49-F238E27FC236}">
              <a16:creationId xmlns:a16="http://schemas.microsoft.com/office/drawing/2014/main" xmlns="" id="{00000000-0008-0000-0600-000030020000}"/>
            </a:ext>
          </a:extLst>
        </xdr:cNvPr>
        <xdr:cNvSpPr/>
      </xdr:nvSpPr>
      <xdr:spPr>
        <a:xfrm>
          <a:off x="16268700" y="99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25400</xdr:rowOff>
    </xdr:from>
    <xdr:to>
      <xdr:col>22</xdr:col>
      <xdr:colOff>365125</xdr:colOff>
      <xdr:row>58</xdr:row>
      <xdr:rowOff>25400</xdr:rowOff>
    </xdr:to>
    <xdr:cxnSp macro="">
      <xdr:nvCxnSpPr>
        <xdr:cNvPr id="561" name="直線コネクタ 560">
          <a:extLst>
            <a:ext uri="{FF2B5EF4-FFF2-40B4-BE49-F238E27FC236}">
              <a16:creationId xmlns:a16="http://schemas.microsoft.com/office/drawing/2014/main" xmlns="" id="{00000000-0008-0000-0600-000031020000}"/>
            </a:ext>
          </a:extLst>
        </xdr:cNvPr>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62" name="フローチャート : 判断 561">
          <a:extLst>
            <a:ext uri="{FF2B5EF4-FFF2-40B4-BE49-F238E27FC236}">
              <a16:creationId xmlns:a16="http://schemas.microsoft.com/office/drawing/2014/main" xmlns="" id="{00000000-0008-0000-0600-000032020000}"/>
            </a:ext>
          </a:extLst>
        </xdr:cNvPr>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63" name="テキスト ボックス 562">
          <a:extLst>
            <a:ext uri="{FF2B5EF4-FFF2-40B4-BE49-F238E27FC236}">
              <a16:creationId xmlns:a16="http://schemas.microsoft.com/office/drawing/2014/main" xmlns="" id="{00000000-0008-0000-0600-000033020000}"/>
            </a:ext>
          </a:extLst>
        </xdr:cNvPr>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25400</xdr:rowOff>
    </xdr:from>
    <xdr:to>
      <xdr:col>21</xdr:col>
      <xdr:colOff>161925</xdr:colOff>
      <xdr:row>58</xdr:row>
      <xdr:rowOff>25400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106045</xdr:rowOff>
    </xdr:from>
    <xdr:to>
      <xdr:col>21</xdr:col>
      <xdr:colOff>212725</xdr:colOff>
      <xdr:row>58</xdr:row>
      <xdr:rowOff>36195</xdr:rowOff>
    </xdr:to>
    <xdr:sp macro="" textlink="">
      <xdr:nvSpPr>
        <xdr:cNvPr id="565" name="フローチャート : 判断 564">
          <a:extLst>
            <a:ext uri="{FF2B5EF4-FFF2-40B4-BE49-F238E27FC236}">
              <a16:creationId xmlns:a16="http://schemas.microsoft.com/office/drawing/2014/main" xmlns="" id="{00000000-0008-0000-0600-000035020000}"/>
            </a:ext>
          </a:extLst>
        </xdr:cNvPr>
        <xdr:cNvSpPr/>
      </xdr:nvSpPr>
      <xdr:spPr>
        <a:xfrm>
          <a:off x="14541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56</xdr:row>
      <xdr:rowOff>52722</xdr:rowOff>
    </xdr:from>
    <xdr:ext cx="249299" cy="259045"/>
    <xdr:sp macro="" textlink="">
      <xdr:nvSpPr>
        <xdr:cNvPr id="566" name="テキスト ボックス 565">
          <a:extLst>
            <a:ext uri="{FF2B5EF4-FFF2-40B4-BE49-F238E27FC236}">
              <a16:creationId xmlns:a16="http://schemas.microsoft.com/office/drawing/2014/main" xmlns="" id="{00000000-0008-0000-0600-000036020000}"/>
            </a:ext>
          </a:extLst>
        </xdr:cNvPr>
        <xdr:cNvSpPr txBox="1"/>
      </xdr:nvSpPr>
      <xdr:spPr>
        <a:xfrm>
          <a:off x="14467649"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25400</xdr:rowOff>
    </xdr:from>
    <xdr:to>
      <xdr:col>19</xdr:col>
      <xdr:colOff>644525</xdr:colOff>
      <xdr:row>58</xdr:row>
      <xdr:rowOff>25400</xdr:rowOff>
    </xdr:to>
    <xdr:cxnSp macro="">
      <xdr:nvCxnSpPr>
        <xdr:cNvPr id="567" name="直線コネクタ 566">
          <a:extLst>
            <a:ext uri="{FF2B5EF4-FFF2-40B4-BE49-F238E27FC236}">
              <a16:creationId xmlns:a16="http://schemas.microsoft.com/office/drawing/2014/main" xmlns="" id="{00000000-0008-0000-0600-000037020000}"/>
            </a:ext>
          </a:extLst>
        </xdr:cNvPr>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106045</xdr:rowOff>
    </xdr:from>
    <xdr:to>
      <xdr:col>20</xdr:col>
      <xdr:colOff>9525</xdr:colOff>
      <xdr:row>58</xdr:row>
      <xdr:rowOff>36195</xdr:rowOff>
    </xdr:to>
    <xdr:sp macro="" textlink="">
      <xdr:nvSpPr>
        <xdr:cNvPr id="568" name="フローチャート : 判断 567">
          <a:extLst>
            <a:ext uri="{FF2B5EF4-FFF2-40B4-BE49-F238E27FC236}">
              <a16:creationId xmlns:a16="http://schemas.microsoft.com/office/drawing/2014/main" xmlns="" id="{00000000-0008-0000-0600-000038020000}"/>
            </a:ext>
          </a:extLst>
        </xdr:cNvPr>
        <xdr:cNvSpPr/>
      </xdr:nvSpPr>
      <xdr:spPr>
        <a:xfrm>
          <a:off x="13652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56</xdr:row>
      <xdr:rowOff>52722</xdr:rowOff>
    </xdr:from>
    <xdr:ext cx="249299" cy="259045"/>
    <xdr:sp macro="" textlink="">
      <xdr:nvSpPr>
        <xdr:cNvPr id="569" name="テキスト ボックス 568">
          <a:extLst>
            <a:ext uri="{FF2B5EF4-FFF2-40B4-BE49-F238E27FC236}">
              <a16:creationId xmlns:a16="http://schemas.microsoft.com/office/drawing/2014/main" xmlns="" id="{00000000-0008-0000-0600-000039020000}"/>
            </a:ext>
          </a:extLst>
        </xdr:cNvPr>
        <xdr:cNvSpPr txBox="1"/>
      </xdr:nvSpPr>
      <xdr:spPr>
        <a:xfrm>
          <a:off x="13578649"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106045</xdr:rowOff>
    </xdr:from>
    <xdr:to>
      <xdr:col>18</xdr:col>
      <xdr:colOff>492125</xdr:colOff>
      <xdr:row>58</xdr:row>
      <xdr:rowOff>36195</xdr:rowOff>
    </xdr:to>
    <xdr:sp macro="" textlink="">
      <xdr:nvSpPr>
        <xdr:cNvPr id="570" name="フローチャート : 判断 569">
          <a:extLst>
            <a:ext uri="{FF2B5EF4-FFF2-40B4-BE49-F238E27FC236}">
              <a16:creationId xmlns:a16="http://schemas.microsoft.com/office/drawing/2014/main" xmlns="" id="{00000000-0008-0000-0600-00003A020000}"/>
            </a:ext>
          </a:extLst>
        </xdr:cNvPr>
        <xdr:cNvSpPr/>
      </xdr:nvSpPr>
      <xdr:spPr>
        <a:xfrm>
          <a:off x="12763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56</xdr:row>
      <xdr:rowOff>52722</xdr:rowOff>
    </xdr:from>
    <xdr:ext cx="249299" cy="259045"/>
    <xdr:sp macro="" textlink="">
      <xdr:nvSpPr>
        <xdr:cNvPr id="571" name="テキスト ボックス 570">
          <a:extLst>
            <a:ext uri="{FF2B5EF4-FFF2-40B4-BE49-F238E27FC236}">
              <a16:creationId xmlns:a16="http://schemas.microsoft.com/office/drawing/2014/main" xmlns="" id="{00000000-0008-0000-0600-00003B020000}"/>
            </a:ext>
          </a:extLst>
        </xdr:cNvPr>
        <xdr:cNvSpPr txBox="1"/>
      </xdr:nvSpPr>
      <xdr:spPr>
        <a:xfrm>
          <a:off x="12689649"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2" name="テキスト ボックス 571">
          <a:extLst>
            <a:ext uri="{FF2B5EF4-FFF2-40B4-BE49-F238E27FC236}">
              <a16:creationId xmlns:a16="http://schemas.microsoft.com/office/drawing/2014/main" xmlns=""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3" name="テキスト ボックス 572">
          <a:extLst>
            <a:ext uri="{FF2B5EF4-FFF2-40B4-BE49-F238E27FC236}">
              <a16:creationId xmlns:a16="http://schemas.microsoft.com/office/drawing/2014/main" xmlns=""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4" name="テキスト ボックス 573">
          <a:extLst>
            <a:ext uri="{FF2B5EF4-FFF2-40B4-BE49-F238E27FC236}">
              <a16:creationId xmlns:a16="http://schemas.microsoft.com/office/drawing/2014/main" xmlns=""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5" name="テキスト ボックス 574">
          <a:extLst>
            <a:ext uri="{FF2B5EF4-FFF2-40B4-BE49-F238E27FC236}">
              <a16:creationId xmlns:a16="http://schemas.microsoft.com/office/drawing/2014/main" xmlns=""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146050</xdr:rowOff>
    </xdr:from>
    <xdr:to>
      <xdr:col>23</xdr:col>
      <xdr:colOff>568325</xdr:colOff>
      <xdr:row>58</xdr:row>
      <xdr:rowOff>76200</xdr:rowOff>
    </xdr:to>
    <xdr:sp macro="" textlink="">
      <xdr:nvSpPr>
        <xdr:cNvPr id="577" name="円/楕円 576">
          <a:extLst>
            <a:ext uri="{FF2B5EF4-FFF2-40B4-BE49-F238E27FC236}">
              <a16:creationId xmlns:a16="http://schemas.microsoft.com/office/drawing/2014/main" xmlns="" id="{00000000-0008-0000-0600-000041020000}"/>
            </a:ext>
          </a:extLst>
        </xdr:cNvPr>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107332</xdr:rowOff>
    </xdr:from>
    <xdr:ext cx="249299" cy="259045"/>
    <xdr:sp macro="" textlink="">
      <xdr:nvSpPr>
        <xdr:cNvPr id="578" name="失業対策事業費該当値テキスト">
          <a:extLst>
            <a:ext uri="{FF2B5EF4-FFF2-40B4-BE49-F238E27FC236}">
              <a16:creationId xmlns:a16="http://schemas.microsoft.com/office/drawing/2014/main" xmlns="" id="{00000000-0008-0000-0600-000042020000}"/>
            </a:ext>
          </a:extLst>
        </xdr:cNvPr>
        <xdr:cNvSpPr txBox="1"/>
      </xdr:nvSpPr>
      <xdr:spPr>
        <a:xfrm>
          <a:off x="16370300" y="98799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146050</xdr:rowOff>
    </xdr:from>
    <xdr:to>
      <xdr:col>22</xdr:col>
      <xdr:colOff>415925</xdr:colOff>
      <xdr:row>58</xdr:row>
      <xdr:rowOff>76200</xdr:rowOff>
    </xdr:to>
    <xdr:sp macro="" textlink="">
      <xdr:nvSpPr>
        <xdr:cNvPr id="579" name="円/楕円 578">
          <a:extLst>
            <a:ext uri="{FF2B5EF4-FFF2-40B4-BE49-F238E27FC236}">
              <a16:creationId xmlns:a16="http://schemas.microsoft.com/office/drawing/2014/main" xmlns="" id="{00000000-0008-0000-0600-000043020000}"/>
            </a:ext>
          </a:extLst>
        </xdr:cNvPr>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58</xdr:row>
      <xdr:rowOff>67327</xdr:rowOff>
    </xdr:from>
    <xdr:ext cx="249299"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5356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146050</xdr:rowOff>
    </xdr:from>
    <xdr:to>
      <xdr:col>21</xdr:col>
      <xdr:colOff>212725</xdr:colOff>
      <xdr:row>58</xdr:row>
      <xdr:rowOff>76200</xdr:rowOff>
    </xdr:to>
    <xdr:sp macro="" textlink="">
      <xdr:nvSpPr>
        <xdr:cNvPr id="581" name="円/楕円 580">
          <a:extLst>
            <a:ext uri="{FF2B5EF4-FFF2-40B4-BE49-F238E27FC236}">
              <a16:creationId xmlns:a16="http://schemas.microsoft.com/office/drawing/2014/main" xmlns="" id="{00000000-0008-0000-0600-000045020000}"/>
            </a:ext>
          </a:extLst>
        </xdr:cNvPr>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58</xdr:row>
      <xdr:rowOff>67327</xdr:rowOff>
    </xdr:from>
    <xdr:ext cx="249299"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4467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146050</xdr:rowOff>
    </xdr:from>
    <xdr:to>
      <xdr:col>20</xdr:col>
      <xdr:colOff>9525</xdr:colOff>
      <xdr:row>58</xdr:row>
      <xdr:rowOff>76200</xdr:rowOff>
    </xdr:to>
    <xdr:sp macro="" textlink="">
      <xdr:nvSpPr>
        <xdr:cNvPr id="583" name="円/楕円 582">
          <a:extLst>
            <a:ext uri="{FF2B5EF4-FFF2-40B4-BE49-F238E27FC236}">
              <a16:creationId xmlns:a16="http://schemas.microsoft.com/office/drawing/2014/main" xmlns="" id="{00000000-0008-0000-0600-000047020000}"/>
            </a:ext>
          </a:extLst>
        </xdr:cNvPr>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58</xdr:row>
      <xdr:rowOff>67327</xdr:rowOff>
    </xdr:from>
    <xdr:ext cx="249299"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3578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146050</xdr:rowOff>
    </xdr:from>
    <xdr:to>
      <xdr:col>18</xdr:col>
      <xdr:colOff>492125</xdr:colOff>
      <xdr:row>58</xdr:row>
      <xdr:rowOff>76200</xdr:rowOff>
    </xdr:to>
    <xdr:sp macro="" textlink="">
      <xdr:nvSpPr>
        <xdr:cNvPr id="585" name="円/楕円 584">
          <a:extLst>
            <a:ext uri="{FF2B5EF4-FFF2-40B4-BE49-F238E27FC236}">
              <a16:creationId xmlns:a16="http://schemas.microsoft.com/office/drawing/2014/main" xmlns="" id="{00000000-0008-0000-0600-000049020000}"/>
            </a:ext>
          </a:extLst>
        </xdr:cNvPr>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58</xdr:row>
      <xdr:rowOff>67327</xdr:rowOff>
    </xdr:from>
    <xdr:ext cx="249299" cy="259045"/>
    <xdr:sp macro="" textlink="">
      <xdr:nvSpPr>
        <xdr:cNvPr id="586" name="テキスト ボックス 585">
          <a:extLst>
            <a:ext uri="{FF2B5EF4-FFF2-40B4-BE49-F238E27FC236}">
              <a16:creationId xmlns:a16="http://schemas.microsoft.com/office/drawing/2014/main" xmlns="" id="{00000000-0008-0000-0600-00004A020000}"/>
            </a:ext>
          </a:extLst>
        </xdr:cNvPr>
        <xdr:cNvSpPr txBox="1"/>
      </xdr:nvSpPr>
      <xdr:spPr>
        <a:xfrm>
          <a:off x="12689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7" name="正方形/長方形 586">
          <a:extLst>
            <a:ext uri="{FF2B5EF4-FFF2-40B4-BE49-F238E27FC236}">
              <a16:creationId xmlns:a16="http://schemas.microsoft.com/office/drawing/2014/main" xmlns=""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8" name="正方形/長方形 587">
          <a:extLst>
            <a:ext uri="{FF2B5EF4-FFF2-40B4-BE49-F238E27FC236}">
              <a16:creationId xmlns:a16="http://schemas.microsoft.com/office/drawing/2014/main" xmlns=""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9" name="正方形/長方形 588">
          <a:extLst>
            <a:ext uri="{FF2B5EF4-FFF2-40B4-BE49-F238E27FC236}">
              <a16:creationId xmlns:a16="http://schemas.microsoft.com/office/drawing/2014/main" xmlns=""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57/63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0" name="正方形/長方形 589">
          <a:extLst>
            <a:ext uri="{FF2B5EF4-FFF2-40B4-BE49-F238E27FC236}">
              <a16:creationId xmlns:a16="http://schemas.microsoft.com/office/drawing/2014/main" xmlns=""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1" name="正方形/長方形 590">
          <a:extLst>
            <a:ext uri="{FF2B5EF4-FFF2-40B4-BE49-F238E27FC236}">
              <a16:creationId xmlns:a16="http://schemas.microsoft.com/office/drawing/2014/main" xmlns=""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2" name="正方形/長方形 591">
          <a:extLst>
            <a:ext uri="{FF2B5EF4-FFF2-40B4-BE49-F238E27FC236}">
              <a16:creationId xmlns:a16="http://schemas.microsoft.com/office/drawing/2014/main" xmlns=""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3" name="正方形/長方形 592">
          <a:extLst>
            <a:ext uri="{FF2B5EF4-FFF2-40B4-BE49-F238E27FC236}">
              <a16:creationId xmlns:a16="http://schemas.microsoft.com/office/drawing/2014/main" xmlns=""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4" name="正方形/長方形 593">
          <a:extLst>
            <a:ext uri="{FF2B5EF4-FFF2-40B4-BE49-F238E27FC236}">
              <a16:creationId xmlns:a16="http://schemas.microsoft.com/office/drawing/2014/main" xmlns=""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5" name="テキスト ボックス 594">
          <a:extLst>
            <a:ext uri="{FF2B5EF4-FFF2-40B4-BE49-F238E27FC236}">
              <a16:creationId xmlns:a16="http://schemas.microsoft.com/office/drawing/2014/main" xmlns=""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6" name="直線コネクタ 595">
          <a:extLst>
            <a:ext uri="{FF2B5EF4-FFF2-40B4-BE49-F238E27FC236}">
              <a16:creationId xmlns:a16="http://schemas.microsoft.com/office/drawing/2014/main" xmlns=""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7" name="直線コネクタ 596">
          <a:extLst>
            <a:ext uri="{FF2B5EF4-FFF2-40B4-BE49-F238E27FC236}">
              <a16:creationId xmlns:a16="http://schemas.microsoft.com/office/drawing/2014/main" xmlns=""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8" name="テキスト ボックス 597">
          <a:extLst>
            <a:ext uri="{FF2B5EF4-FFF2-40B4-BE49-F238E27FC236}">
              <a16:creationId xmlns:a16="http://schemas.microsoft.com/office/drawing/2014/main" xmlns=""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9" name="直線コネクタ 598">
          <a:extLst>
            <a:ext uri="{FF2B5EF4-FFF2-40B4-BE49-F238E27FC236}">
              <a16:creationId xmlns:a16="http://schemas.microsoft.com/office/drawing/2014/main" xmlns=""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00" name="テキスト ボックス 599">
          <a:extLst>
            <a:ext uri="{FF2B5EF4-FFF2-40B4-BE49-F238E27FC236}">
              <a16:creationId xmlns:a16="http://schemas.microsoft.com/office/drawing/2014/main" xmlns=""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1" name="直線コネクタ 600">
          <a:extLst>
            <a:ext uri="{FF2B5EF4-FFF2-40B4-BE49-F238E27FC236}">
              <a16:creationId xmlns:a16="http://schemas.microsoft.com/office/drawing/2014/main" xmlns=""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02" name="テキスト ボックス 601">
          <a:extLst>
            <a:ext uri="{FF2B5EF4-FFF2-40B4-BE49-F238E27FC236}">
              <a16:creationId xmlns:a16="http://schemas.microsoft.com/office/drawing/2014/main" xmlns="" id="{00000000-0008-0000-0600-00005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3" name="直線コネクタ 602">
          <a:extLst>
            <a:ext uri="{FF2B5EF4-FFF2-40B4-BE49-F238E27FC236}">
              <a16:creationId xmlns:a16="http://schemas.microsoft.com/office/drawing/2014/main" xmlns=""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4" name="テキスト ボックス 603">
          <a:extLst>
            <a:ext uri="{FF2B5EF4-FFF2-40B4-BE49-F238E27FC236}">
              <a16:creationId xmlns:a16="http://schemas.microsoft.com/office/drawing/2014/main" xmlns="" id="{00000000-0008-0000-0600-00005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5" name="直線コネクタ 604">
          <a:extLst>
            <a:ext uri="{FF2B5EF4-FFF2-40B4-BE49-F238E27FC236}">
              <a16:creationId xmlns:a16="http://schemas.microsoft.com/office/drawing/2014/main" xmlns=""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6" name="テキスト ボックス 605">
          <a:extLst>
            <a:ext uri="{FF2B5EF4-FFF2-40B4-BE49-F238E27FC236}">
              <a16:creationId xmlns:a16="http://schemas.microsoft.com/office/drawing/2014/main" xmlns="" id="{00000000-0008-0000-0600-00005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7" name="直線コネクタ 606">
          <a:extLst>
            <a:ext uri="{FF2B5EF4-FFF2-40B4-BE49-F238E27FC236}">
              <a16:creationId xmlns:a16="http://schemas.microsoft.com/office/drawing/2014/main" xmlns=""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8" name="テキスト ボックス 607">
          <a:extLst>
            <a:ext uri="{FF2B5EF4-FFF2-40B4-BE49-F238E27FC236}">
              <a16:creationId xmlns:a16="http://schemas.microsoft.com/office/drawing/2014/main" xmlns=""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9" name="公債費グラフ枠">
          <a:extLst>
            <a:ext uri="{FF2B5EF4-FFF2-40B4-BE49-F238E27FC236}">
              <a16:creationId xmlns:a16="http://schemas.microsoft.com/office/drawing/2014/main" xmlns=""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37318</xdr:rowOff>
    </xdr:from>
    <xdr:to>
      <xdr:col>23</xdr:col>
      <xdr:colOff>516889</xdr:colOff>
      <xdr:row>79</xdr:row>
      <xdr:rowOff>1253</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flipV="1">
          <a:off x="16317595" y="12210268"/>
          <a:ext cx="1269" cy="1335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5080</xdr:rowOff>
    </xdr:from>
    <xdr:ext cx="469744" cy="259045"/>
    <xdr:sp macro="" textlink="">
      <xdr:nvSpPr>
        <xdr:cNvPr id="611" name="公債費最小値テキスト">
          <a:extLst>
            <a:ext uri="{FF2B5EF4-FFF2-40B4-BE49-F238E27FC236}">
              <a16:creationId xmlns:a16="http://schemas.microsoft.com/office/drawing/2014/main" xmlns="" id="{00000000-0008-0000-0600-000063020000}"/>
            </a:ext>
          </a:extLst>
        </xdr:cNvPr>
        <xdr:cNvSpPr txBox="1"/>
      </xdr:nvSpPr>
      <xdr:spPr>
        <a:xfrm>
          <a:off x="16370300" y="1354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5,669</a:t>
          </a:r>
          <a:endParaRPr kumimoji="1" lang="ja-JP" altLang="en-US" sz="1000" b="1">
            <a:latin typeface="ＭＳ Ｐゴシック"/>
          </a:endParaRPr>
        </a:p>
      </xdr:txBody>
    </xdr:sp>
    <xdr:clientData/>
  </xdr:oneCellAnchor>
  <xdr:twoCellAnchor>
    <xdr:from>
      <xdr:col>23</xdr:col>
      <xdr:colOff>428625</xdr:colOff>
      <xdr:row>79</xdr:row>
      <xdr:rowOff>1253</xdr:rowOff>
    </xdr:from>
    <xdr:to>
      <xdr:col>23</xdr:col>
      <xdr:colOff>606425</xdr:colOff>
      <xdr:row>79</xdr:row>
      <xdr:rowOff>1253</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6230600" y="13545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155445</xdr:rowOff>
    </xdr:from>
    <xdr:ext cx="599010" cy="259045"/>
    <xdr:sp macro="" textlink="">
      <xdr:nvSpPr>
        <xdr:cNvPr id="613" name="公債費最大値テキスト">
          <a:extLst>
            <a:ext uri="{FF2B5EF4-FFF2-40B4-BE49-F238E27FC236}">
              <a16:creationId xmlns:a16="http://schemas.microsoft.com/office/drawing/2014/main" xmlns="" id="{00000000-0008-0000-0600-000065020000}"/>
            </a:ext>
          </a:extLst>
        </xdr:cNvPr>
        <xdr:cNvSpPr txBox="1"/>
      </xdr:nvSpPr>
      <xdr:spPr>
        <a:xfrm>
          <a:off x="16370300" y="11985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180,936</a:t>
          </a:r>
          <a:endParaRPr kumimoji="1" lang="ja-JP" altLang="en-US" sz="1000" b="1">
            <a:latin typeface="ＭＳ Ｐゴシック"/>
          </a:endParaRPr>
        </a:p>
      </xdr:txBody>
    </xdr:sp>
    <xdr:clientData/>
  </xdr:oneCellAnchor>
  <xdr:twoCellAnchor>
    <xdr:from>
      <xdr:col>23</xdr:col>
      <xdr:colOff>428625</xdr:colOff>
      <xdr:row>71</xdr:row>
      <xdr:rowOff>37318</xdr:rowOff>
    </xdr:from>
    <xdr:to>
      <xdr:col>23</xdr:col>
      <xdr:colOff>606425</xdr:colOff>
      <xdr:row>71</xdr:row>
      <xdr:rowOff>37318</xdr:rowOff>
    </xdr:to>
    <xdr:cxnSp macro="">
      <xdr:nvCxnSpPr>
        <xdr:cNvPr id="614" name="直線コネクタ 613">
          <a:extLst>
            <a:ext uri="{FF2B5EF4-FFF2-40B4-BE49-F238E27FC236}">
              <a16:creationId xmlns:a16="http://schemas.microsoft.com/office/drawing/2014/main" xmlns="" id="{00000000-0008-0000-0600-000066020000}"/>
            </a:ext>
          </a:extLst>
        </xdr:cNvPr>
        <xdr:cNvCxnSpPr/>
      </xdr:nvCxnSpPr>
      <xdr:spPr>
        <a:xfrm>
          <a:off x="16230600" y="12210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38407</xdr:rowOff>
    </xdr:from>
    <xdr:to>
      <xdr:col>23</xdr:col>
      <xdr:colOff>517525</xdr:colOff>
      <xdr:row>78</xdr:row>
      <xdr:rowOff>52679</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flipV="1">
          <a:off x="15481300" y="13411507"/>
          <a:ext cx="838200" cy="1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146508</xdr:rowOff>
    </xdr:from>
    <xdr:ext cx="534377" cy="259045"/>
    <xdr:sp macro="" textlink="">
      <xdr:nvSpPr>
        <xdr:cNvPr id="616" name="公債費平均値テキスト">
          <a:extLst>
            <a:ext uri="{FF2B5EF4-FFF2-40B4-BE49-F238E27FC236}">
              <a16:creationId xmlns:a16="http://schemas.microsoft.com/office/drawing/2014/main" xmlns="" id="{00000000-0008-0000-0600-000068020000}"/>
            </a:ext>
          </a:extLst>
        </xdr:cNvPr>
        <xdr:cNvSpPr txBox="1"/>
      </xdr:nvSpPr>
      <xdr:spPr>
        <a:xfrm>
          <a:off x="16370300" y="13005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50,442</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123631</xdr:rowOff>
    </xdr:from>
    <xdr:to>
      <xdr:col>23</xdr:col>
      <xdr:colOff>568325</xdr:colOff>
      <xdr:row>77</xdr:row>
      <xdr:rowOff>53781</xdr:rowOff>
    </xdr:to>
    <xdr:sp macro="" textlink="">
      <xdr:nvSpPr>
        <xdr:cNvPr id="617" name="フローチャート : 判断 616">
          <a:extLst>
            <a:ext uri="{FF2B5EF4-FFF2-40B4-BE49-F238E27FC236}">
              <a16:creationId xmlns:a16="http://schemas.microsoft.com/office/drawing/2014/main" xmlns="" id="{00000000-0008-0000-0600-000069020000}"/>
            </a:ext>
          </a:extLst>
        </xdr:cNvPr>
        <xdr:cNvSpPr/>
      </xdr:nvSpPr>
      <xdr:spPr>
        <a:xfrm>
          <a:off x="16268700" y="13153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10435</xdr:rowOff>
    </xdr:from>
    <xdr:to>
      <xdr:col>22</xdr:col>
      <xdr:colOff>365125</xdr:colOff>
      <xdr:row>78</xdr:row>
      <xdr:rowOff>52679</xdr:rowOff>
    </xdr:to>
    <xdr:cxnSp macro="">
      <xdr:nvCxnSpPr>
        <xdr:cNvPr id="618" name="直線コネクタ 617">
          <a:extLst>
            <a:ext uri="{FF2B5EF4-FFF2-40B4-BE49-F238E27FC236}">
              <a16:creationId xmlns:a16="http://schemas.microsoft.com/office/drawing/2014/main" xmlns="" id="{00000000-0008-0000-0600-00006A020000}"/>
            </a:ext>
          </a:extLst>
        </xdr:cNvPr>
        <xdr:cNvCxnSpPr/>
      </xdr:nvCxnSpPr>
      <xdr:spPr>
        <a:xfrm>
          <a:off x="14592300" y="13383535"/>
          <a:ext cx="889000" cy="4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130375</xdr:rowOff>
    </xdr:from>
    <xdr:to>
      <xdr:col>22</xdr:col>
      <xdr:colOff>415925</xdr:colOff>
      <xdr:row>77</xdr:row>
      <xdr:rowOff>60525</xdr:rowOff>
    </xdr:to>
    <xdr:sp macro="" textlink="">
      <xdr:nvSpPr>
        <xdr:cNvPr id="619" name="フローチャート : 判断 618">
          <a:extLst>
            <a:ext uri="{FF2B5EF4-FFF2-40B4-BE49-F238E27FC236}">
              <a16:creationId xmlns:a16="http://schemas.microsoft.com/office/drawing/2014/main" xmlns="" id="{00000000-0008-0000-0600-00006B020000}"/>
            </a:ext>
          </a:extLst>
        </xdr:cNvPr>
        <xdr:cNvSpPr/>
      </xdr:nvSpPr>
      <xdr:spPr>
        <a:xfrm>
          <a:off x="15430500" y="1316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77053</xdr:rowOff>
    </xdr:from>
    <xdr:ext cx="534377" cy="259045"/>
    <xdr:sp macro="" textlink="">
      <xdr:nvSpPr>
        <xdr:cNvPr id="620" name="テキスト ボックス 619">
          <a:extLst>
            <a:ext uri="{FF2B5EF4-FFF2-40B4-BE49-F238E27FC236}">
              <a16:creationId xmlns:a16="http://schemas.microsoft.com/office/drawing/2014/main" xmlns="" id="{00000000-0008-0000-0600-00006C020000}"/>
            </a:ext>
          </a:extLst>
        </xdr:cNvPr>
        <xdr:cNvSpPr txBox="1"/>
      </xdr:nvSpPr>
      <xdr:spPr>
        <a:xfrm>
          <a:off x="15214111" y="1293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49,557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159169</xdr:rowOff>
    </xdr:from>
    <xdr:to>
      <xdr:col>21</xdr:col>
      <xdr:colOff>161925</xdr:colOff>
      <xdr:row>78</xdr:row>
      <xdr:rowOff>10435</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a:off x="13703300" y="13360819"/>
          <a:ext cx="889000" cy="2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91446</xdr:rowOff>
    </xdr:from>
    <xdr:to>
      <xdr:col>21</xdr:col>
      <xdr:colOff>212725</xdr:colOff>
      <xdr:row>77</xdr:row>
      <xdr:rowOff>21596</xdr:rowOff>
    </xdr:to>
    <xdr:sp macro="" textlink="">
      <xdr:nvSpPr>
        <xdr:cNvPr id="622" name="フローチャート : 判断 621">
          <a:extLst>
            <a:ext uri="{FF2B5EF4-FFF2-40B4-BE49-F238E27FC236}">
              <a16:creationId xmlns:a16="http://schemas.microsoft.com/office/drawing/2014/main" xmlns="" id="{00000000-0008-0000-0600-00006E020000}"/>
            </a:ext>
          </a:extLst>
        </xdr:cNvPr>
        <xdr:cNvSpPr/>
      </xdr:nvSpPr>
      <xdr:spPr>
        <a:xfrm>
          <a:off x="14541500" y="1312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38122</xdr:rowOff>
    </xdr:from>
    <xdr:ext cx="534377" cy="259045"/>
    <xdr:sp macro="" textlink="">
      <xdr:nvSpPr>
        <xdr:cNvPr id="623" name="テキスト ボックス 622">
          <a:extLst>
            <a:ext uri="{FF2B5EF4-FFF2-40B4-BE49-F238E27FC236}">
              <a16:creationId xmlns:a16="http://schemas.microsoft.com/office/drawing/2014/main" xmlns="" id="{00000000-0008-0000-0600-00006F020000}"/>
            </a:ext>
          </a:extLst>
        </xdr:cNvPr>
        <xdr:cNvSpPr txBox="1"/>
      </xdr:nvSpPr>
      <xdr:spPr>
        <a:xfrm>
          <a:off x="14325111" y="1289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54,666</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159169</xdr:rowOff>
    </xdr:from>
    <xdr:to>
      <xdr:col>19</xdr:col>
      <xdr:colOff>644525</xdr:colOff>
      <xdr:row>78</xdr:row>
      <xdr:rowOff>17590</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flipV="1">
          <a:off x="12814300" y="13360819"/>
          <a:ext cx="8890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74293</xdr:rowOff>
    </xdr:from>
    <xdr:to>
      <xdr:col>20</xdr:col>
      <xdr:colOff>9525</xdr:colOff>
      <xdr:row>77</xdr:row>
      <xdr:rowOff>4443</xdr:rowOff>
    </xdr:to>
    <xdr:sp macro="" textlink="">
      <xdr:nvSpPr>
        <xdr:cNvPr id="625" name="フローチャート : 判断 624">
          <a:extLst>
            <a:ext uri="{FF2B5EF4-FFF2-40B4-BE49-F238E27FC236}">
              <a16:creationId xmlns:a16="http://schemas.microsoft.com/office/drawing/2014/main" xmlns="" id="{00000000-0008-0000-0600-000071020000}"/>
            </a:ext>
          </a:extLst>
        </xdr:cNvPr>
        <xdr:cNvSpPr/>
      </xdr:nvSpPr>
      <xdr:spPr>
        <a:xfrm>
          <a:off x="13652500" y="1310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20969</xdr:rowOff>
    </xdr:from>
    <xdr:ext cx="534377" cy="259045"/>
    <xdr:sp macro="" textlink="">
      <xdr:nvSpPr>
        <xdr:cNvPr id="626" name="テキスト ボックス 625">
          <a:extLst>
            <a:ext uri="{FF2B5EF4-FFF2-40B4-BE49-F238E27FC236}">
              <a16:creationId xmlns:a16="http://schemas.microsoft.com/office/drawing/2014/main" xmlns="" id="{00000000-0008-0000-0600-000072020000}"/>
            </a:ext>
          </a:extLst>
        </xdr:cNvPr>
        <xdr:cNvSpPr txBox="1"/>
      </xdr:nvSpPr>
      <xdr:spPr>
        <a:xfrm>
          <a:off x="13436111" y="1287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56,917</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76136</xdr:rowOff>
    </xdr:from>
    <xdr:to>
      <xdr:col>18</xdr:col>
      <xdr:colOff>492125</xdr:colOff>
      <xdr:row>77</xdr:row>
      <xdr:rowOff>6286</xdr:rowOff>
    </xdr:to>
    <xdr:sp macro="" textlink="">
      <xdr:nvSpPr>
        <xdr:cNvPr id="627" name="フローチャート : 判断 626">
          <a:extLst>
            <a:ext uri="{FF2B5EF4-FFF2-40B4-BE49-F238E27FC236}">
              <a16:creationId xmlns:a16="http://schemas.microsoft.com/office/drawing/2014/main" xmlns="" id="{00000000-0008-0000-0600-000073020000}"/>
            </a:ext>
          </a:extLst>
        </xdr:cNvPr>
        <xdr:cNvSpPr/>
      </xdr:nvSpPr>
      <xdr:spPr>
        <a:xfrm>
          <a:off x="12763500" y="1310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22813</xdr:rowOff>
    </xdr:from>
    <xdr:ext cx="534377" cy="259045"/>
    <xdr:sp macro="" textlink="">
      <xdr:nvSpPr>
        <xdr:cNvPr id="628" name="テキスト ボックス 627">
          <a:extLst>
            <a:ext uri="{FF2B5EF4-FFF2-40B4-BE49-F238E27FC236}">
              <a16:creationId xmlns:a16="http://schemas.microsoft.com/office/drawing/2014/main" xmlns="" id="{00000000-0008-0000-0600-000074020000}"/>
            </a:ext>
          </a:extLst>
        </xdr:cNvPr>
        <xdr:cNvSpPr txBox="1"/>
      </xdr:nvSpPr>
      <xdr:spPr>
        <a:xfrm>
          <a:off x="12547111" y="1288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56,675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9" name="テキスト ボックス 628">
          <a:extLst>
            <a:ext uri="{FF2B5EF4-FFF2-40B4-BE49-F238E27FC236}">
              <a16:creationId xmlns:a16="http://schemas.microsoft.com/office/drawing/2014/main" xmlns=""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0" name="テキスト ボックス 629">
          <a:extLst>
            <a:ext uri="{FF2B5EF4-FFF2-40B4-BE49-F238E27FC236}">
              <a16:creationId xmlns:a16="http://schemas.microsoft.com/office/drawing/2014/main" xmlns=""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1" name="テキスト ボックス 630">
          <a:extLst>
            <a:ext uri="{FF2B5EF4-FFF2-40B4-BE49-F238E27FC236}">
              <a16:creationId xmlns:a16="http://schemas.microsoft.com/office/drawing/2014/main" xmlns=""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2" name="テキスト ボックス 631">
          <a:extLst>
            <a:ext uri="{FF2B5EF4-FFF2-40B4-BE49-F238E27FC236}">
              <a16:creationId xmlns:a16="http://schemas.microsoft.com/office/drawing/2014/main" xmlns=""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159057</xdr:rowOff>
    </xdr:from>
    <xdr:to>
      <xdr:col>23</xdr:col>
      <xdr:colOff>568325</xdr:colOff>
      <xdr:row>78</xdr:row>
      <xdr:rowOff>89207</xdr:rowOff>
    </xdr:to>
    <xdr:sp macro="" textlink="">
      <xdr:nvSpPr>
        <xdr:cNvPr id="634" name="円/楕円 633">
          <a:extLst>
            <a:ext uri="{FF2B5EF4-FFF2-40B4-BE49-F238E27FC236}">
              <a16:creationId xmlns:a16="http://schemas.microsoft.com/office/drawing/2014/main" xmlns="" id="{00000000-0008-0000-0600-00007A020000}"/>
            </a:ext>
          </a:extLst>
        </xdr:cNvPr>
        <xdr:cNvSpPr/>
      </xdr:nvSpPr>
      <xdr:spPr>
        <a:xfrm>
          <a:off x="16268700" y="1336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137484</xdr:rowOff>
    </xdr:from>
    <xdr:ext cx="534377" cy="259045"/>
    <xdr:sp macro="" textlink="">
      <xdr:nvSpPr>
        <xdr:cNvPr id="635" name="公債費該当値テキスト">
          <a:extLst>
            <a:ext uri="{FF2B5EF4-FFF2-40B4-BE49-F238E27FC236}">
              <a16:creationId xmlns:a16="http://schemas.microsoft.com/office/drawing/2014/main" xmlns="" id="{00000000-0008-0000-0600-00007B020000}"/>
            </a:ext>
          </a:extLst>
        </xdr:cNvPr>
        <xdr:cNvSpPr txBox="1"/>
      </xdr:nvSpPr>
      <xdr:spPr>
        <a:xfrm>
          <a:off x="16370300" y="1333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23,293</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1879</xdr:rowOff>
    </xdr:from>
    <xdr:to>
      <xdr:col>22</xdr:col>
      <xdr:colOff>415925</xdr:colOff>
      <xdr:row>78</xdr:row>
      <xdr:rowOff>103479</xdr:rowOff>
    </xdr:to>
    <xdr:sp macro="" textlink="">
      <xdr:nvSpPr>
        <xdr:cNvPr id="636" name="円/楕円 635">
          <a:extLst>
            <a:ext uri="{FF2B5EF4-FFF2-40B4-BE49-F238E27FC236}">
              <a16:creationId xmlns:a16="http://schemas.microsoft.com/office/drawing/2014/main" xmlns="" id="{00000000-0008-0000-0600-00007C020000}"/>
            </a:ext>
          </a:extLst>
        </xdr:cNvPr>
        <xdr:cNvSpPr/>
      </xdr:nvSpPr>
      <xdr:spPr>
        <a:xfrm>
          <a:off x="15430500" y="1337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94606</xdr:rowOff>
    </xdr:from>
    <xdr:ext cx="534377"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5214111" y="1346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21,420</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131085</xdr:rowOff>
    </xdr:from>
    <xdr:to>
      <xdr:col>21</xdr:col>
      <xdr:colOff>212725</xdr:colOff>
      <xdr:row>78</xdr:row>
      <xdr:rowOff>61235</xdr:rowOff>
    </xdr:to>
    <xdr:sp macro="" textlink="">
      <xdr:nvSpPr>
        <xdr:cNvPr id="638" name="円/楕円 637">
          <a:extLst>
            <a:ext uri="{FF2B5EF4-FFF2-40B4-BE49-F238E27FC236}">
              <a16:creationId xmlns:a16="http://schemas.microsoft.com/office/drawing/2014/main" xmlns="" id="{00000000-0008-0000-0600-00007E020000}"/>
            </a:ext>
          </a:extLst>
        </xdr:cNvPr>
        <xdr:cNvSpPr/>
      </xdr:nvSpPr>
      <xdr:spPr>
        <a:xfrm>
          <a:off x="14541500" y="1333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52362</xdr:rowOff>
    </xdr:from>
    <xdr:ext cx="534377"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4325111" y="1342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26,964</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108369</xdr:rowOff>
    </xdr:from>
    <xdr:to>
      <xdr:col>20</xdr:col>
      <xdr:colOff>9525</xdr:colOff>
      <xdr:row>78</xdr:row>
      <xdr:rowOff>38519</xdr:rowOff>
    </xdr:to>
    <xdr:sp macro="" textlink="">
      <xdr:nvSpPr>
        <xdr:cNvPr id="640" name="円/楕円 639">
          <a:extLst>
            <a:ext uri="{FF2B5EF4-FFF2-40B4-BE49-F238E27FC236}">
              <a16:creationId xmlns:a16="http://schemas.microsoft.com/office/drawing/2014/main" xmlns="" id="{00000000-0008-0000-0600-000080020000}"/>
            </a:ext>
          </a:extLst>
        </xdr:cNvPr>
        <xdr:cNvSpPr/>
      </xdr:nvSpPr>
      <xdr:spPr>
        <a:xfrm>
          <a:off x="13652500" y="1331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29646</xdr:rowOff>
    </xdr:from>
    <xdr:ext cx="534377"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3436111" y="1340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29,945</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138240</xdr:rowOff>
    </xdr:from>
    <xdr:to>
      <xdr:col>18</xdr:col>
      <xdr:colOff>492125</xdr:colOff>
      <xdr:row>78</xdr:row>
      <xdr:rowOff>68390</xdr:rowOff>
    </xdr:to>
    <xdr:sp macro="" textlink="">
      <xdr:nvSpPr>
        <xdr:cNvPr id="642" name="円/楕円 641">
          <a:extLst>
            <a:ext uri="{FF2B5EF4-FFF2-40B4-BE49-F238E27FC236}">
              <a16:creationId xmlns:a16="http://schemas.microsoft.com/office/drawing/2014/main" xmlns="" id="{00000000-0008-0000-0600-000082020000}"/>
            </a:ext>
          </a:extLst>
        </xdr:cNvPr>
        <xdr:cNvSpPr/>
      </xdr:nvSpPr>
      <xdr:spPr>
        <a:xfrm>
          <a:off x="12763500" y="133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59517</xdr:rowOff>
    </xdr:from>
    <xdr:ext cx="534377"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2547111" y="1343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26,025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4" name="正方形/長方形 643">
          <a:extLst>
            <a:ext uri="{FF2B5EF4-FFF2-40B4-BE49-F238E27FC236}">
              <a16:creationId xmlns:a16="http://schemas.microsoft.com/office/drawing/2014/main" xmlns=""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5" name="正方形/長方形 644">
          <a:extLst>
            <a:ext uri="{FF2B5EF4-FFF2-40B4-BE49-F238E27FC236}">
              <a16:creationId xmlns:a16="http://schemas.microsoft.com/office/drawing/2014/main" xmlns=""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6" name="正方形/長方形 645">
          <a:extLst>
            <a:ext uri="{FF2B5EF4-FFF2-40B4-BE49-F238E27FC236}">
              <a16:creationId xmlns:a16="http://schemas.microsoft.com/office/drawing/2014/main" xmlns=""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7" name="正方形/長方形 646">
          <a:extLst>
            <a:ext uri="{FF2B5EF4-FFF2-40B4-BE49-F238E27FC236}">
              <a16:creationId xmlns:a16="http://schemas.microsoft.com/office/drawing/2014/main" xmlns=""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8" name="正方形/長方形 647">
          <a:extLst>
            <a:ext uri="{FF2B5EF4-FFF2-40B4-BE49-F238E27FC236}">
              <a16:creationId xmlns:a16="http://schemas.microsoft.com/office/drawing/2014/main" xmlns=""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9" name="正方形/長方形 648">
          <a:extLst>
            <a:ext uri="{FF2B5EF4-FFF2-40B4-BE49-F238E27FC236}">
              <a16:creationId xmlns:a16="http://schemas.microsoft.com/office/drawing/2014/main" xmlns=""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0" name="正方形/長方形 649">
          <a:extLst>
            <a:ext uri="{FF2B5EF4-FFF2-40B4-BE49-F238E27FC236}">
              <a16:creationId xmlns:a16="http://schemas.microsoft.com/office/drawing/2014/main" xmlns=""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1" name="正方形/長方形 650">
          <a:extLst>
            <a:ext uri="{FF2B5EF4-FFF2-40B4-BE49-F238E27FC236}">
              <a16:creationId xmlns:a16="http://schemas.microsoft.com/office/drawing/2014/main" xmlns=""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2" name="テキスト ボックス 651">
          <a:extLst>
            <a:ext uri="{FF2B5EF4-FFF2-40B4-BE49-F238E27FC236}">
              <a16:creationId xmlns:a16="http://schemas.microsoft.com/office/drawing/2014/main" xmlns=""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3" name="直線コネクタ 652">
          <a:extLst>
            <a:ext uri="{FF2B5EF4-FFF2-40B4-BE49-F238E27FC236}">
              <a16:creationId xmlns:a16="http://schemas.microsoft.com/office/drawing/2014/main" xmlns=""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4" name="直線コネクタ 653">
          <a:extLst>
            <a:ext uri="{FF2B5EF4-FFF2-40B4-BE49-F238E27FC236}">
              <a16:creationId xmlns:a16="http://schemas.microsoft.com/office/drawing/2014/main" xmlns="" id="{00000000-0008-0000-0600-00008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5" name="テキスト ボックス 654">
          <a:extLst>
            <a:ext uri="{FF2B5EF4-FFF2-40B4-BE49-F238E27FC236}">
              <a16:creationId xmlns:a16="http://schemas.microsoft.com/office/drawing/2014/main" xmlns="" id="{00000000-0008-0000-0600-00008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6" name="直線コネクタ 655">
          <a:extLst>
            <a:ext uri="{FF2B5EF4-FFF2-40B4-BE49-F238E27FC236}">
              <a16:creationId xmlns:a16="http://schemas.microsoft.com/office/drawing/2014/main" xmlns="" id="{00000000-0008-0000-0600-00009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7" name="テキスト ボックス 656">
          <a:extLst>
            <a:ext uri="{FF2B5EF4-FFF2-40B4-BE49-F238E27FC236}">
              <a16:creationId xmlns:a16="http://schemas.microsoft.com/office/drawing/2014/main" xmlns="" id="{00000000-0008-0000-0600-00009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8" name="直線コネクタ 657">
          <a:extLst>
            <a:ext uri="{FF2B5EF4-FFF2-40B4-BE49-F238E27FC236}">
              <a16:creationId xmlns:a16="http://schemas.microsoft.com/office/drawing/2014/main" xmlns="" id="{00000000-0008-0000-0600-00009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9" name="テキスト ボックス 658">
          <a:extLst>
            <a:ext uri="{FF2B5EF4-FFF2-40B4-BE49-F238E27FC236}">
              <a16:creationId xmlns:a16="http://schemas.microsoft.com/office/drawing/2014/main" xmlns="" id="{00000000-0008-0000-0600-00009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60" name="直線コネクタ 659">
          <a:extLst>
            <a:ext uri="{FF2B5EF4-FFF2-40B4-BE49-F238E27FC236}">
              <a16:creationId xmlns:a16="http://schemas.microsoft.com/office/drawing/2014/main" xmlns="" id="{00000000-0008-0000-0600-00009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61" name="テキスト ボックス 660">
          <a:extLst>
            <a:ext uri="{FF2B5EF4-FFF2-40B4-BE49-F238E27FC236}">
              <a16:creationId xmlns:a16="http://schemas.microsoft.com/office/drawing/2014/main" xmlns="" id="{00000000-0008-0000-0600-00009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62" name="直線コネクタ 661">
          <a:extLst>
            <a:ext uri="{FF2B5EF4-FFF2-40B4-BE49-F238E27FC236}">
              <a16:creationId xmlns:a16="http://schemas.microsoft.com/office/drawing/2014/main" xmlns="" id="{00000000-0008-0000-0600-00009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63" name="テキスト ボックス 662">
          <a:extLst>
            <a:ext uri="{FF2B5EF4-FFF2-40B4-BE49-F238E27FC236}">
              <a16:creationId xmlns:a16="http://schemas.microsoft.com/office/drawing/2014/main" xmlns="" id="{00000000-0008-0000-0600-00009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4" name="直線コネクタ 663">
          <a:extLst>
            <a:ext uri="{FF2B5EF4-FFF2-40B4-BE49-F238E27FC236}">
              <a16:creationId xmlns:a16="http://schemas.microsoft.com/office/drawing/2014/main" xmlns=""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5" name="テキスト ボックス 664">
          <a:extLst>
            <a:ext uri="{FF2B5EF4-FFF2-40B4-BE49-F238E27FC236}">
              <a16:creationId xmlns:a16="http://schemas.microsoft.com/office/drawing/2014/main" xmlns=""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6" name="積立金グラフ枠">
          <a:extLst>
            <a:ext uri="{FF2B5EF4-FFF2-40B4-BE49-F238E27FC236}">
              <a16:creationId xmlns:a16="http://schemas.microsoft.com/office/drawing/2014/main" xmlns=""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92</xdr:row>
      <xdr:rowOff>110046</xdr:rowOff>
    </xdr:from>
    <xdr:to>
      <xdr:col>23</xdr:col>
      <xdr:colOff>516889</xdr:colOff>
      <xdr:row>99</xdr:row>
      <xdr:rowOff>43892</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flipV="1">
          <a:off x="16317595" y="15883446"/>
          <a:ext cx="1269" cy="1133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47719</xdr:rowOff>
    </xdr:from>
    <xdr:ext cx="313932" cy="259045"/>
    <xdr:sp macro="" textlink="">
      <xdr:nvSpPr>
        <xdr:cNvPr id="668" name="積立金最小値テキスト">
          <a:extLst>
            <a:ext uri="{FF2B5EF4-FFF2-40B4-BE49-F238E27FC236}">
              <a16:creationId xmlns:a16="http://schemas.microsoft.com/office/drawing/2014/main" xmlns="" id="{00000000-0008-0000-0600-00009C020000}"/>
            </a:ext>
          </a:extLst>
        </xdr:cNvPr>
        <xdr:cNvSpPr txBox="1"/>
      </xdr:nvSpPr>
      <xdr:spPr>
        <a:xfrm>
          <a:off x="16370300" y="170212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23</xdr:col>
      <xdr:colOff>428625</xdr:colOff>
      <xdr:row>99</xdr:row>
      <xdr:rowOff>43892</xdr:rowOff>
    </xdr:from>
    <xdr:to>
      <xdr:col>23</xdr:col>
      <xdr:colOff>606425</xdr:colOff>
      <xdr:row>99</xdr:row>
      <xdr:rowOff>43892</xdr:rowOff>
    </xdr:to>
    <xdr:cxnSp macro="">
      <xdr:nvCxnSpPr>
        <xdr:cNvPr id="669" name="直線コネクタ 668">
          <a:extLst>
            <a:ext uri="{FF2B5EF4-FFF2-40B4-BE49-F238E27FC236}">
              <a16:creationId xmlns:a16="http://schemas.microsoft.com/office/drawing/2014/main" xmlns="" id="{00000000-0008-0000-0600-00009D020000}"/>
            </a:ext>
          </a:extLst>
        </xdr:cNvPr>
        <xdr:cNvCxnSpPr/>
      </xdr:nvCxnSpPr>
      <xdr:spPr>
        <a:xfrm>
          <a:off x="16230600" y="1701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91</xdr:row>
      <xdr:rowOff>56723</xdr:rowOff>
    </xdr:from>
    <xdr:ext cx="534377" cy="259045"/>
    <xdr:sp macro="" textlink="">
      <xdr:nvSpPr>
        <xdr:cNvPr id="670" name="積立金最大値テキスト">
          <a:extLst>
            <a:ext uri="{FF2B5EF4-FFF2-40B4-BE49-F238E27FC236}">
              <a16:creationId xmlns:a16="http://schemas.microsoft.com/office/drawing/2014/main" xmlns="" id="{00000000-0008-0000-0600-00009E020000}"/>
            </a:ext>
          </a:extLst>
        </xdr:cNvPr>
        <xdr:cNvSpPr txBox="1"/>
      </xdr:nvSpPr>
      <xdr:spPr>
        <a:xfrm>
          <a:off x="16370300" y="1565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89,335</a:t>
          </a:r>
          <a:endParaRPr kumimoji="1" lang="ja-JP" altLang="en-US" sz="1000" b="1">
            <a:latin typeface="ＭＳ Ｐゴシック"/>
          </a:endParaRPr>
        </a:p>
      </xdr:txBody>
    </xdr:sp>
    <xdr:clientData/>
  </xdr:oneCellAnchor>
  <xdr:twoCellAnchor>
    <xdr:from>
      <xdr:col>23</xdr:col>
      <xdr:colOff>428625</xdr:colOff>
      <xdr:row>92</xdr:row>
      <xdr:rowOff>110046</xdr:rowOff>
    </xdr:from>
    <xdr:to>
      <xdr:col>23</xdr:col>
      <xdr:colOff>606425</xdr:colOff>
      <xdr:row>92</xdr:row>
      <xdr:rowOff>110046</xdr:rowOff>
    </xdr:to>
    <xdr:cxnSp macro="">
      <xdr:nvCxnSpPr>
        <xdr:cNvPr id="671" name="直線コネクタ 670">
          <a:extLst>
            <a:ext uri="{FF2B5EF4-FFF2-40B4-BE49-F238E27FC236}">
              <a16:creationId xmlns:a16="http://schemas.microsoft.com/office/drawing/2014/main" xmlns="" id="{00000000-0008-0000-0600-00009F020000}"/>
            </a:ext>
          </a:extLst>
        </xdr:cNvPr>
        <xdr:cNvCxnSpPr/>
      </xdr:nvCxnSpPr>
      <xdr:spPr>
        <a:xfrm>
          <a:off x="16230600" y="15883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142227</xdr:rowOff>
    </xdr:from>
    <xdr:to>
      <xdr:col>23</xdr:col>
      <xdr:colOff>517525</xdr:colOff>
      <xdr:row>98</xdr:row>
      <xdr:rowOff>153518</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flipV="1">
          <a:off x="15481300" y="16772877"/>
          <a:ext cx="838200" cy="18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88180</xdr:rowOff>
    </xdr:from>
    <xdr:ext cx="534377" cy="259045"/>
    <xdr:sp macro="" textlink="">
      <xdr:nvSpPr>
        <xdr:cNvPr id="673" name="積立金平均値テキスト">
          <a:extLst>
            <a:ext uri="{FF2B5EF4-FFF2-40B4-BE49-F238E27FC236}">
              <a16:creationId xmlns:a16="http://schemas.microsoft.com/office/drawing/2014/main" xmlns="" id="{00000000-0008-0000-0600-0000A1020000}"/>
            </a:ext>
          </a:extLst>
        </xdr:cNvPr>
        <xdr:cNvSpPr txBox="1"/>
      </xdr:nvSpPr>
      <xdr:spPr>
        <a:xfrm>
          <a:off x="16370300" y="16547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21,358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65303</xdr:rowOff>
    </xdr:from>
    <xdr:to>
      <xdr:col>23</xdr:col>
      <xdr:colOff>568325</xdr:colOff>
      <xdr:row>97</xdr:row>
      <xdr:rowOff>166903</xdr:rowOff>
    </xdr:to>
    <xdr:sp macro="" textlink="">
      <xdr:nvSpPr>
        <xdr:cNvPr id="674" name="フローチャート : 判断 673">
          <a:extLst>
            <a:ext uri="{FF2B5EF4-FFF2-40B4-BE49-F238E27FC236}">
              <a16:creationId xmlns:a16="http://schemas.microsoft.com/office/drawing/2014/main" xmlns="" id="{00000000-0008-0000-0600-0000A2020000}"/>
            </a:ext>
          </a:extLst>
        </xdr:cNvPr>
        <xdr:cNvSpPr/>
      </xdr:nvSpPr>
      <xdr:spPr>
        <a:xfrm>
          <a:off x="16268700" y="1669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153518</xdr:rowOff>
    </xdr:from>
    <xdr:to>
      <xdr:col>22</xdr:col>
      <xdr:colOff>365125</xdr:colOff>
      <xdr:row>99</xdr:row>
      <xdr:rowOff>21210</xdr:rowOff>
    </xdr:to>
    <xdr:cxnSp macro="">
      <xdr:nvCxnSpPr>
        <xdr:cNvPr id="675" name="直線コネクタ 674">
          <a:extLst>
            <a:ext uri="{FF2B5EF4-FFF2-40B4-BE49-F238E27FC236}">
              <a16:creationId xmlns:a16="http://schemas.microsoft.com/office/drawing/2014/main" xmlns="" id="{00000000-0008-0000-0600-0000A3020000}"/>
            </a:ext>
          </a:extLst>
        </xdr:cNvPr>
        <xdr:cNvCxnSpPr/>
      </xdr:nvCxnSpPr>
      <xdr:spPr>
        <a:xfrm flipV="1">
          <a:off x="14592300" y="16955618"/>
          <a:ext cx="889000" cy="3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57455</xdr:rowOff>
    </xdr:from>
    <xdr:to>
      <xdr:col>22</xdr:col>
      <xdr:colOff>415925</xdr:colOff>
      <xdr:row>97</xdr:row>
      <xdr:rowOff>159055</xdr:rowOff>
    </xdr:to>
    <xdr:sp macro="" textlink="">
      <xdr:nvSpPr>
        <xdr:cNvPr id="676" name="フローチャート : 判断 675">
          <a:extLst>
            <a:ext uri="{FF2B5EF4-FFF2-40B4-BE49-F238E27FC236}">
              <a16:creationId xmlns:a16="http://schemas.microsoft.com/office/drawing/2014/main" xmlns="" id="{00000000-0008-0000-0600-0000A4020000}"/>
            </a:ext>
          </a:extLst>
        </xdr:cNvPr>
        <xdr:cNvSpPr/>
      </xdr:nvSpPr>
      <xdr:spPr>
        <a:xfrm>
          <a:off x="15430500" y="1668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4132</xdr:rowOff>
    </xdr:from>
    <xdr:ext cx="534377" cy="259045"/>
    <xdr:sp macro="" textlink="">
      <xdr:nvSpPr>
        <xdr:cNvPr id="677" name="テキスト ボックス 676">
          <a:extLst>
            <a:ext uri="{FF2B5EF4-FFF2-40B4-BE49-F238E27FC236}">
              <a16:creationId xmlns:a16="http://schemas.microsoft.com/office/drawing/2014/main" xmlns="" id="{00000000-0008-0000-0600-0000A5020000}"/>
            </a:ext>
          </a:extLst>
        </xdr:cNvPr>
        <xdr:cNvSpPr txBox="1"/>
      </xdr:nvSpPr>
      <xdr:spPr>
        <a:xfrm>
          <a:off x="15214111" y="1646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21,976</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169342</xdr:rowOff>
    </xdr:from>
    <xdr:to>
      <xdr:col>21</xdr:col>
      <xdr:colOff>161925</xdr:colOff>
      <xdr:row>99</xdr:row>
      <xdr:rowOff>21210</xdr:rowOff>
    </xdr:to>
    <xdr:cxnSp macro="">
      <xdr:nvCxnSpPr>
        <xdr:cNvPr id="678" name="直線コネクタ 677">
          <a:extLst>
            <a:ext uri="{FF2B5EF4-FFF2-40B4-BE49-F238E27FC236}">
              <a16:creationId xmlns:a16="http://schemas.microsoft.com/office/drawing/2014/main" xmlns="" id="{00000000-0008-0000-0600-0000A6020000}"/>
            </a:ext>
          </a:extLst>
        </xdr:cNvPr>
        <xdr:cNvCxnSpPr/>
      </xdr:nvCxnSpPr>
      <xdr:spPr>
        <a:xfrm>
          <a:off x="13703300" y="16971442"/>
          <a:ext cx="889000" cy="23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59677</xdr:rowOff>
    </xdr:from>
    <xdr:to>
      <xdr:col>21</xdr:col>
      <xdr:colOff>212725</xdr:colOff>
      <xdr:row>97</xdr:row>
      <xdr:rowOff>161277</xdr:rowOff>
    </xdr:to>
    <xdr:sp macro="" textlink="">
      <xdr:nvSpPr>
        <xdr:cNvPr id="679" name="フローチャート : 判断 678">
          <a:extLst>
            <a:ext uri="{FF2B5EF4-FFF2-40B4-BE49-F238E27FC236}">
              <a16:creationId xmlns:a16="http://schemas.microsoft.com/office/drawing/2014/main" xmlns="" id="{00000000-0008-0000-0600-0000A7020000}"/>
            </a:ext>
          </a:extLst>
        </xdr:cNvPr>
        <xdr:cNvSpPr/>
      </xdr:nvSpPr>
      <xdr:spPr>
        <a:xfrm>
          <a:off x="14541500" y="1669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6354</xdr:rowOff>
    </xdr:from>
    <xdr:ext cx="534377" cy="259045"/>
    <xdr:sp macro="" textlink="">
      <xdr:nvSpPr>
        <xdr:cNvPr id="680" name="テキスト ボックス 679">
          <a:extLst>
            <a:ext uri="{FF2B5EF4-FFF2-40B4-BE49-F238E27FC236}">
              <a16:creationId xmlns:a16="http://schemas.microsoft.com/office/drawing/2014/main" xmlns="" id="{00000000-0008-0000-0600-0000A8020000}"/>
            </a:ext>
          </a:extLst>
        </xdr:cNvPr>
        <xdr:cNvSpPr txBox="1"/>
      </xdr:nvSpPr>
      <xdr:spPr>
        <a:xfrm>
          <a:off x="14325111" y="1646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21,801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61392</xdr:rowOff>
    </xdr:from>
    <xdr:to>
      <xdr:col>19</xdr:col>
      <xdr:colOff>644525</xdr:colOff>
      <xdr:row>98</xdr:row>
      <xdr:rowOff>169342</xdr:rowOff>
    </xdr:to>
    <xdr:cxnSp macro="">
      <xdr:nvCxnSpPr>
        <xdr:cNvPr id="681" name="直線コネクタ 680">
          <a:extLst>
            <a:ext uri="{FF2B5EF4-FFF2-40B4-BE49-F238E27FC236}">
              <a16:creationId xmlns:a16="http://schemas.microsoft.com/office/drawing/2014/main" xmlns="" id="{00000000-0008-0000-0600-0000A9020000}"/>
            </a:ext>
          </a:extLst>
        </xdr:cNvPr>
        <xdr:cNvCxnSpPr/>
      </xdr:nvCxnSpPr>
      <xdr:spPr>
        <a:xfrm>
          <a:off x="12814300" y="16863492"/>
          <a:ext cx="889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70904</xdr:rowOff>
    </xdr:from>
    <xdr:to>
      <xdr:col>20</xdr:col>
      <xdr:colOff>9525</xdr:colOff>
      <xdr:row>98</xdr:row>
      <xdr:rowOff>1054</xdr:rowOff>
    </xdr:to>
    <xdr:sp macro="" textlink="">
      <xdr:nvSpPr>
        <xdr:cNvPr id="682" name="フローチャート : 判断 681">
          <a:extLst>
            <a:ext uri="{FF2B5EF4-FFF2-40B4-BE49-F238E27FC236}">
              <a16:creationId xmlns:a16="http://schemas.microsoft.com/office/drawing/2014/main" xmlns="" id="{00000000-0008-0000-0600-0000AA020000}"/>
            </a:ext>
          </a:extLst>
        </xdr:cNvPr>
        <xdr:cNvSpPr/>
      </xdr:nvSpPr>
      <xdr:spPr>
        <a:xfrm>
          <a:off x="13652500" y="167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17581</xdr:rowOff>
    </xdr:from>
    <xdr:ext cx="534377" cy="259045"/>
    <xdr:sp macro="" textlink="">
      <xdr:nvSpPr>
        <xdr:cNvPr id="683" name="テキスト ボックス 682">
          <a:extLst>
            <a:ext uri="{FF2B5EF4-FFF2-40B4-BE49-F238E27FC236}">
              <a16:creationId xmlns:a16="http://schemas.microsoft.com/office/drawing/2014/main" xmlns="" id="{00000000-0008-0000-0600-0000AB020000}"/>
            </a:ext>
          </a:extLst>
        </xdr:cNvPr>
        <xdr:cNvSpPr txBox="1"/>
      </xdr:nvSpPr>
      <xdr:spPr>
        <a:xfrm>
          <a:off x="13436111" y="1647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20,917</a:t>
          </a:r>
          <a:endParaRPr kumimoji="1" lang="ja-JP" altLang="en-US" sz="1000" b="1">
            <a:solidFill>
              <a:srgbClr val="000080"/>
            </a:solidFill>
            <a:latin typeface="ＭＳ Ｐゴシック"/>
          </a:endParaRPr>
        </a:p>
      </xdr:txBody>
    </xdr:sp>
    <xdr:clientData/>
  </xdr:oneCellAnchor>
  <xdr:twoCellAnchor>
    <xdr:from>
      <xdr:col>18</xdr:col>
      <xdr:colOff>390525</xdr:colOff>
      <xdr:row>91</xdr:row>
      <xdr:rowOff>70141</xdr:rowOff>
    </xdr:from>
    <xdr:to>
      <xdr:col>18</xdr:col>
      <xdr:colOff>492125</xdr:colOff>
      <xdr:row>92</xdr:row>
      <xdr:rowOff>291</xdr:rowOff>
    </xdr:to>
    <xdr:sp macro="" textlink="">
      <xdr:nvSpPr>
        <xdr:cNvPr id="684" name="フローチャート : 判断 683">
          <a:extLst>
            <a:ext uri="{FF2B5EF4-FFF2-40B4-BE49-F238E27FC236}">
              <a16:creationId xmlns:a16="http://schemas.microsoft.com/office/drawing/2014/main" xmlns="" id="{00000000-0008-0000-0600-0000AC020000}"/>
            </a:ext>
          </a:extLst>
        </xdr:cNvPr>
        <xdr:cNvSpPr/>
      </xdr:nvSpPr>
      <xdr:spPr>
        <a:xfrm>
          <a:off x="12763500" y="1567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90</xdr:row>
      <xdr:rowOff>16818</xdr:rowOff>
    </xdr:from>
    <xdr:ext cx="599010" cy="259045"/>
    <xdr:sp macro="" textlink="">
      <xdr:nvSpPr>
        <xdr:cNvPr id="685" name="テキスト ボックス 684">
          <a:extLst>
            <a:ext uri="{FF2B5EF4-FFF2-40B4-BE49-F238E27FC236}">
              <a16:creationId xmlns:a16="http://schemas.microsoft.com/office/drawing/2014/main" xmlns="" id="{00000000-0008-0000-0600-0000AD020000}"/>
            </a:ext>
          </a:extLst>
        </xdr:cNvPr>
        <xdr:cNvSpPr txBox="1"/>
      </xdr:nvSpPr>
      <xdr:spPr>
        <a:xfrm>
          <a:off x="12514794" y="15447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101,977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6" name="テキスト ボックス 685">
          <a:extLst>
            <a:ext uri="{FF2B5EF4-FFF2-40B4-BE49-F238E27FC236}">
              <a16:creationId xmlns:a16="http://schemas.microsoft.com/office/drawing/2014/main" xmlns=""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7" name="テキスト ボックス 686">
          <a:extLst>
            <a:ext uri="{FF2B5EF4-FFF2-40B4-BE49-F238E27FC236}">
              <a16:creationId xmlns:a16="http://schemas.microsoft.com/office/drawing/2014/main" xmlns=""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9" name="テキスト ボックス 688">
          <a:extLst>
            <a:ext uri="{FF2B5EF4-FFF2-40B4-BE49-F238E27FC236}">
              <a16:creationId xmlns:a16="http://schemas.microsoft.com/office/drawing/2014/main" xmlns=""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0" name="テキスト ボックス 689">
          <a:extLst>
            <a:ext uri="{FF2B5EF4-FFF2-40B4-BE49-F238E27FC236}">
              <a16:creationId xmlns:a16="http://schemas.microsoft.com/office/drawing/2014/main" xmlns=""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91427</xdr:rowOff>
    </xdr:from>
    <xdr:to>
      <xdr:col>23</xdr:col>
      <xdr:colOff>568325</xdr:colOff>
      <xdr:row>98</xdr:row>
      <xdr:rowOff>21577</xdr:rowOff>
    </xdr:to>
    <xdr:sp macro="" textlink="">
      <xdr:nvSpPr>
        <xdr:cNvPr id="691" name="円/楕円 690">
          <a:extLst>
            <a:ext uri="{FF2B5EF4-FFF2-40B4-BE49-F238E27FC236}">
              <a16:creationId xmlns:a16="http://schemas.microsoft.com/office/drawing/2014/main" xmlns="" id="{00000000-0008-0000-0600-0000B3020000}"/>
            </a:ext>
          </a:extLst>
        </xdr:cNvPr>
        <xdr:cNvSpPr/>
      </xdr:nvSpPr>
      <xdr:spPr>
        <a:xfrm>
          <a:off x="16268700" y="1672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69854</xdr:rowOff>
    </xdr:from>
    <xdr:ext cx="534377" cy="259045"/>
    <xdr:sp macro="" textlink="">
      <xdr:nvSpPr>
        <xdr:cNvPr id="692" name="積立金該当値テキスト">
          <a:extLst>
            <a:ext uri="{FF2B5EF4-FFF2-40B4-BE49-F238E27FC236}">
              <a16:creationId xmlns:a16="http://schemas.microsoft.com/office/drawing/2014/main" xmlns="" id="{00000000-0008-0000-0600-0000B4020000}"/>
            </a:ext>
          </a:extLst>
        </xdr:cNvPr>
        <xdr:cNvSpPr txBox="1"/>
      </xdr:nvSpPr>
      <xdr:spPr>
        <a:xfrm>
          <a:off x="16370300" y="1670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19,301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102718</xdr:rowOff>
    </xdr:from>
    <xdr:to>
      <xdr:col>22</xdr:col>
      <xdr:colOff>415925</xdr:colOff>
      <xdr:row>99</xdr:row>
      <xdr:rowOff>32868</xdr:rowOff>
    </xdr:to>
    <xdr:sp macro="" textlink="">
      <xdr:nvSpPr>
        <xdr:cNvPr id="693" name="円/楕円 692">
          <a:extLst>
            <a:ext uri="{FF2B5EF4-FFF2-40B4-BE49-F238E27FC236}">
              <a16:creationId xmlns:a16="http://schemas.microsoft.com/office/drawing/2014/main" xmlns="" id="{00000000-0008-0000-0600-0000B5020000}"/>
            </a:ext>
          </a:extLst>
        </xdr:cNvPr>
        <xdr:cNvSpPr/>
      </xdr:nvSpPr>
      <xdr:spPr>
        <a:xfrm>
          <a:off x="15430500" y="1690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23995</xdr:rowOff>
    </xdr:from>
    <xdr:ext cx="469744"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5246427" y="16997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4,912</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141860</xdr:rowOff>
    </xdr:from>
    <xdr:to>
      <xdr:col>21</xdr:col>
      <xdr:colOff>212725</xdr:colOff>
      <xdr:row>99</xdr:row>
      <xdr:rowOff>72010</xdr:rowOff>
    </xdr:to>
    <xdr:sp macro="" textlink="">
      <xdr:nvSpPr>
        <xdr:cNvPr id="695" name="円/楕円 694">
          <a:extLst>
            <a:ext uri="{FF2B5EF4-FFF2-40B4-BE49-F238E27FC236}">
              <a16:creationId xmlns:a16="http://schemas.microsoft.com/office/drawing/2014/main" xmlns="" id="{00000000-0008-0000-0600-0000B7020000}"/>
            </a:ext>
          </a:extLst>
        </xdr:cNvPr>
        <xdr:cNvSpPr/>
      </xdr:nvSpPr>
      <xdr:spPr>
        <a:xfrm>
          <a:off x="14541500" y="1694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63137</xdr:rowOff>
    </xdr:from>
    <xdr:ext cx="469744"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4357427" y="1703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118542</xdr:rowOff>
    </xdr:from>
    <xdr:to>
      <xdr:col>20</xdr:col>
      <xdr:colOff>9525</xdr:colOff>
      <xdr:row>99</xdr:row>
      <xdr:rowOff>48692</xdr:rowOff>
    </xdr:to>
    <xdr:sp macro="" textlink="">
      <xdr:nvSpPr>
        <xdr:cNvPr id="697" name="円/楕円 696">
          <a:extLst>
            <a:ext uri="{FF2B5EF4-FFF2-40B4-BE49-F238E27FC236}">
              <a16:creationId xmlns:a16="http://schemas.microsoft.com/office/drawing/2014/main" xmlns="" id="{00000000-0008-0000-0600-0000B9020000}"/>
            </a:ext>
          </a:extLst>
        </xdr:cNvPr>
        <xdr:cNvSpPr/>
      </xdr:nvSpPr>
      <xdr:spPr>
        <a:xfrm>
          <a:off x="13652500" y="1692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39819</xdr:rowOff>
    </xdr:from>
    <xdr:ext cx="469744"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3468427" y="1701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10592</xdr:rowOff>
    </xdr:from>
    <xdr:to>
      <xdr:col>18</xdr:col>
      <xdr:colOff>492125</xdr:colOff>
      <xdr:row>98</xdr:row>
      <xdr:rowOff>112192</xdr:rowOff>
    </xdr:to>
    <xdr:sp macro="" textlink="">
      <xdr:nvSpPr>
        <xdr:cNvPr id="699" name="円/楕円 698">
          <a:extLst>
            <a:ext uri="{FF2B5EF4-FFF2-40B4-BE49-F238E27FC236}">
              <a16:creationId xmlns:a16="http://schemas.microsoft.com/office/drawing/2014/main" xmlns="" id="{00000000-0008-0000-0600-0000BB020000}"/>
            </a:ext>
          </a:extLst>
        </xdr:cNvPr>
        <xdr:cNvSpPr/>
      </xdr:nvSpPr>
      <xdr:spPr>
        <a:xfrm>
          <a:off x="12763500" y="1681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103319</xdr:rowOff>
    </xdr:from>
    <xdr:ext cx="534377" cy="259045"/>
    <xdr:sp macro="" textlink="">
      <xdr:nvSpPr>
        <xdr:cNvPr id="700" name="テキスト ボックス 699">
          <a:extLst>
            <a:ext uri="{FF2B5EF4-FFF2-40B4-BE49-F238E27FC236}">
              <a16:creationId xmlns:a16="http://schemas.microsoft.com/office/drawing/2014/main" xmlns="" id="{00000000-0008-0000-0600-0000BC020000}"/>
            </a:ext>
          </a:extLst>
        </xdr:cNvPr>
        <xdr:cNvSpPr txBox="1"/>
      </xdr:nvSpPr>
      <xdr:spPr>
        <a:xfrm>
          <a:off x="12547111" y="1690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12,166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1" name="正方形/長方形 700">
          <a:extLst>
            <a:ext uri="{FF2B5EF4-FFF2-40B4-BE49-F238E27FC236}">
              <a16:creationId xmlns:a16="http://schemas.microsoft.com/office/drawing/2014/main" xmlns=""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2" name="正方形/長方形 701">
          <a:extLst>
            <a:ext uri="{FF2B5EF4-FFF2-40B4-BE49-F238E27FC236}">
              <a16:creationId xmlns:a16="http://schemas.microsoft.com/office/drawing/2014/main" xmlns=""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3" name="正方形/長方形 702">
          <a:extLst>
            <a:ext uri="{FF2B5EF4-FFF2-40B4-BE49-F238E27FC236}">
              <a16:creationId xmlns:a16="http://schemas.microsoft.com/office/drawing/2014/main" xmlns=""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4" name="正方形/長方形 703">
          <a:extLst>
            <a:ext uri="{FF2B5EF4-FFF2-40B4-BE49-F238E27FC236}">
              <a16:creationId xmlns:a16="http://schemas.microsoft.com/office/drawing/2014/main" xmlns=""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5" name="正方形/長方形 704">
          <a:extLst>
            <a:ext uri="{FF2B5EF4-FFF2-40B4-BE49-F238E27FC236}">
              <a16:creationId xmlns:a16="http://schemas.microsoft.com/office/drawing/2014/main" xmlns=""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6" name="正方形/長方形 705">
          <a:extLst>
            <a:ext uri="{FF2B5EF4-FFF2-40B4-BE49-F238E27FC236}">
              <a16:creationId xmlns:a16="http://schemas.microsoft.com/office/drawing/2014/main" xmlns=""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7" name="正方形/長方形 706">
          <a:extLst>
            <a:ext uri="{FF2B5EF4-FFF2-40B4-BE49-F238E27FC236}">
              <a16:creationId xmlns:a16="http://schemas.microsoft.com/office/drawing/2014/main" xmlns=""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8" name="正方形/長方形 707">
          <a:extLst>
            <a:ext uri="{FF2B5EF4-FFF2-40B4-BE49-F238E27FC236}">
              <a16:creationId xmlns:a16="http://schemas.microsoft.com/office/drawing/2014/main" xmlns=""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9" name="テキスト ボックス 708">
          <a:extLst>
            <a:ext uri="{FF2B5EF4-FFF2-40B4-BE49-F238E27FC236}">
              <a16:creationId xmlns:a16="http://schemas.microsoft.com/office/drawing/2014/main" xmlns=""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0" name="直線コネクタ 709">
          <a:extLst>
            <a:ext uri="{FF2B5EF4-FFF2-40B4-BE49-F238E27FC236}">
              <a16:creationId xmlns:a16="http://schemas.microsoft.com/office/drawing/2014/main" xmlns=""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1" name="直線コネクタ 710">
          <a:extLst>
            <a:ext uri="{FF2B5EF4-FFF2-40B4-BE49-F238E27FC236}">
              <a16:creationId xmlns:a16="http://schemas.microsoft.com/office/drawing/2014/main" xmlns=""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2" name="テキスト ボックス 711">
          <a:extLst>
            <a:ext uri="{FF2B5EF4-FFF2-40B4-BE49-F238E27FC236}">
              <a16:creationId xmlns:a16="http://schemas.microsoft.com/office/drawing/2014/main" xmlns=""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3" name="直線コネクタ 712">
          <a:extLst>
            <a:ext uri="{FF2B5EF4-FFF2-40B4-BE49-F238E27FC236}">
              <a16:creationId xmlns:a16="http://schemas.microsoft.com/office/drawing/2014/main" xmlns=""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14" name="テキスト ボックス 713">
          <a:extLst>
            <a:ext uri="{FF2B5EF4-FFF2-40B4-BE49-F238E27FC236}">
              <a16:creationId xmlns:a16="http://schemas.microsoft.com/office/drawing/2014/main" xmlns="" id="{00000000-0008-0000-0600-0000C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5" name="直線コネクタ 714">
          <a:extLst>
            <a:ext uri="{FF2B5EF4-FFF2-40B4-BE49-F238E27FC236}">
              <a16:creationId xmlns:a16="http://schemas.microsoft.com/office/drawing/2014/main" xmlns=""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16" name="テキスト ボックス 715">
          <a:extLst>
            <a:ext uri="{FF2B5EF4-FFF2-40B4-BE49-F238E27FC236}">
              <a16:creationId xmlns:a16="http://schemas.microsoft.com/office/drawing/2014/main" xmlns="" id="{00000000-0008-0000-0600-0000C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7" name="直線コネクタ 716">
          <a:extLst>
            <a:ext uri="{FF2B5EF4-FFF2-40B4-BE49-F238E27FC236}">
              <a16:creationId xmlns:a16="http://schemas.microsoft.com/office/drawing/2014/main" xmlns=""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18" name="テキスト ボックス 717">
          <a:extLst>
            <a:ext uri="{FF2B5EF4-FFF2-40B4-BE49-F238E27FC236}">
              <a16:creationId xmlns:a16="http://schemas.microsoft.com/office/drawing/2014/main" xmlns="" id="{00000000-0008-0000-0600-0000C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9" name="直線コネクタ 718">
          <a:extLst>
            <a:ext uri="{FF2B5EF4-FFF2-40B4-BE49-F238E27FC236}">
              <a16:creationId xmlns:a16="http://schemas.microsoft.com/office/drawing/2014/main" xmlns=""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0" name="テキスト ボックス 719">
          <a:extLst>
            <a:ext uri="{FF2B5EF4-FFF2-40B4-BE49-F238E27FC236}">
              <a16:creationId xmlns:a16="http://schemas.microsoft.com/office/drawing/2014/main" xmlns="" id="{00000000-0008-0000-0600-0000D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1" name="直線コネクタ 720">
          <a:extLst>
            <a:ext uri="{FF2B5EF4-FFF2-40B4-BE49-F238E27FC236}">
              <a16:creationId xmlns:a16="http://schemas.microsoft.com/office/drawing/2014/main" xmlns=""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2" name="テキスト ボックス 721">
          <a:extLst>
            <a:ext uri="{FF2B5EF4-FFF2-40B4-BE49-F238E27FC236}">
              <a16:creationId xmlns:a16="http://schemas.microsoft.com/office/drawing/2014/main" xmlns=""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3" name="投資及び出資金グラフ枠">
          <a:extLst>
            <a:ext uri="{FF2B5EF4-FFF2-40B4-BE49-F238E27FC236}">
              <a16:creationId xmlns:a16="http://schemas.microsoft.com/office/drawing/2014/main" xmlns=""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163322</xdr:rowOff>
    </xdr:from>
    <xdr:to>
      <xdr:col>32</xdr:col>
      <xdr:colOff>186689</xdr:colOff>
      <xdr:row>39</xdr:row>
      <xdr:rowOff>44450</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flipV="1">
          <a:off x="22159595" y="5306822"/>
          <a:ext cx="1269" cy="1424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xmlns=""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109999</xdr:rowOff>
    </xdr:from>
    <xdr:ext cx="534377" cy="259045"/>
    <xdr:sp macro="" textlink="">
      <xdr:nvSpPr>
        <xdr:cNvPr id="727" name="投資及び出資金最大値テキスト">
          <a:extLst>
            <a:ext uri="{FF2B5EF4-FFF2-40B4-BE49-F238E27FC236}">
              <a16:creationId xmlns:a16="http://schemas.microsoft.com/office/drawing/2014/main" xmlns="" id="{00000000-0008-0000-0600-0000D7020000}"/>
            </a:ext>
          </a:extLst>
        </xdr:cNvPr>
        <xdr:cNvSpPr txBox="1"/>
      </xdr:nvSpPr>
      <xdr:spPr>
        <a:xfrm>
          <a:off x="22212300" y="508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11,214</a:t>
          </a:r>
          <a:endParaRPr kumimoji="1" lang="ja-JP" altLang="en-US" sz="1000" b="1">
            <a:latin typeface="ＭＳ Ｐゴシック"/>
          </a:endParaRPr>
        </a:p>
      </xdr:txBody>
    </xdr:sp>
    <xdr:clientData/>
  </xdr:oneCellAnchor>
  <xdr:twoCellAnchor>
    <xdr:from>
      <xdr:col>32</xdr:col>
      <xdr:colOff>98425</xdr:colOff>
      <xdr:row>30</xdr:row>
      <xdr:rowOff>163322</xdr:rowOff>
    </xdr:from>
    <xdr:to>
      <xdr:col>32</xdr:col>
      <xdr:colOff>276225</xdr:colOff>
      <xdr:row>30</xdr:row>
      <xdr:rowOff>163322</xdr:rowOff>
    </xdr:to>
    <xdr:cxnSp macro="">
      <xdr:nvCxnSpPr>
        <xdr:cNvPr id="728" name="直線コネクタ 727">
          <a:extLst>
            <a:ext uri="{FF2B5EF4-FFF2-40B4-BE49-F238E27FC236}">
              <a16:creationId xmlns:a16="http://schemas.microsoft.com/office/drawing/2014/main" xmlns="" id="{00000000-0008-0000-0600-0000D8020000}"/>
            </a:ext>
          </a:extLst>
        </xdr:cNvPr>
        <xdr:cNvCxnSpPr/>
      </xdr:nvCxnSpPr>
      <xdr:spPr>
        <a:xfrm>
          <a:off x="22072600" y="5306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29" name="直線コネクタ 728">
          <a:extLst>
            <a:ext uri="{FF2B5EF4-FFF2-40B4-BE49-F238E27FC236}">
              <a16:creationId xmlns:a16="http://schemas.microsoft.com/office/drawing/2014/main" xmlns="" id="{00000000-0008-0000-0600-0000D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76344</xdr:rowOff>
    </xdr:from>
    <xdr:ext cx="378565" cy="259045"/>
    <xdr:sp macro="" textlink="">
      <xdr:nvSpPr>
        <xdr:cNvPr id="730" name="投資及び出資金平均値テキスト">
          <a:extLst>
            <a:ext uri="{FF2B5EF4-FFF2-40B4-BE49-F238E27FC236}">
              <a16:creationId xmlns:a16="http://schemas.microsoft.com/office/drawing/2014/main" xmlns="" id="{00000000-0008-0000-0600-0000DA020000}"/>
            </a:ext>
          </a:extLst>
        </xdr:cNvPr>
        <xdr:cNvSpPr txBox="1"/>
      </xdr:nvSpPr>
      <xdr:spPr>
        <a:xfrm>
          <a:off x="22212300" y="64199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53467</xdr:rowOff>
    </xdr:from>
    <xdr:to>
      <xdr:col>32</xdr:col>
      <xdr:colOff>238125</xdr:colOff>
      <xdr:row>38</xdr:row>
      <xdr:rowOff>155067</xdr:rowOff>
    </xdr:to>
    <xdr:sp macro="" textlink="">
      <xdr:nvSpPr>
        <xdr:cNvPr id="731" name="フローチャート : 判断 730">
          <a:extLst>
            <a:ext uri="{FF2B5EF4-FFF2-40B4-BE49-F238E27FC236}">
              <a16:creationId xmlns:a16="http://schemas.microsoft.com/office/drawing/2014/main" xmlns="" id="{00000000-0008-0000-0600-0000DB020000}"/>
            </a:ext>
          </a:extLst>
        </xdr:cNvPr>
        <xdr:cNvSpPr/>
      </xdr:nvSpPr>
      <xdr:spPr>
        <a:xfrm>
          <a:off x="22110700" y="656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2" name="直線コネクタ 731">
          <a:extLst>
            <a:ext uri="{FF2B5EF4-FFF2-40B4-BE49-F238E27FC236}">
              <a16:creationId xmlns:a16="http://schemas.microsoft.com/office/drawing/2014/main" xmlns="" id="{00000000-0008-0000-06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124714</xdr:rowOff>
    </xdr:from>
    <xdr:to>
      <xdr:col>31</xdr:col>
      <xdr:colOff>85725</xdr:colOff>
      <xdr:row>39</xdr:row>
      <xdr:rowOff>54864</xdr:rowOff>
    </xdr:to>
    <xdr:sp macro="" textlink="">
      <xdr:nvSpPr>
        <xdr:cNvPr id="733" name="フローチャート : 判断 732">
          <a:extLst>
            <a:ext uri="{FF2B5EF4-FFF2-40B4-BE49-F238E27FC236}">
              <a16:creationId xmlns:a16="http://schemas.microsoft.com/office/drawing/2014/main" xmlns="" id="{00000000-0008-0000-0600-0000DD020000}"/>
            </a:ext>
          </a:extLst>
        </xdr:cNvPr>
        <xdr:cNvSpPr/>
      </xdr:nvSpPr>
      <xdr:spPr>
        <a:xfrm>
          <a:off x="212725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71391</xdr:rowOff>
    </xdr:from>
    <xdr:ext cx="378565" cy="259045"/>
    <xdr:sp macro="" textlink="">
      <xdr:nvSpPr>
        <xdr:cNvPr id="734" name="テキスト ボックス 733">
          <a:extLst>
            <a:ext uri="{FF2B5EF4-FFF2-40B4-BE49-F238E27FC236}">
              <a16:creationId xmlns:a16="http://schemas.microsoft.com/office/drawing/2014/main" xmlns="" id="{00000000-0008-0000-0600-0000DE020000}"/>
            </a:ext>
          </a:extLst>
        </xdr:cNvPr>
        <xdr:cNvSpPr txBox="1"/>
      </xdr:nvSpPr>
      <xdr:spPr>
        <a:xfrm>
          <a:off x="21134017" y="641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38354</xdr:rowOff>
    </xdr:from>
    <xdr:to>
      <xdr:col>29</xdr:col>
      <xdr:colOff>568325</xdr:colOff>
      <xdr:row>38</xdr:row>
      <xdr:rowOff>139954</xdr:rowOff>
    </xdr:to>
    <xdr:sp macro="" textlink="">
      <xdr:nvSpPr>
        <xdr:cNvPr id="736" name="フローチャート : 判断 735">
          <a:extLst>
            <a:ext uri="{FF2B5EF4-FFF2-40B4-BE49-F238E27FC236}">
              <a16:creationId xmlns:a16="http://schemas.microsoft.com/office/drawing/2014/main" xmlns="" id="{00000000-0008-0000-0600-0000E0020000}"/>
            </a:ext>
          </a:extLst>
        </xdr:cNvPr>
        <xdr:cNvSpPr/>
      </xdr:nvSpPr>
      <xdr:spPr>
        <a:xfrm>
          <a:off x="20383500" y="6553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156481</xdr:rowOff>
    </xdr:from>
    <xdr:ext cx="378565" cy="259045"/>
    <xdr:sp macro="" textlink="">
      <xdr:nvSpPr>
        <xdr:cNvPr id="737" name="テキスト ボックス 736">
          <a:extLst>
            <a:ext uri="{FF2B5EF4-FFF2-40B4-BE49-F238E27FC236}">
              <a16:creationId xmlns:a16="http://schemas.microsoft.com/office/drawing/2014/main" xmlns="" id="{00000000-0008-0000-0600-0000E1020000}"/>
            </a:ext>
          </a:extLst>
        </xdr:cNvPr>
        <xdr:cNvSpPr txBox="1"/>
      </xdr:nvSpPr>
      <xdr:spPr>
        <a:xfrm>
          <a:off x="20245017" y="6328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44069</xdr:rowOff>
    </xdr:from>
    <xdr:to>
      <xdr:col>28</xdr:col>
      <xdr:colOff>365125</xdr:colOff>
      <xdr:row>38</xdr:row>
      <xdr:rowOff>145669</xdr:rowOff>
    </xdr:to>
    <xdr:sp macro="" textlink="">
      <xdr:nvSpPr>
        <xdr:cNvPr id="739" name="フローチャート : 判断 738">
          <a:extLst>
            <a:ext uri="{FF2B5EF4-FFF2-40B4-BE49-F238E27FC236}">
              <a16:creationId xmlns:a16="http://schemas.microsoft.com/office/drawing/2014/main" xmlns="" id="{00000000-0008-0000-0600-0000E3020000}"/>
            </a:ext>
          </a:extLst>
        </xdr:cNvPr>
        <xdr:cNvSpPr/>
      </xdr:nvSpPr>
      <xdr:spPr>
        <a:xfrm>
          <a:off x="19494500" y="6559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162196</xdr:rowOff>
    </xdr:from>
    <xdr:ext cx="378565" cy="259045"/>
    <xdr:sp macro="" textlink="">
      <xdr:nvSpPr>
        <xdr:cNvPr id="740" name="テキスト ボックス 739">
          <a:extLst>
            <a:ext uri="{FF2B5EF4-FFF2-40B4-BE49-F238E27FC236}">
              <a16:creationId xmlns:a16="http://schemas.microsoft.com/office/drawing/2014/main" xmlns="" id="{00000000-0008-0000-0600-0000E4020000}"/>
            </a:ext>
          </a:extLst>
        </xdr:cNvPr>
        <xdr:cNvSpPr txBox="1"/>
      </xdr:nvSpPr>
      <xdr:spPr>
        <a:xfrm>
          <a:off x="19356017" y="6334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168656</xdr:rowOff>
    </xdr:from>
    <xdr:to>
      <xdr:col>27</xdr:col>
      <xdr:colOff>161925</xdr:colOff>
      <xdr:row>38</xdr:row>
      <xdr:rowOff>98806</xdr:rowOff>
    </xdr:to>
    <xdr:sp macro="" textlink="">
      <xdr:nvSpPr>
        <xdr:cNvPr id="741" name="フローチャート : 判断 740">
          <a:extLst>
            <a:ext uri="{FF2B5EF4-FFF2-40B4-BE49-F238E27FC236}">
              <a16:creationId xmlns:a16="http://schemas.microsoft.com/office/drawing/2014/main" xmlns="" id="{00000000-0008-0000-0600-0000E5020000}"/>
            </a:ext>
          </a:extLst>
        </xdr:cNvPr>
        <xdr:cNvSpPr/>
      </xdr:nvSpPr>
      <xdr:spPr>
        <a:xfrm>
          <a:off x="18605500" y="651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115333</xdr:rowOff>
    </xdr:from>
    <xdr:ext cx="469744" cy="259045"/>
    <xdr:sp macro="" textlink="">
      <xdr:nvSpPr>
        <xdr:cNvPr id="742" name="テキスト ボックス 741">
          <a:extLst>
            <a:ext uri="{FF2B5EF4-FFF2-40B4-BE49-F238E27FC236}">
              <a16:creationId xmlns:a16="http://schemas.microsoft.com/office/drawing/2014/main" xmlns="" id="{00000000-0008-0000-0600-0000E6020000}"/>
            </a:ext>
          </a:extLst>
        </xdr:cNvPr>
        <xdr:cNvSpPr txBox="1"/>
      </xdr:nvSpPr>
      <xdr:spPr>
        <a:xfrm>
          <a:off x="18421427" y="628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3" name="テキスト ボックス 742">
          <a:extLst>
            <a:ext uri="{FF2B5EF4-FFF2-40B4-BE49-F238E27FC236}">
              <a16:creationId xmlns:a16="http://schemas.microsoft.com/office/drawing/2014/main" xmlns=""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4" name="テキスト ボックス 743">
          <a:extLst>
            <a:ext uri="{FF2B5EF4-FFF2-40B4-BE49-F238E27FC236}">
              <a16:creationId xmlns:a16="http://schemas.microsoft.com/office/drawing/2014/main" xmlns=""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5" name="テキスト ボックス 744">
          <a:extLst>
            <a:ext uri="{FF2B5EF4-FFF2-40B4-BE49-F238E27FC236}">
              <a16:creationId xmlns:a16="http://schemas.microsoft.com/office/drawing/2014/main" xmlns=""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6" name="テキスト ボックス 745">
          <a:extLst>
            <a:ext uri="{FF2B5EF4-FFF2-40B4-BE49-F238E27FC236}">
              <a16:creationId xmlns:a16="http://schemas.microsoft.com/office/drawing/2014/main" xmlns=""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48" name="円/楕円 747">
          <a:extLst>
            <a:ext uri="{FF2B5EF4-FFF2-40B4-BE49-F238E27FC236}">
              <a16:creationId xmlns:a16="http://schemas.microsoft.com/office/drawing/2014/main" xmlns="" id="{00000000-0008-0000-0600-0000E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49" name="投資及び出資金該当値テキスト">
          <a:extLst>
            <a:ext uri="{FF2B5EF4-FFF2-40B4-BE49-F238E27FC236}">
              <a16:creationId xmlns:a16="http://schemas.microsoft.com/office/drawing/2014/main" xmlns="" id="{00000000-0008-0000-0600-0000E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0" name="円/楕円 749">
          <a:extLst>
            <a:ext uri="{FF2B5EF4-FFF2-40B4-BE49-F238E27FC236}">
              <a16:creationId xmlns:a16="http://schemas.microsoft.com/office/drawing/2014/main" xmlns="" id="{00000000-0008-0000-06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2" name="円/楕円 751">
          <a:extLst>
            <a:ext uri="{FF2B5EF4-FFF2-40B4-BE49-F238E27FC236}">
              <a16:creationId xmlns:a16="http://schemas.microsoft.com/office/drawing/2014/main" xmlns="" id="{00000000-0008-0000-06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54" name="円/楕円 753">
          <a:extLst>
            <a:ext uri="{FF2B5EF4-FFF2-40B4-BE49-F238E27FC236}">
              <a16:creationId xmlns:a16="http://schemas.microsoft.com/office/drawing/2014/main" xmlns=""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56" name="円/楕円 755">
          <a:extLst>
            <a:ext uri="{FF2B5EF4-FFF2-40B4-BE49-F238E27FC236}">
              <a16:creationId xmlns:a16="http://schemas.microsoft.com/office/drawing/2014/main" xmlns=""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8" name="正方形/長方形 757">
          <a:extLst>
            <a:ext uri="{FF2B5EF4-FFF2-40B4-BE49-F238E27FC236}">
              <a16:creationId xmlns:a16="http://schemas.microsoft.com/office/drawing/2014/main" xmlns=""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9" name="正方形/長方形 758">
          <a:extLst>
            <a:ext uri="{FF2B5EF4-FFF2-40B4-BE49-F238E27FC236}">
              <a16:creationId xmlns:a16="http://schemas.microsoft.com/office/drawing/2014/main" xmlns=""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0" name="正方形/長方形 759">
          <a:extLst>
            <a:ext uri="{FF2B5EF4-FFF2-40B4-BE49-F238E27FC236}">
              <a16:creationId xmlns:a16="http://schemas.microsoft.com/office/drawing/2014/main" xmlns=""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1" name="正方形/長方形 760">
          <a:extLst>
            <a:ext uri="{FF2B5EF4-FFF2-40B4-BE49-F238E27FC236}">
              <a16:creationId xmlns:a16="http://schemas.microsoft.com/office/drawing/2014/main" xmlns=""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2" name="正方形/長方形 761">
          <a:extLst>
            <a:ext uri="{FF2B5EF4-FFF2-40B4-BE49-F238E27FC236}">
              <a16:creationId xmlns:a16="http://schemas.microsoft.com/office/drawing/2014/main" xmlns=""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3" name="正方形/長方形 762">
          <a:extLst>
            <a:ext uri="{FF2B5EF4-FFF2-40B4-BE49-F238E27FC236}">
              <a16:creationId xmlns:a16="http://schemas.microsoft.com/office/drawing/2014/main" xmlns=""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4" name="正方形/長方形 763">
          <a:extLst>
            <a:ext uri="{FF2B5EF4-FFF2-40B4-BE49-F238E27FC236}">
              <a16:creationId xmlns:a16="http://schemas.microsoft.com/office/drawing/2014/main" xmlns=""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5" name="正方形/長方形 764">
          <a:extLst>
            <a:ext uri="{FF2B5EF4-FFF2-40B4-BE49-F238E27FC236}">
              <a16:creationId xmlns:a16="http://schemas.microsoft.com/office/drawing/2014/main" xmlns=""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6" name="テキスト ボックス 765">
          <a:extLst>
            <a:ext uri="{FF2B5EF4-FFF2-40B4-BE49-F238E27FC236}">
              <a16:creationId xmlns:a16="http://schemas.microsoft.com/office/drawing/2014/main" xmlns=""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7" name="直線コネクタ 766">
          <a:extLst>
            <a:ext uri="{FF2B5EF4-FFF2-40B4-BE49-F238E27FC236}">
              <a16:creationId xmlns:a16="http://schemas.microsoft.com/office/drawing/2014/main" xmlns=""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8" name="直線コネクタ 767">
          <a:extLst>
            <a:ext uri="{FF2B5EF4-FFF2-40B4-BE49-F238E27FC236}">
              <a16:creationId xmlns:a16="http://schemas.microsoft.com/office/drawing/2014/main" xmlns=""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69" name="テキスト ボックス 768">
          <a:extLst>
            <a:ext uri="{FF2B5EF4-FFF2-40B4-BE49-F238E27FC236}">
              <a16:creationId xmlns:a16="http://schemas.microsoft.com/office/drawing/2014/main" xmlns=""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70" name="直線コネクタ 769">
          <a:extLst>
            <a:ext uri="{FF2B5EF4-FFF2-40B4-BE49-F238E27FC236}">
              <a16:creationId xmlns:a16="http://schemas.microsoft.com/office/drawing/2014/main" xmlns=""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71" name="テキスト ボックス 770">
          <a:extLst>
            <a:ext uri="{FF2B5EF4-FFF2-40B4-BE49-F238E27FC236}">
              <a16:creationId xmlns:a16="http://schemas.microsoft.com/office/drawing/2014/main" xmlns="" id="{00000000-0008-0000-0600-00000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72" name="直線コネクタ 771">
          <a:extLst>
            <a:ext uri="{FF2B5EF4-FFF2-40B4-BE49-F238E27FC236}">
              <a16:creationId xmlns:a16="http://schemas.microsoft.com/office/drawing/2014/main" xmlns=""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73" name="テキスト ボックス 772">
          <a:extLst>
            <a:ext uri="{FF2B5EF4-FFF2-40B4-BE49-F238E27FC236}">
              <a16:creationId xmlns:a16="http://schemas.microsoft.com/office/drawing/2014/main" xmlns=""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74" name="直線コネクタ 773">
          <a:extLst>
            <a:ext uri="{FF2B5EF4-FFF2-40B4-BE49-F238E27FC236}">
              <a16:creationId xmlns:a16="http://schemas.microsoft.com/office/drawing/2014/main" xmlns=""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75" name="テキスト ボックス 774">
          <a:extLst>
            <a:ext uri="{FF2B5EF4-FFF2-40B4-BE49-F238E27FC236}">
              <a16:creationId xmlns:a16="http://schemas.microsoft.com/office/drawing/2014/main" xmlns=""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a:extLst>
            <a:ext uri="{FF2B5EF4-FFF2-40B4-BE49-F238E27FC236}">
              <a16:creationId xmlns:a16="http://schemas.microsoft.com/office/drawing/2014/main" xmlns=""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7" name="テキスト ボックス 776">
          <a:extLst>
            <a:ext uri="{FF2B5EF4-FFF2-40B4-BE49-F238E27FC236}">
              <a16:creationId xmlns:a16="http://schemas.microsoft.com/office/drawing/2014/main" xmlns=""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貸付金グラフ枠">
          <a:extLst>
            <a:ext uri="{FF2B5EF4-FFF2-40B4-BE49-F238E27FC236}">
              <a16:creationId xmlns:a16="http://schemas.microsoft.com/office/drawing/2014/main" xmlns=""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149301</xdr:rowOff>
    </xdr:from>
    <xdr:to>
      <xdr:col>32</xdr:col>
      <xdr:colOff>186689</xdr:colOff>
      <xdr:row>58</xdr:row>
      <xdr:rowOff>139700</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flipV="1">
          <a:off x="22159595" y="8893251"/>
          <a:ext cx="1269"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xmlns=""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95978</xdr:rowOff>
    </xdr:from>
    <xdr:ext cx="534377" cy="259045"/>
    <xdr:sp macro="" textlink="">
      <xdr:nvSpPr>
        <xdr:cNvPr id="782" name="貸付金最大値テキスト">
          <a:extLst>
            <a:ext uri="{FF2B5EF4-FFF2-40B4-BE49-F238E27FC236}">
              <a16:creationId xmlns:a16="http://schemas.microsoft.com/office/drawing/2014/main" xmlns="" id="{00000000-0008-0000-0600-00000E030000}"/>
            </a:ext>
          </a:extLst>
        </xdr:cNvPr>
        <xdr:cNvSpPr txBox="1"/>
      </xdr:nvSpPr>
      <xdr:spPr>
        <a:xfrm>
          <a:off x="22212300" y="866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26,040</a:t>
          </a:r>
          <a:endParaRPr kumimoji="1" lang="ja-JP" altLang="en-US" sz="1000" b="1">
            <a:latin typeface="ＭＳ Ｐゴシック"/>
          </a:endParaRPr>
        </a:p>
      </xdr:txBody>
    </xdr:sp>
    <xdr:clientData/>
  </xdr:oneCellAnchor>
  <xdr:twoCellAnchor>
    <xdr:from>
      <xdr:col>32</xdr:col>
      <xdr:colOff>98425</xdr:colOff>
      <xdr:row>51</xdr:row>
      <xdr:rowOff>149301</xdr:rowOff>
    </xdr:from>
    <xdr:to>
      <xdr:col>32</xdr:col>
      <xdr:colOff>276225</xdr:colOff>
      <xdr:row>51</xdr:row>
      <xdr:rowOff>149301</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22072600" y="8893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112816</xdr:rowOff>
    </xdr:from>
    <xdr:to>
      <xdr:col>32</xdr:col>
      <xdr:colOff>187325</xdr:colOff>
      <xdr:row>58</xdr:row>
      <xdr:rowOff>122235</xdr:rowOff>
    </xdr:to>
    <xdr:cxnSp macro="">
      <xdr:nvCxnSpPr>
        <xdr:cNvPr id="784" name="直線コネクタ 783">
          <a:extLst>
            <a:ext uri="{FF2B5EF4-FFF2-40B4-BE49-F238E27FC236}">
              <a16:creationId xmlns:a16="http://schemas.microsoft.com/office/drawing/2014/main" xmlns="" id="{00000000-0008-0000-0600-000010030000}"/>
            </a:ext>
          </a:extLst>
        </xdr:cNvPr>
        <xdr:cNvCxnSpPr/>
      </xdr:nvCxnSpPr>
      <xdr:spPr>
        <a:xfrm>
          <a:off x="21323300" y="10056916"/>
          <a:ext cx="838200" cy="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12427</xdr:rowOff>
    </xdr:from>
    <xdr:ext cx="469744" cy="259045"/>
    <xdr:sp macro="" textlink="">
      <xdr:nvSpPr>
        <xdr:cNvPr id="785" name="貸付金平均値テキスト">
          <a:extLst>
            <a:ext uri="{FF2B5EF4-FFF2-40B4-BE49-F238E27FC236}">
              <a16:creationId xmlns:a16="http://schemas.microsoft.com/office/drawing/2014/main" xmlns="" id="{00000000-0008-0000-0600-000011030000}"/>
            </a:ext>
          </a:extLst>
        </xdr:cNvPr>
        <xdr:cNvSpPr txBox="1"/>
      </xdr:nvSpPr>
      <xdr:spPr>
        <a:xfrm>
          <a:off x="22212300" y="9785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2,173</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161000</xdr:rowOff>
    </xdr:from>
    <xdr:to>
      <xdr:col>32</xdr:col>
      <xdr:colOff>238125</xdr:colOff>
      <xdr:row>58</xdr:row>
      <xdr:rowOff>91150</xdr:rowOff>
    </xdr:to>
    <xdr:sp macro="" textlink="">
      <xdr:nvSpPr>
        <xdr:cNvPr id="786" name="フローチャート : 判断 785">
          <a:extLst>
            <a:ext uri="{FF2B5EF4-FFF2-40B4-BE49-F238E27FC236}">
              <a16:creationId xmlns:a16="http://schemas.microsoft.com/office/drawing/2014/main" xmlns="" id="{00000000-0008-0000-0600-000012030000}"/>
            </a:ext>
          </a:extLst>
        </xdr:cNvPr>
        <xdr:cNvSpPr/>
      </xdr:nvSpPr>
      <xdr:spPr>
        <a:xfrm>
          <a:off x="22110700" y="993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112816</xdr:rowOff>
    </xdr:from>
    <xdr:to>
      <xdr:col>31</xdr:col>
      <xdr:colOff>34925</xdr:colOff>
      <xdr:row>58</xdr:row>
      <xdr:rowOff>120634</xdr:rowOff>
    </xdr:to>
    <xdr:cxnSp macro="">
      <xdr:nvCxnSpPr>
        <xdr:cNvPr id="787" name="直線コネクタ 786">
          <a:extLst>
            <a:ext uri="{FF2B5EF4-FFF2-40B4-BE49-F238E27FC236}">
              <a16:creationId xmlns:a16="http://schemas.microsoft.com/office/drawing/2014/main" xmlns="" id="{00000000-0008-0000-0600-000013030000}"/>
            </a:ext>
          </a:extLst>
        </xdr:cNvPr>
        <xdr:cNvCxnSpPr/>
      </xdr:nvCxnSpPr>
      <xdr:spPr>
        <a:xfrm flipV="1">
          <a:off x="20434300" y="10056916"/>
          <a:ext cx="889000" cy="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30196</xdr:rowOff>
    </xdr:from>
    <xdr:to>
      <xdr:col>31</xdr:col>
      <xdr:colOff>85725</xdr:colOff>
      <xdr:row>58</xdr:row>
      <xdr:rowOff>131796</xdr:rowOff>
    </xdr:to>
    <xdr:sp macro="" textlink="">
      <xdr:nvSpPr>
        <xdr:cNvPr id="788" name="フローチャート : 判断 787">
          <a:extLst>
            <a:ext uri="{FF2B5EF4-FFF2-40B4-BE49-F238E27FC236}">
              <a16:creationId xmlns:a16="http://schemas.microsoft.com/office/drawing/2014/main" xmlns="" id="{00000000-0008-0000-0600-000014030000}"/>
            </a:ext>
          </a:extLst>
        </xdr:cNvPr>
        <xdr:cNvSpPr/>
      </xdr:nvSpPr>
      <xdr:spPr>
        <a:xfrm>
          <a:off x="21272500" y="997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148323</xdr:rowOff>
    </xdr:from>
    <xdr:ext cx="469744" cy="259045"/>
    <xdr:sp macro="" textlink="">
      <xdr:nvSpPr>
        <xdr:cNvPr id="789" name="テキスト ボックス 788">
          <a:extLst>
            <a:ext uri="{FF2B5EF4-FFF2-40B4-BE49-F238E27FC236}">
              <a16:creationId xmlns:a16="http://schemas.microsoft.com/office/drawing/2014/main" xmlns="" id="{00000000-0008-0000-0600-000015030000}"/>
            </a:ext>
          </a:extLst>
        </xdr:cNvPr>
        <xdr:cNvSpPr txBox="1"/>
      </xdr:nvSpPr>
      <xdr:spPr>
        <a:xfrm>
          <a:off x="21088427" y="9749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1,284</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120634</xdr:rowOff>
    </xdr:from>
    <xdr:to>
      <xdr:col>29</xdr:col>
      <xdr:colOff>517525</xdr:colOff>
      <xdr:row>58</xdr:row>
      <xdr:rowOff>124613</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flipV="1">
          <a:off x="19545300" y="10064734"/>
          <a:ext cx="889000" cy="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8204</xdr:rowOff>
    </xdr:from>
    <xdr:to>
      <xdr:col>29</xdr:col>
      <xdr:colOff>568325</xdr:colOff>
      <xdr:row>58</xdr:row>
      <xdr:rowOff>109804</xdr:rowOff>
    </xdr:to>
    <xdr:sp macro="" textlink="">
      <xdr:nvSpPr>
        <xdr:cNvPr id="791" name="フローチャート : 判断 790">
          <a:extLst>
            <a:ext uri="{FF2B5EF4-FFF2-40B4-BE49-F238E27FC236}">
              <a16:creationId xmlns:a16="http://schemas.microsoft.com/office/drawing/2014/main" xmlns="" id="{00000000-0008-0000-0600-000017030000}"/>
            </a:ext>
          </a:extLst>
        </xdr:cNvPr>
        <xdr:cNvSpPr/>
      </xdr:nvSpPr>
      <xdr:spPr>
        <a:xfrm>
          <a:off x="20383500" y="99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126331</xdr:rowOff>
    </xdr:from>
    <xdr:ext cx="469744" cy="259045"/>
    <xdr:sp macro="" textlink="">
      <xdr:nvSpPr>
        <xdr:cNvPr id="792" name="テキスト ボックス 791">
          <a:extLst>
            <a:ext uri="{FF2B5EF4-FFF2-40B4-BE49-F238E27FC236}">
              <a16:creationId xmlns:a16="http://schemas.microsoft.com/office/drawing/2014/main" xmlns="" id="{00000000-0008-0000-0600-000018030000}"/>
            </a:ext>
          </a:extLst>
        </xdr:cNvPr>
        <xdr:cNvSpPr txBox="1"/>
      </xdr:nvSpPr>
      <xdr:spPr>
        <a:xfrm>
          <a:off x="20199427" y="9727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1,765</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123927</xdr:rowOff>
    </xdr:from>
    <xdr:to>
      <xdr:col>28</xdr:col>
      <xdr:colOff>314325</xdr:colOff>
      <xdr:row>58</xdr:row>
      <xdr:rowOff>124613</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18656300" y="10068027"/>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83642</xdr:rowOff>
    </xdr:from>
    <xdr:to>
      <xdr:col>28</xdr:col>
      <xdr:colOff>365125</xdr:colOff>
      <xdr:row>58</xdr:row>
      <xdr:rowOff>13792</xdr:rowOff>
    </xdr:to>
    <xdr:sp macro="" textlink="">
      <xdr:nvSpPr>
        <xdr:cNvPr id="794" name="フローチャート : 判断 793">
          <a:extLst>
            <a:ext uri="{FF2B5EF4-FFF2-40B4-BE49-F238E27FC236}">
              <a16:creationId xmlns:a16="http://schemas.microsoft.com/office/drawing/2014/main" xmlns="" id="{00000000-0008-0000-0600-00001A030000}"/>
            </a:ext>
          </a:extLst>
        </xdr:cNvPr>
        <xdr:cNvSpPr/>
      </xdr:nvSpPr>
      <xdr:spPr>
        <a:xfrm>
          <a:off x="19494500" y="9856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30319</xdr:rowOff>
    </xdr:from>
    <xdr:ext cx="469744" cy="259045"/>
    <xdr:sp macro="" textlink="">
      <xdr:nvSpPr>
        <xdr:cNvPr id="795" name="テキスト ボックス 794">
          <a:extLst>
            <a:ext uri="{FF2B5EF4-FFF2-40B4-BE49-F238E27FC236}">
              <a16:creationId xmlns:a16="http://schemas.microsoft.com/office/drawing/2014/main" xmlns="" id="{00000000-0008-0000-0600-00001B030000}"/>
            </a:ext>
          </a:extLst>
        </xdr:cNvPr>
        <xdr:cNvSpPr txBox="1"/>
      </xdr:nvSpPr>
      <xdr:spPr>
        <a:xfrm>
          <a:off x="19310427" y="963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3,865</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138506</xdr:rowOff>
    </xdr:from>
    <xdr:to>
      <xdr:col>27</xdr:col>
      <xdr:colOff>161925</xdr:colOff>
      <xdr:row>58</xdr:row>
      <xdr:rowOff>68656</xdr:rowOff>
    </xdr:to>
    <xdr:sp macro="" textlink="">
      <xdr:nvSpPr>
        <xdr:cNvPr id="796" name="フローチャート : 判断 795">
          <a:extLst>
            <a:ext uri="{FF2B5EF4-FFF2-40B4-BE49-F238E27FC236}">
              <a16:creationId xmlns:a16="http://schemas.microsoft.com/office/drawing/2014/main" xmlns="" id="{00000000-0008-0000-0600-00001C030000}"/>
            </a:ext>
          </a:extLst>
        </xdr:cNvPr>
        <xdr:cNvSpPr/>
      </xdr:nvSpPr>
      <xdr:spPr>
        <a:xfrm>
          <a:off x="18605500" y="9911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85183</xdr:rowOff>
    </xdr:from>
    <xdr:ext cx="469744" cy="259045"/>
    <xdr:sp macro="" textlink="">
      <xdr:nvSpPr>
        <xdr:cNvPr id="797" name="テキスト ボックス 796">
          <a:extLst>
            <a:ext uri="{FF2B5EF4-FFF2-40B4-BE49-F238E27FC236}">
              <a16:creationId xmlns:a16="http://schemas.microsoft.com/office/drawing/2014/main" xmlns="" id="{00000000-0008-0000-0600-00001D030000}"/>
            </a:ext>
          </a:extLst>
        </xdr:cNvPr>
        <xdr:cNvSpPr txBox="1"/>
      </xdr:nvSpPr>
      <xdr:spPr>
        <a:xfrm>
          <a:off x="18421427" y="9686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2,665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a:extLst>
            <a:ext uri="{FF2B5EF4-FFF2-40B4-BE49-F238E27FC236}">
              <a16:creationId xmlns:a16="http://schemas.microsoft.com/office/drawing/2014/main" xmlns=""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a:extLst>
            <a:ext uri="{FF2B5EF4-FFF2-40B4-BE49-F238E27FC236}">
              <a16:creationId xmlns:a16="http://schemas.microsoft.com/office/drawing/2014/main" xmlns=""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a:extLst>
            <a:ext uri="{FF2B5EF4-FFF2-40B4-BE49-F238E27FC236}">
              <a16:creationId xmlns:a16="http://schemas.microsoft.com/office/drawing/2014/main" xmlns=""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a:extLst>
            <a:ext uri="{FF2B5EF4-FFF2-40B4-BE49-F238E27FC236}">
              <a16:creationId xmlns:a16="http://schemas.microsoft.com/office/drawing/2014/main" xmlns=""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a:extLst>
            <a:ext uri="{FF2B5EF4-FFF2-40B4-BE49-F238E27FC236}">
              <a16:creationId xmlns:a16="http://schemas.microsoft.com/office/drawing/2014/main" xmlns=""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71435</xdr:rowOff>
    </xdr:from>
    <xdr:to>
      <xdr:col>32</xdr:col>
      <xdr:colOff>238125</xdr:colOff>
      <xdr:row>59</xdr:row>
      <xdr:rowOff>1585</xdr:rowOff>
    </xdr:to>
    <xdr:sp macro="" textlink="">
      <xdr:nvSpPr>
        <xdr:cNvPr id="803" name="円/楕円 802">
          <a:extLst>
            <a:ext uri="{FF2B5EF4-FFF2-40B4-BE49-F238E27FC236}">
              <a16:creationId xmlns:a16="http://schemas.microsoft.com/office/drawing/2014/main" xmlns="" id="{00000000-0008-0000-0600-000023030000}"/>
            </a:ext>
          </a:extLst>
        </xdr:cNvPr>
        <xdr:cNvSpPr/>
      </xdr:nvSpPr>
      <xdr:spPr>
        <a:xfrm>
          <a:off x="22110700" y="1001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157812</xdr:rowOff>
    </xdr:from>
    <xdr:ext cx="378565" cy="259045"/>
    <xdr:sp macro="" textlink="">
      <xdr:nvSpPr>
        <xdr:cNvPr id="804" name="貸付金該当値テキスト">
          <a:extLst>
            <a:ext uri="{FF2B5EF4-FFF2-40B4-BE49-F238E27FC236}">
              <a16:creationId xmlns:a16="http://schemas.microsoft.com/office/drawing/2014/main" xmlns="" id="{00000000-0008-0000-0600-000024030000}"/>
            </a:ext>
          </a:extLst>
        </xdr:cNvPr>
        <xdr:cNvSpPr txBox="1"/>
      </xdr:nvSpPr>
      <xdr:spPr>
        <a:xfrm>
          <a:off x="22212300" y="9930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382</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62016</xdr:rowOff>
    </xdr:from>
    <xdr:to>
      <xdr:col>31</xdr:col>
      <xdr:colOff>85725</xdr:colOff>
      <xdr:row>58</xdr:row>
      <xdr:rowOff>163616</xdr:rowOff>
    </xdr:to>
    <xdr:sp macro="" textlink="">
      <xdr:nvSpPr>
        <xdr:cNvPr id="805" name="円/楕円 804">
          <a:extLst>
            <a:ext uri="{FF2B5EF4-FFF2-40B4-BE49-F238E27FC236}">
              <a16:creationId xmlns:a16="http://schemas.microsoft.com/office/drawing/2014/main" xmlns="" id="{00000000-0008-0000-0600-000025030000}"/>
            </a:ext>
          </a:extLst>
        </xdr:cNvPr>
        <xdr:cNvSpPr/>
      </xdr:nvSpPr>
      <xdr:spPr>
        <a:xfrm>
          <a:off x="21272500" y="1000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58</xdr:row>
      <xdr:rowOff>154743</xdr:rowOff>
    </xdr:from>
    <xdr:ext cx="378565"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21134017" y="10098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69834</xdr:rowOff>
    </xdr:from>
    <xdr:to>
      <xdr:col>29</xdr:col>
      <xdr:colOff>568325</xdr:colOff>
      <xdr:row>58</xdr:row>
      <xdr:rowOff>171434</xdr:rowOff>
    </xdr:to>
    <xdr:sp macro="" textlink="">
      <xdr:nvSpPr>
        <xdr:cNvPr id="807" name="円/楕円 806">
          <a:extLst>
            <a:ext uri="{FF2B5EF4-FFF2-40B4-BE49-F238E27FC236}">
              <a16:creationId xmlns:a16="http://schemas.microsoft.com/office/drawing/2014/main" xmlns="" id="{00000000-0008-0000-0600-000027030000}"/>
            </a:ext>
          </a:extLst>
        </xdr:cNvPr>
        <xdr:cNvSpPr/>
      </xdr:nvSpPr>
      <xdr:spPr>
        <a:xfrm>
          <a:off x="20383500" y="1001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58</xdr:row>
      <xdr:rowOff>162561</xdr:rowOff>
    </xdr:from>
    <xdr:ext cx="378565"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0245017" y="10106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73813</xdr:rowOff>
    </xdr:from>
    <xdr:to>
      <xdr:col>28</xdr:col>
      <xdr:colOff>365125</xdr:colOff>
      <xdr:row>59</xdr:row>
      <xdr:rowOff>3963</xdr:rowOff>
    </xdr:to>
    <xdr:sp macro="" textlink="">
      <xdr:nvSpPr>
        <xdr:cNvPr id="809" name="円/楕円 808">
          <a:extLst>
            <a:ext uri="{FF2B5EF4-FFF2-40B4-BE49-F238E27FC236}">
              <a16:creationId xmlns:a16="http://schemas.microsoft.com/office/drawing/2014/main" xmlns="" id="{00000000-0008-0000-0600-000029030000}"/>
            </a:ext>
          </a:extLst>
        </xdr:cNvPr>
        <xdr:cNvSpPr/>
      </xdr:nvSpPr>
      <xdr:spPr>
        <a:xfrm>
          <a:off x="19494500" y="1001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58</xdr:row>
      <xdr:rowOff>166540</xdr:rowOff>
    </xdr:from>
    <xdr:ext cx="378565"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19356017" y="10110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73127</xdr:rowOff>
    </xdr:from>
    <xdr:to>
      <xdr:col>27</xdr:col>
      <xdr:colOff>161925</xdr:colOff>
      <xdr:row>59</xdr:row>
      <xdr:rowOff>3277</xdr:rowOff>
    </xdr:to>
    <xdr:sp macro="" textlink="">
      <xdr:nvSpPr>
        <xdr:cNvPr id="811" name="円/楕円 810">
          <a:extLst>
            <a:ext uri="{FF2B5EF4-FFF2-40B4-BE49-F238E27FC236}">
              <a16:creationId xmlns:a16="http://schemas.microsoft.com/office/drawing/2014/main" xmlns="" id="{00000000-0008-0000-0600-00002B030000}"/>
            </a:ext>
          </a:extLst>
        </xdr:cNvPr>
        <xdr:cNvSpPr/>
      </xdr:nvSpPr>
      <xdr:spPr>
        <a:xfrm>
          <a:off x="18605500" y="1001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58</xdr:row>
      <xdr:rowOff>165854</xdr:rowOff>
    </xdr:from>
    <xdr:ext cx="378565"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18467017" y="10109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3" name="正方形/長方形 812">
          <a:extLst>
            <a:ext uri="{FF2B5EF4-FFF2-40B4-BE49-F238E27FC236}">
              <a16:creationId xmlns:a16="http://schemas.microsoft.com/office/drawing/2014/main" xmlns=""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4" name="正方形/長方形 813">
          <a:extLst>
            <a:ext uri="{FF2B5EF4-FFF2-40B4-BE49-F238E27FC236}">
              <a16:creationId xmlns:a16="http://schemas.microsoft.com/office/drawing/2014/main" xmlns=""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5" name="正方形/長方形 814">
          <a:extLst>
            <a:ext uri="{FF2B5EF4-FFF2-40B4-BE49-F238E27FC236}">
              <a16:creationId xmlns:a16="http://schemas.microsoft.com/office/drawing/2014/main" xmlns=""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60/63</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6" name="正方形/長方形 815">
          <a:extLst>
            <a:ext uri="{FF2B5EF4-FFF2-40B4-BE49-F238E27FC236}">
              <a16:creationId xmlns:a16="http://schemas.microsoft.com/office/drawing/2014/main" xmlns=""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7" name="正方形/長方形 816">
          <a:extLst>
            <a:ext uri="{FF2B5EF4-FFF2-40B4-BE49-F238E27FC236}">
              <a16:creationId xmlns:a16="http://schemas.microsoft.com/office/drawing/2014/main" xmlns=""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8" name="正方形/長方形 817">
          <a:extLst>
            <a:ext uri="{FF2B5EF4-FFF2-40B4-BE49-F238E27FC236}">
              <a16:creationId xmlns:a16="http://schemas.microsoft.com/office/drawing/2014/main" xmlns=""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9" name="正方形/長方形 818">
          <a:extLst>
            <a:ext uri="{FF2B5EF4-FFF2-40B4-BE49-F238E27FC236}">
              <a16:creationId xmlns:a16="http://schemas.microsoft.com/office/drawing/2014/main" xmlns=""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0" name="正方形/長方形 819">
          <a:extLst>
            <a:ext uri="{FF2B5EF4-FFF2-40B4-BE49-F238E27FC236}">
              <a16:creationId xmlns:a16="http://schemas.microsoft.com/office/drawing/2014/main" xmlns=""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2" name="直線コネクタ 821">
          <a:extLst>
            <a:ext uri="{FF2B5EF4-FFF2-40B4-BE49-F238E27FC236}">
              <a16:creationId xmlns:a16="http://schemas.microsoft.com/office/drawing/2014/main" xmlns=""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3" name="テキスト ボックス 822">
          <a:extLst>
            <a:ext uri="{FF2B5EF4-FFF2-40B4-BE49-F238E27FC236}">
              <a16:creationId xmlns:a16="http://schemas.microsoft.com/office/drawing/2014/main" xmlns="" id="{00000000-0008-0000-0600-00003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4" name="直線コネクタ 823">
          <a:extLst>
            <a:ext uri="{FF2B5EF4-FFF2-40B4-BE49-F238E27FC236}">
              <a16:creationId xmlns:a16="http://schemas.microsoft.com/office/drawing/2014/main" xmlns=""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5" name="テキスト ボックス 824">
          <a:extLst>
            <a:ext uri="{FF2B5EF4-FFF2-40B4-BE49-F238E27FC236}">
              <a16:creationId xmlns:a16="http://schemas.microsoft.com/office/drawing/2014/main" xmlns=""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6" name="直線コネクタ 825">
          <a:extLst>
            <a:ext uri="{FF2B5EF4-FFF2-40B4-BE49-F238E27FC236}">
              <a16:creationId xmlns:a16="http://schemas.microsoft.com/office/drawing/2014/main" xmlns=""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7" name="テキスト ボックス 826">
          <a:extLst>
            <a:ext uri="{FF2B5EF4-FFF2-40B4-BE49-F238E27FC236}">
              <a16:creationId xmlns:a16="http://schemas.microsoft.com/office/drawing/2014/main" xmlns=""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8" name="直線コネクタ 827">
          <a:extLst>
            <a:ext uri="{FF2B5EF4-FFF2-40B4-BE49-F238E27FC236}">
              <a16:creationId xmlns:a16="http://schemas.microsoft.com/office/drawing/2014/main" xmlns=""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9" name="テキスト ボックス 828">
          <a:extLst>
            <a:ext uri="{FF2B5EF4-FFF2-40B4-BE49-F238E27FC236}">
              <a16:creationId xmlns:a16="http://schemas.microsoft.com/office/drawing/2014/main" xmlns=""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0" name="直線コネクタ 829">
          <a:extLst>
            <a:ext uri="{FF2B5EF4-FFF2-40B4-BE49-F238E27FC236}">
              <a16:creationId xmlns:a16="http://schemas.microsoft.com/office/drawing/2014/main" xmlns=""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1" name="テキスト ボックス 830">
          <a:extLst>
            <a:ext uri="{FF2B5EF4-FFF2-40B4-BE49-F238E27FC236}">
              <a16:creationId xmlns:a16="http://schemas.microsoft.com/office/drawing/2014/main" xmlns=""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2" name="直線コネクタ 831">
          <a:extLst>
            <a:ext uri="{FF2B5EF4-FFF2-40B4-BE49-F238E27FC236}">
              <a16:creationId xmlns:a16="http://schemas.microsoft.com/office/drawing/2014/main" xmlns=""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a:extLst>
            <a:ext uri="{FF2B5EF4-FFF2-40B4-BE49-F238E27FC236}">
              <a16:creationId xmlns:a16="http://schemas.microsoft.com/office/drawing/2014/main" xmlns=""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163523</xdr:rowOff>
    </xdr:from>
    <xdr:to>
      <xdr:col>32</xdr:col>
      <xdr:colOff>186689</xdr:colOff>
      <xdr:row>78</xdr:row>
      <xdr:rowOff>95058</xdr:rowOff>
    </xdr:to>
    <xdr:cxnSp macro="">
      <xdr:nvCxnSpPr>
        <xdr:cNvPr id="839" name="直線コネクタ 838">
          <a:extLst>
            <a:ext uri="{FF2B5EF4-FFF2-40B4-BE49-F238E27FC236}">
              <a16:creationId xmlns:a16="http://schemas.microsoft.com/office/drawing/2014/main" xmlns="" id="{00000000-0008-0000-0600-000047030000}"/>
            </a:ext>
          </a:extLst>
        </xdr:cNvPr>
        <xdr:cNvCxnSpPr/>
      </xdr:nvCxnSpPr>
      <xdr:spPr>
        <a:xfrm flipV="1">
          <a:off x="22159595" y="12165023"/>
          <a:ext cx="1269" cy="1303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98885</xdr:rowOff>
    </xdr:from>
    <xdr:ext cx="534377" cy="259045"/>
    <xdr:sp macro="" textlink="">
      <xdr:nvSpPr>
        <xdr:cNvPr id="840" name="繰出金最小値テキスト">
          <a:extLst>
            <a:ext uri="{FF2B5EF4-FFF2-40B4-BE49-F238E27FC236}">
              <a16:creationId xmlns:a16="http://schemas.microsoft.com/office/drawing/2014/main" xmlns="" id="{00000000-0008-0000-0600-000048030000}"/>
            </a:ext>
          </a:extLst>
        </xdr:cNvPr>
        <xdr:cNvSpPr txBox="1"/>
      </xdr:nvSpPr>
      <xdr:spPr>
        <a:xfrm>
          <a:off x="22212300" y="1347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30,734</a:t>
          </a:r>
          <a:endParaRPr kumimoji="1" lang="ja-JP" altLang="en-US" sz="1000" b="1">
            <a:latin typeface="ＭＳ Ｐゴシック"/>
          </a:endParaRPr>
        </a:p>
      </xdr:txBody>
    </xdr:sp>
    <xdr:clientData/>
  </xdr:oneCellAnchor>
  <xdr:twoCellAnchor>
    <xdr:from>
      <xdr:col>32</xdr:col>
      <xdr:colOff>98425</xdr:colOff>
      <xdr:row>78</xdr:row>
      <xdr:rowOff>95058</xdr:rowOff>
    </xdr:from>
    <xdr:to>
      <xdr:col>32</xdr:col>
      <xdr:colOff>276225</xdr:colOff>
      <xdr:row>78</xdr:row>
      <xdr:rowOff>95058</xdr:rowOff>
    </xdr:to>
    <xdr:cxnSp macro="">
      <xdr:nvCxnSpPr>
        <xdr:cNvPr id="841" name="直線コネクタ 840">
          <a:extLst>
            <a:ext uri="{FF2B5EF4-FFF2-40B4-BE49-F238E27FC236}">
              <a16:creationId xmlns:a16="http://schemas.microsoft.com/office/drawing/2014/main" xmlns="" id="{00000000-0008-0000-0600-000049030000}"/>
            </a:ext>
          </a:extLst>
        </xdr:cNvPr>
        <xdr:cNvCxnSpPr/>
      </xdr:nvCxnSpPr>
      <xdr:spPr>
        <a:xfrm>
          <a:off x="22072600" y="13468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110200</xdr:rowOff>
    </xdr:from>
    <xdr:ext cx="599010" cy="259045"/>
    <xdr:sp macro="" textlink="">
      <xdr:nvSpPr>
        <xdr:cNvPr id="842" name="繰出金最大値テキスト">
          <a:extLst>
            <a:ext uri="{FF2B5EF4-FFF2-40B4-BE49-F238E27FC236}">
              <a16:creationId xmlns:a16="http://schemas.microsoft.com/office/drawing/2014/main" xmlns="" id="{00000000-0008-0000-0600-00004A030000}"/>
            </a:ext>
          </a:extLst>
        </xdr:cNvPr>
        <xdr:cNvSpPr txBox="1"/>
      </xdr:nvSpPr>
      <xdr:spPr>
        <a:xfrm>
          <a:off x="22212300" y="1194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110,541</a:t>
          </a:r>
          <a:endParaRPr kumimoji="1" lang="ja-JP" altLang="en-US" sz="1000" b="1">
            <a:latin typeface="ＭＳ Ｐゴシック"/>
          </a:endParaRPr>
        </a:p>
      </xdr:txBody>
    </xdr:sp>
    <xdr:clientData/>
  </xdr:oneCellAnchor>
  <xdr:twoCellAnchor>
    <xdr:from>
      <xdr:col>32</xdr:col>
      <xdr:colOff>98425</xdr:colOff>
      <xdr:row>70</xdr:row>
      <xdr:rowOff>163523</xdr:rowOff>
    </xdr:from>
    <xdr:to>
      <xdr:col>32</xdr:col>
      <xdr:colOff>276225</xdr:colOff>
      <xdr:row>70</xdr:row>
      <xdr:rowOff>163523</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a:off x="22072600" y="1216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126523</xdr:rowOff>
    </xdr:from>
    <xdr:to>
      <xdr:col>32</xdr:col>
      <xdr:colOff>187325</xdr:colOff>
      <xdr:row>78</xdr:row>
      <xdr:rowOff>11962</xdr:rowOff>
    </xdr:to>
    <xdr:cxnSp macro="">
      <xdr:nvCxnSpPr>
        <xdr:cNvPr id="844" name="直線コネクタ 843">
          <a:extLst>
            <a:ext uri="{FF2B5EF4-FFF2-40B4-BE49-F238E27FC236}">
              <a16:creationId xmlns:a16="http://schemas.microsoft.com/office/drawing/2014/main" xmlns="" id="{00000000-0008-0000-0600-00004C030000}"/>
            </a:ext>
          </a:extLst>
        </xdr:cNvPr>
        <xdr:cNvCxnSpPr/>
      </xdr:nvCxnSpPr>
      <xdr:spPr>
        <a:xfrm>
          <a:off x="21323300" y="13328173"/>
          <a:ext cx="838200" cy="5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133739</xdr:rowOff>
    </xdr:from>
    <xdr:ext cx="534377" cy="259045"/>
    <xdr:sp macro="" textlink="">
      <xdr:nvSpPr>
        <xdr:cNvPr id="845" name="繰出金平均値テキスト">
          <a:extLst>
            <a:ext uri="{FF2B5EF4-FFF2-40B4-BE49-F238E27FC236}">
              <a16:creationId xmlns:a16="http://schemas.microsoft.com/office/drawing/2014/main" xmlns="" id="{00000000-0008-0000-0600-00004D030000}"/>
            </a:ext>
          </a:extLst>
        </xdr:cNvPr>
        <xdr:cNvSpPr txBox="1"/>
      </xdr:nvSpPr>
      <xdr:spPr>
        <a:xfrm>
          <a:off x="22212300" y="1282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58,155</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110862</xdr:rowOff>
    </xdr:from>
    <xdr:to>
      <xdr:col>32</xdr:col>
      <xdr:colOff>238125</xdr:colOff>
      <xdr:row>76</xdr:row>
      <xdr:rowOff>41011</xdr:rowOff>
    </xdr:to>
    <xdr:sp macro="" textlink="">
      <xdr:nvSpPr>
        <xdr:cNvPr id="846" name="フローチャート : 判断 845">
          <a:extLst>
            <a:ext uri="{FF2B5EF4-FFF2-40B4-BE49-F238E27FC236}">
              <a16:creationId xmlns:a16="http://schemas.microsoft.com/office/drawing/2014/main" xmlns="" id="{00000000-0008-0000-0600-00004E030000}"/>
            </a:ext>
          </a:extLst>
        </xdr:cNvPr>
        <xdr:cNvSpPr/>
      </xdr:nvSpPr>
      <xdr:spPr>
        <a:xfrm>
          <a:off x="22110700" y="1296961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126523</xdr:rowOff>
    </xdr:from>
    <xdr:to>
      <xdr:col>31</xdr:col>
      <xdr:colOff>34925</xdr:colOff>
      <xdr:row>77</xdr:row>
      <xdr:rowOff>143832</xdr:rowOff>
    </xdr:to>
    <xdr:cxnSp macro="">
      <xdr:nvCxnSpPr>
        <xdr:cNvPr id="847" name="直線コネクタ 846">
          <a:extLst>
            <a:ext uri="{FF2B5EF4-FFF2-40B4-BE49-F238E27FC236}">
              <a16:creationId xmlns:a16="http://schemas.microsoft.com/office/drawing/2014/main" xmlns="" id="{00000000-0008-0000-0600-00004F030000}"/>
            </a:ext>
          </a:extLst>
        </xdr:cNvPr>
        <xdr:cNvCxnSpPr/>
      </xdr:nvCxnSpPr>
      <xdr:spPr>
        <a:xfrm flipV="1">
          <a:off x="20434300" y="13328173"/>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120087</xdr:rowOff>
    </xdr:from>
    <xdr:to>
      <xdr:col>31</xdr:col>
      <xdr:colOff>85725</xdr:colOff>
      <xdr:row>76</xdr:row>
      <xdr:rowOff>50237</xdr:rowOff>
    </xdr:to>
    <xdr:sp macro="" textlink="">
      <xdr:nvSpPr>
        <xdr:cNvPr id="848" name="フローチャート : 判断 847">
          <a:extLst>
            <a:ext uri="{FF2B5EF4-FFF2-40B4-BE49-F238E27FC236}">
              <a16:creationId xmlns:a16="http://schemas.microsoft.com/office/drawing/2014/main" xmlns="" id="{00000000-0008-0000-0600-000050030000}"/>
            </a:ext>
          </a:extLst>
        </xdr:cNvPr>
        <xdr:cNvSpPr/>
      </xdr:nvSpPr>
      <xdr:spPr>
        <a:xfrm>
          <a:off x="21272500" y="1297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66764</xdr:rowOff>
    </xdr:from>
    <xdr:ext cx="534377" cy="259045"/>
    <xdr:sp macro="" textlink="">
      <xdr:nvSpPr>
        <xdr:cNvPr id="849" name="テキスト ボックス 848">
          <a:extLst>
            <a:ext uri="{FF2B5EF4-FFF2-40B4-BE49-F238E27FC236}">
              <a16:creationId xmlns:a16="http://schemas.microsoft.com/office/drawing/2014/main" xmlns="" id="{00000000-0008-0000-0600-000051030000}"/>
            </a:ext>
          </a:extLst>
        </xdr:cNvPr>
        <xdr:cNvSpPr txBox="1"/>
      </xdr:nvSpPr>
      <xdr:spPr>
        <a:xfrm>
          <a:off x="21056111" y="1275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57,590</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143832</xdr:rowOff>
    </xdr:from>
    <xdr:to>
      <xdr:col>29</xdr:col>
      <xdr:colOff>517525</xdr:colOff>
      <xdr:row>77</xdr:row>
      <xdr:rowOff>160764</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flipV="1">
          <a:off x="19545300" y="13345482"/>
          <a:ext cx="889000" cy="16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129542</xdr:rowOff>
    </xdr:from>
    <xdr:to>
      <xdr:col>29</xdr:col>
      <xdr:colOff>568325</xdr:colOff>
      <xdr:row>76</xdr:row>
      <xdr:rowOff>59692</xdr:rowOff>
    </xdr:to>
    <xdr:sp macro="" textlink="">
      <xdr:nvSpPr>
        <xdr:cNvPr id="851" name="フローチャート : 判断 850">
          <a:extLst>
            <a:ext uri="{FF2B5EF4-FFF2-40B4-BE49-F238E27FC236}">
              <a16:creationId xmlns:a16="http://schemas.microsoft.com/office/drawing/2014/main" xmlns="" id="{00000000-0008-0000-0600-000053030000}"/>
            </a:ext>
          </a:extLst>
        </xdr:cNvPr>
        <xdr:cNvSpPr/>
      </xdr:nvSpPr>
      <xdr:spPr>
        <a:xfrm>
          <a:off x="20383500" y="12988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76219</xdr:rowOff>
    </xdr:from>
    <xdr:ext cx="534377" cy="259045"/>
    <xdr:sp macro="" textlink="">
      <xdr:nvSpPr>
        <xdr:cNvPr id="852" name="テキスト ボックス 851">
          <a:extLst>
            <a:ext uri="{FF2B5EF4-FFF2-40B4-BE49-F238E27FC236}">
              <a16:creationId xmlns:a16="http://schemas.microsoft.com/office/drawing/2014/main" xmlns="" id="{00000000-0008-0000-0600-000054030000}"/>
            </a:ext>
          </a:extLst>
        </xdr:cNvPr>
        <xdr:cNvSpPr txBox="1"/>
      </xdr:nvSpPr>
      <xdr:spPr>
        <a:xfrm>
          <a:off x="20167111" y="12763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57,011</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117004</xdr:rowOff>
    </xdr:from>
    <xdr:to>
      <xdr:col>28</xdr:col>
      <xdr:colOff>314325</xdr:colOff>
      <xdr:row>77</xdr:row>
      <xdr:rowOff>160764</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a:off x="18656300" y="13318654"/>
          <a:ext cx="889000" cy="4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3158</xdr:rowOff>
    </xdr:from>
    <xdr:to>
      <xdr:col>28</xdr:col>
      <xdr:colOff>365125</xdr:colOff>
      <xdr:row>76</xdr:row>
      <xdr:rowOff>104758</xdr:rowOff>
    </xdr:to>
    <xdr:sp macro="" textlink="">
      <xdr:nvSpPr>
        <xdr:cNvPr id="854" name="フローチャート : 判断 853">
          <a:extLst>
            <a:ext uri="{FF2B5EF4-FFF2-40B4-BE49-F238E27FC236}">
              <a16:creationId xmlns:a16="http://schemas.microsoft.com/office/drawing/2014/main" xmlns="" id="{00000000-0008-0000-0600-000056030000}"/>
            </a:ext>
          </a:extLst>
        </xdr:cNvPr>
        <xdr:cNvSpPr/>
      </xdr:nvSpPr>
      <xdr:spPr>
        <a:xfrm>
          <a:off x="19494500" y="13033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121286</xdr:rowOff>
    </xdr:from>
    <xdr:ext cx="534377" cy="259045"/>
    <xdr:sp macro="" textlink="">
      <xdr:nvSpPr>
        <xdr:cNvPr id="855" name="テキスト ボックス 854">
          <a:extLst>
            <a:ext uri="{FF2B5EF4-FFF2-40B4-BE49-F238E27FC236}">
              <a16:creationId xmlns:a16="http://schemas.microsoft.com/office/drawing/2014/main" xmlns="" id="{00000000-0008-0000-0600-000057030000}"/>
            </a:ext>
          </a:extLst>
        </xdr:cNvPr>
        <xdr:cNvSpPr txBox="1"/>
      </xdr:nvSpPr>
      <xdr:spPr>
        <a:xfrm>
          <a:off x="19278111" y="1280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54,251</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167963</xdr:rowOff>
    </xdr:from>
    <xdr:to>
      <xdr:col>27</xdr:col>
      <xdr:colOff>161925</xdr:colOff>
      <xdr:row>76</xdr:row>
      <xdr:rowOff>98113</xdr:rowOff>
    </xdr:to>
    <xdr:sp macro="" textlink="">
      <xdr:nvSpPr>
        <xdr:cNvPr id="856" name="フローチャート : 判断 855">
          <a:extLst>
            <a:ext uri="{FF2B5EF4-FFF2-40B4-BE49-F238E27FC236}">
              <a16:creationId xmlns:a16="http://schemas.microsoft.com/office/drawing/2014/main" xmlns="" id="{00000000-0008-0000-0600-000058030000}"/>
            </a:ext>
          </a:extLst>
        </xdr:cNvPr>
        <xdr:cNvSpPr/>
      </xdr:nvSpPr>
      <xdr:spPr>
        <a:xfrm>
          <a:off x="18605500" y="1302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114640</xdr:rowOff>
    </xdr:from>
    <xdr:ext cx="534377" cy="259045"/>
    <xdr:sp macro="" textlink="">
      <xdr:nvSpPr>
        <xdr:cNvPr id="857" name="テキスト ボックス 856">
          <a:extLst>
            <a:ext uri="{FF2B5EF4-FFF2-40B4-BE49-F238E27FC236}">
              <a16:creationId xmlns:a16="http://schemas.microsoft.com/office/drawing/2014/main" xmlns="" id="{00000000-0008-0000-0600-000059030000}"/>
            </a:ext>
          </a:extLst>
        </xdr:cNvPr>
        <xdr:cNvSpPr txBox="1"/>
      </xdr:nvSpPr>
      <xdr:spPr>
        <a:xfrm>
          <a:off x="18389111" y="1280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54,658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a:extLst>
            <a:ext uri="{FF2B5EF4-FFF2-40B4-BE49-F238E27FC236}">
              <a16:creationId xmlns:a16="http://schemas.microsoft.com/office/drawing/2014/main" xmlns=""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a:extLst>
            <a:ext uri="{FF2B5EF4-FFF2-40B4-BE49-F238E27FC236}">
              <a16:creationId xmlns:a16="http://schemas.microsoft.com/office/drawing/2014/main" xmlns=""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a:extLst>
            <a:ext uri="{FF2B5EF4-FFF2-40B4-BE49-F238E27FC236}">
              <a16:creationId xmlns:a16="http://schemas.microsoft.com/office/drawing/2014/main" xmlns=""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a:extLst>
            <a:ext uri="{FF2B5EF4-FFF2-40B4-BE49-F238E27FC236}">
              <a16:creationId xmlns:a16="http://schemas.microsoft.com/office/drawing/2014/main" xmlns=""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a:extLst>
            <a:ext uri="{FF2B5EF4-FFF2-40B4-BE49-F238E27FC236}">
              <a16:creationId xmlns:a16="http://schemas.microsoft.com/office/drawing/2014/main" xmlns=""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77</xdr:row>
      <xdr:rowOff>132612</xdr:rowOff>
    </xdr:from>
    <xdr:to>
      <xdr:col>32</xdr:col>
      <xdr:colOff>238125</xdr:colOff>
      <xdr:row>78</xdr:row>
      <xdr:rowOff>62762</xdr:rowOff>
    </xdr:to>
    <xdr:sp macro="" textlink="">
      <xdr:nvSpPr>
        <xdr:cNvPr id="863" name="円/楕円 862">
          <a:extLst>
            <a:ext uri="{FF2B5EF4-FFF2-40B4-BE49-F238E27FC236}">
              <a16:creationId xmlns:a16="http://schemas.microsoft.com/office/drawing/2014/main" xmlns="" id="{00000000-0008-0000-0600-00005F030000}"/>
            </a:ext>
          </a:extLst>
        </xdr:cNvPr>
        <xdr:cNvSpPr/>
      </xdr:nvSpPr>
      <xdr:spPr>
        <a:xfrm>
          <a:off x="22110700" y="13334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47539</xdr:rowOff>
    </xdr:from>
    <xdr:ext cx="534377" cy="259045"/>
    <xdr:sp macro="" textlink="">
      <xdr:nvSpPr>
        <xdr:cNvPr id="864" name="繰出金該当値テキスト">
          <a:extLst>
            <a:ext uri="{FF2B5EF4-FFF2-40B4-BE49-F238E27FC236}">
              <a16:creationId xmlns:a16="http://schemas.microsoft.com/office/drawing/2014/main" xmlns="" id="{00000000-0008-0000-0600-000060030000}"/>
            </a:ext>
          </a:extLst>
        </xdr:cNvPr>
        <xdr:cNvSpPr txBox="1"/>
      </xdr:nvSpPr>
      <xdr:spPr>
        <a:xfrm>
          <a:off x="22212300" y="1324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35,823</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75723</xdr:rowOff>
    </xdr:from>
    <xdr:to>
      <xdr:col>31</xdr:col>
      <xdr:colOff>85725</xdr:colOff>
      <xdr:row>78</xdr:row>
      <xdr:rowOff>5873</xdr:rowOff>
    </xdr:to>
    <xdr:sp macro="" textlink="">
      <xdr:nvSpPr>
        <xdr:cNvPr id="865" name="円/楕円 864">
          <a:extLst>
            <a:ext uri="{FF2B5EF4-FFF2-40B4-BE49-F238E27FC236}">
              <a16:creationId xmlns:a16="http://schemas.microsoft.com/office/drawing/2014/main" xmlns="" id="{00000000-0008-0000-0600-000061030000}"/>
            </a:ext>
          </a:extLst>
        </xdr:cNvPr>
        <xdr:cNvSpPr/>
      </xdr:nvSpPr>
      <xdr:spPr>
        <a:xfrm>
          <a:off x="21272500" y="1327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168450</xdr:rowOff>
    </xdr:from>
    <xdr:ext cx="534377"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21056111" y="1337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39,307</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93032</xdr:rowOff>
    </xdr:from>
    <xdr:to>
      <xdr:col>29</xdr:col>
      <xdr:colOff>568325</xdr:colOff>
      <xdr:row>78</xdr:row>
      <xdr:rowOff>23182</xdr:rowOff>
    </xdr:to>
    <xdr:sp macro="" textlink="">
      <xdr:nvSpPr>
        <xdr:cNvPr id="867" name="円/楕円 866">
          <a:extLst>
            <a:ext uri="{FF2B5EF4-FFF2-40B4-BE49-F238E27FC236}">
              <a16:creationId xmlns:a16="http://schemas.microsoft.com/office/drawing/2014/main" xmlns="" id="{00000000-0008-0000-0600-000063030000}"/>
            </a:ext>
          </a:extLst>
        </xdr:cNvPr>
        <xdr:cNvSpPr/>
      </xdr:nvSpPr>
      <xdr:spPr>
        <a:xfrm>
          <a:off x="20383500" y="1329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14309</xdr:rowOff>
    </xdr:from>
    <xdr:ext cx="534377"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0167111" y="1338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38,247</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109964</xdr:rowOff>
    </xdr:from>
    <xdr:to>
      <xdr:col>28</xdr:col>
      <xdr:colOff>365125</xdr:colOff>
      <xdr:row>78</xdr:row>
      <xdr:rowOff>40114</xdr:rowOff>
    </xdr:to>
    <xdr:sp macro="" textlink="">
      <xdr:nvSpPr>
        <xdr:cNvPr id="869" name="円/楕円 868">
          <a:extLst>
            <a:ext uri="{FF2B5EF4-FFF2-40B4-BE49-F238E27FC236}">
              <a16:creationId xmlns:a16="http://schemas.microsoft.com/office/drawing/2014/main" xmlns="" id="{00000000-0008-0000-0600-000065030000}"/>
            </a:ext>
          </a:extLst>
        </xdr:cNvPr>
        <xdr:cNvSpPr/>
      </xdr:nvSpPr>
      <xdr:spPr>
        <a:xfrm>
          <a:off x="19494500" y="133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31241</xdr:rowOff>
    </xdr:from>
    <xdr:ext cx="534377"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19278111" y="13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37,210</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66204</xdr:rowOff>
    </xdr:from>
    <xdr:to>
      <xdr:col>27</xdr:col>
      <xdr:colOff>161925</xdr:colOff>
      <xdr:row>77</xdr:row>
      <xdr:rowOff>167804</xdr:rowOff>
    </xdr:to>
    <xdr:sp macro="" textlink="">
      <xdr:nvSpPr>
        <xdr:cNvPr id="871" name="円/楕円 870">
          <a:extLst>
            <a:ext uri="{FF2B5EF4-FFF2-40B4-BE49-F238E27FC236}">
              <a16:creationId xmlns:a16="http://schemas.microsoft.com/office/drawing/2014/main" xmlns="" id="{00000000-0008-0000-0600-000067030000}"/>
            </a:ext>
          </a:extLst>
        </xdr:cNvPr>
        <xdr:cNvSpPr/>
      </xdr:nvSpPr>
      <xdr:spPr>
        <a:xfrm>
          <a:off x="18605500" y="1326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158931</xdr:rowOff>
    </xdr:from>
    <xdr:ext cx="534377" cy="259045"/>
    <xdr:sp macro="" textlink="">
      <xdr:nvSpPr>
        <xdr:cNvPr id="872" name="テキスト ボックス 871">
          <a:extLst>
            <a:ext uri="{FF2B5EF4-FFF2-40B4-BE49-F238E27FC236}">
              <a16:creationId xmlns:a16="http://schemas.microsoft.com/office/drawing/2014/main" xmlns="" id="{00000000-0008-0000-0600-000068030000}"/>
            </a:ext>
          </a:extLst>
        </xdr:cNvPr>
        <xdr:cNvSpPr txBox="1"/>
      </xdr:nvSpPr>
      <xdr:spPr>
        <a:xfrm>
          <a:off x="18389111" y="1336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39,890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a:extLst>
            <a:ext uri="{FF2B5EF4-FFF2-40B4-BE49-F238E27FC236}">
              <a16:creationId xmlns:a16="http://schemas.microsoft.com/office/drawing/2014/main" xmlns=""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a:extLst>
            <a:ext uri="{FF2B5EF4-FFF2-40B4-BE49-F238E27FC236}">
              <a16:creationId xmlns:a16="http://schemas.microsoft.com/office/drawing/2014/main" xmlns=""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a:extLst>
            <a:ext uri="{FF2B5EF4-FFF2-40B4-BE49-F238E27FC236}">
              <a16:creationId xmlns:a16="http://schemas.microsoft.com/office/drawing/2014/main" xmlns=""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a:extLst>
            <a:ext uri="{FF2B5EF4-FFF2-40B4-BE49-F238E27FC236}">
              <a16:creationId xmlns:a16="http://schemas.microsoft.com/office/drawing/2014/main" xmlns=""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a:extLst>
            <a:ext uri="{FF2B5EF4-FFF2-40B4-BE49-F238E27FC236}">
              <a16:creationId xmlns:a16="http://schemas.microsoft.com/office/drawing/2014/main" xmlns=""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a:extLst>
            <a:ext uri="{FF2B5EF4-FFF2-40B4-BE49-F238E27FC236}">
              <a16:creationId xmlns:a16="http://schemas.microsoft.com/office/drawing/2014/main" xmlns=""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a:extLst>
            <a:ext uri="{FF2B5EF4-FFF2-40B4-BE49-F238E27FC236}">
              <a16:creationId xmlns:a16="http://schemas.microsoft.com/office/drawing/2014/main" xmlns=""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a:extLst>
            <a:ext uri="{FF2B5EF4-FFF2-40B4-BE49-F238E27FC236}">
              <a16:creationId xmlns:a16="http://schemas.microsoft.com/office/drawing/2014/main" xmlns=""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a:extLst>
            <a:ext uri="{FF2B5EF4-FFF2-40B4-BE49-F238E27FC236}">
              <a16:creationId xmlns:a16="http://schemas.microsoft.com/office/drawing/2014/main" xmlns=""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a:extLst>
            <a:ext uri="{FF2B5EF4-FFF2-40B4-BE49-F238E27FC236}">
              <a16:creationId xmlns:a16="http://schemas.microsoft.com/office/drawing/2014/main" xmlns=""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83" name="直線コネクタ 882">
          <a:extLst>
            <a:ext uri="{FF2B5EF4-FFF2-40B4-BE49-F238E27FC236}">
              <a16:creationId xmlns:a16="http://schemas.microsoft.com/office/drawing/2014/main" xmlns=""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84" name="テキスト ボックス 883">
          <a:extLst>
            <a:ext uri="{FF2B5EF4-FFF2-40B4-BE49-F238E27FC236}">
              <a16:creationId xmlns:a16="http://schemas.microsoft.com/office/drawing/2014/main" xmlns=""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5" name="直線コネクタ 884">
          <a:extLst>
            <a:ext uri="{FF2B5EF4-FFF2-40B4-BE49-F238E27FC236}">
              <a16:creationId xmlns:a16="http://schemas.microsoft.com/office/drawing/2014/main" xmlns=""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6" name="テキスト ボックス 885">
          <a:extLst>
            <a:ext uri="{FF2B5EF4-FFF2-40B4-BE49-F238E27FC236}">
              <a16:creationId xmlns:a16="http://schemas.microsoft.com/office/drawing/2014/main" xmlns=""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7" name="前年度繰上充用金グラフ枠">
          <a:extLst>
            <a:ext uri="{FF2B5EF4-FFF2-40B4-BE49-F238E27FC236}">
              <a16:creationId xmlns:a16="http://schemas.microsoft.com/office/drawing/2014/main" xmlns=""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8" name="直線コネクタ 887">
          <a:extLst>
            <a:ext uri="{FF2B5EF4-FFF2-40B4-BE49-F238E27FC236}">
              <a16:creationId xmlns:a16="http://schemas.microsoft.com/office/drawing/2014/main" xmlns=""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xmlns=""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90" name="直線コネクタ 889">
          <a:extLst>
            <a:ext uri="{FF2B5EF4-FFF2-40B4-BE49-F238E27FC236}">
              <a16:creationId xmlns:a16="http://schemas.microsoft.com/office/drawing/2014/main" xmlns=""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xmlns=""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93" name="直線コネクタ 892">
          <a:extLst>
            <a:ext uri="{FF2B5EF4-FFF2-40B4-BE49-F238E27FC236}">
              <a16:creationId xmlns:a16="http://schemas.microsoft.com/office/drawing/2014/main" xmlns=""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xmlns=""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フローチャート : 判断 894">
          <a:extLst>
            <a:ext uri="{FF2B5EF4-FFF2-40B4-BE49-F238E27FC236}">
              <a16:creationId xmlns:a16="http://schemas.microsoft.com/office/drawing/2014/main" xmlns=""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6" name="直線コネクタ 895">
          <a:extLst>
            <a:ext uri="{FF2B5EF4-FFF2-40B4-BE49-F238E27FC236}">
              <a16:creationId xmlns:a16="http://schemas.microsoft.com/office/drawing/2014/main" xmlns=""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7" name="フローチャート : 判断 896">
          <a:extLst>
            <a:ext uri="{FF2B5EF4-FFF2-40B4-BE49-F238E27FC236}">
              <a16:creationId xmlns:a16="http://schemas.microsoft.com/office/drawing/2014/main" xmlns=""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8" name="テキスト ボックス 897">
          <a:extLst>
            <a:ext uri="{FF2B5EF4-FFF2-40B4-BE49-F238E27FC236}">
              <a16:creationId xmlns:a16="http://schemas.microsoft.com/office/drawing/2014/main" xmlns="" id="{00000000-0008-0000-0600-000082030000}"/>
            </a:ext>
          </a:extLst>
        </xdr:cNvPr>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900" name="フローチャート : 判断 899">
          <a:extLst>
            <a:ext uri="{FF2B5EF4-FFF2-40B4-BE49-F238E27FC236}">
              <a16:creationId xmlns:a16="http://schemas.microsoft.com/office/drawing/2014/main" xmlns=""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901" name="テキスト ボックス 900">
          <a:extLst>
            <a:ext uri="{FF2B5EF4-FFF2-40B4-BE49-F238E27FC236}">
              <a16:creationId xmlns:a16="http://schemas.microsoft.com/office/drawing/2014/main" xmlns="" id="{00000000-0008-0000-0600-000085030000}"/>
            </a:ext>
          </a:extLst>
        </xdr:cNvPr>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902" name="直線コネクタ 901">
          <a:extLst>
            <a:ext uri="{FF2B5EF4-FFF2-40B4-BE49-F238E27FC236}">
              <a16:creationId xmlns:a16="http://schemas.microsoft.com/office/drawing/2014/main" xmlns=""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903" name="フローチャート : 判断 902">
          <a:extLst>
            <a:ext uri="{FF2B5EF4-FFF2-40B4-BE49-F238E27FC236}">
              <a16:creationId xmlns:a16="http://schemas.microsoft.com/office/drawing/2014/main" xmlns=""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904" name="テキスト ボックス 903">
          <a:extLst>
            <a:ext uri="{FF2B5EF4-FFF2-40B4-BE49-F238E27FC236}">
              <a16:creationId xmlns:a16="http://schemas.microsoft.com/office/drawing/2014/main" xmlns="" id="{00000000-0008-0000-0600-000088030000}"/>
            </a:ext>
          </a:extLst>
        </xdr:cNvPr>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5" name="フローチャート : 判断 904">
          <a:extLst>
            <a:ext uri="{FF2B5EF4-FFF2-40B4-BE49-F238E27FC236}">
              <a16:creationId xmlns:a16="http://schemas.microsoft.com/office/drawing/2014/main" xmlns=""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6" name="テキスト ボックス 905">
          <a:extLst>
            <a:ext uri="{FF2B5EF4-FFF2-40B4-BE49-F238E27FC236}">
              <a16:creationId xmlns:a16="http://schemas.microsoft.com/office/drawing/2014/main" xmlns="" id="{00000000-0008-0000-0600-00008A030000}"/>
            </a:ext>
          </a:extLst>
        </xdr:cNvPr>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7" name="テキスト ボックス 906">
          <a:extLst>
            <a:ext uri="{FF2B5EF4-FFF2-40B4-BE49-F238E27FC236}">
              <a16:creationId xmlns:a16="http://schemas.microsoft.com/office/drawing/2014/main" xmlns=""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8" name="テキスト ボックス 907">
          <a:extLst>
            <a:ext uri="{FF2B5EF4-FFF2-40B4-BE49-F238E27FC236}">
              <a16:creationId xmlns:a16="http://schemas.microsoft.com/office/drawing/2014/main" xmlns=""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9" name="テキスト ボックス 908">
          <a:extLst>
            <a:ext uri="{FF2B5EF4-FFF2-40B4-BE49-F238E27FC236}">
              <a16:creationId xmlns:a16="http://schemas.microsoft.com/office/drawing/2014/main" xmlns=""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0" name="テキスト ボックス 909">
          <a:extLst>
            <a:ext uri="{FF2B5EF4-FFF2-40B4-BE49-F238E27FC236}">
              <a16:creationId xmlns:a16="http://schemas.microsoft.com/office/drawing/2014/main" xmlns=""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1" name="テキスト ボックス 910">
          <a:extLst>
            <a:ext uri="{FF2B5EF4-FFF2-40B4-BE49-F238E27FC236}">
              <a16:creationId xmlns:a16="http://schemas.microsoft.com/office/drawing/2014/main" xmlns=""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12" name="円/楕円 911">
          <a:extLst>
            <a:ext uri="{FF2B5EF4-FFF2-40B4-BE49-F238E27FC236}">
              <a16:creationId xmlns:a16="http://schemas.microsoft.com/office/drawing/2014/main" xmlns=""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xmlns=""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14" name="円/楕円 913">
          <a:extLst>
            <a:ext uri="{FF2B5EF4-FFF2-40B4-BE49-F238E27FC236}">
              <a16:creationId xmlns:a16="http://schemas.microsoft.com/office/drawing/2014/main" xmlns=""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6" name="円/楕円 915">
          <a:extLst>
            <a:ext uri="{FF2B5EF4-FFF2-40B4-BE49-F238E27FC236}">
              <a16:creationId xmlns:a16="http://schemas.microsoft.com/office/drawing/2014/main" xmlns=""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8" name="円/楕円 917">
          <a:extLst>
            <a:ext uri="{FF2B5EF4-FFF2-40B4-BE49-F238E27FC236}">
              <a16:creationId xmlns:a16="http://schemas.microsoft.com/office/drawing/2014/main" xmlns=""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20" name="円/楕円 919">
          <a:extLst>
            <a:ext uri="{FF2B5EF4-FFF2-40B4-BE49-F238E27FC236}">
              <a16:creationId xmlns:a16="http://schemas.microsoft.com/office/drawing/2014/main" xmlns=""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21" name="テキスト ボックス 920">
          <a:extLst>
            <a:ext uri="{FF2B5EF4-FFF2-40B4-BE49-F238E27FC236}">
              <a16:creationId xmlns:a16="http://schemas.microsoft.com/office/drawing/2014/main" xmlns="" id="{00000000-0008-0000-0600-000099030000}"/>
            </a:ext>
          </a:extLst>
        </xdr:cNvPr>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2" name="正方形/長方形 921">
          <a:extLst>
            <a:ext uri="{FF2B5EF4-FFF2-40B4-BE49-F238E27FC236}">
              <a16:creationId xmlns:a16="http://schemas.microsoft.com/office/drawing/2014/main" xmlns=""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23" name="正方形/長方形 922">
          <a:extLst>
            <a:ext uri="{FF2B5EF4-FFF2-40B4-BE49-F238E27FC236}">
              <a16:creationId xmlns:a16="http://schemas.microsoft.com/office/drawing/2014/main" xmlns=""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扶助費については類似団体の平均とほぼ同水準となっている。普通建設事業費は住民一人当たり</a:t>
          </a:r>
          <a:r>
            <a:rPr kumimoji="1" lang="en-US" altLang="ja-JP" sz="1300">
              <a:latin typeface="ＭＳ Ｐゴシック"/>
            </a:rPr>
            <a:t>11,198</a:t>
          </a:r>
          <a:r>
            <a:rPr kumimoji="1" lang="ja-JP" altLang="en-US" sz="1300">
              <a:latin typeface="ＭＳ Ｐゴシック"/>
            </a:rPr>
            <a:t>円となっており、類似団体と比較して一人当たりコストは低い状況となっている。一方、積立金では住民一人当たりのコストが前年度比＋</a:t>
          </a:r>
          <a:r>
            <a:rPr kumimoji="1" lang="en-US" altLang="ja-JP" sz="1300">
              <a:latin typeface="ＭＳ Ｐゴシック"/>
            </a:rPr>
            <a:t>292.9</a:t>
          </a:r>
          <a:r>
            <a:rPr kumimoji="1" lang="ja-JP" altLang="en-US" sz="1300">
              <a:latin typeface="ＭＳ Ｐゴシック"/>
            </a:rPr>
            <a:t>％となっている。これは、新庁舎の建設にむけて準備を整えていることによる。普通建設事業費は優先順位を見定め、選択と集中による事業の実施により、諸経費等の削減に努める。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神奈川県開成町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17,273
17,150
6.55
5,678,106
5,391,752
227,712
3,608,623
5,476,821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55.7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a:extLst>
            <a:ext uri="{FF2B5EF4-FFF2-40B4-BE49-F238E27FC236}">
              <a16:creationId xmlns:a16="http://schemas.microsoft.com/office/drawing/2014/main" xmlns=""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a:extLst>
            <a:ext uri="{FF2B5EF4-FFF2-40B4-BE49-F238E27FC236}">
              <a16:creationId xmlns:a16="http://schemas.microsoft.com/office/drawing/2014/main" xmlns=""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a:extLst>
            <a:ext uri="{FF2B5EF4-FFF2-40B4-BE49-F238E27FC236}">
              <a16:creationId xmlns:a16="http://schemas.microsoft.com/office/drawing/2014/main" xmlns=""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20828</xdr:rowOff>
    </xdr:from>
    <xdr:to>
      <xdr:col>6</xdr:col>
      <xdr:colOff>510540</xdr:colOff>
      <xdr:row>38</xdr:row>
      <xdr:rowOff>73733</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flipV="1">
          <a:off x="4633595" y="5164328"/>
          <a:ext cx="1270" cy="1424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77560</xdr:rowOff>
    </xdr:from>
    <xdr:ext cx="469744" cy="259045"/>
    <xdr:sp macro="" textlink="">
      <xdr:nvSpPr>
        <xdr:cNvPr id="59" name="議会費最小値テキスト">
          <a:extLst>
            <a:ext uri="{FF2B5EF4-FFF2-40B4-BE49-F238E27FC236}">
              <a16:creationId xmlns:a16="http://schemas.microsoft.com/office/drawing/2014/main" xmlns="" id="{00000000-0008-0000-0700-00003B000000}"/>
            </a:ext>
          </a:extLst>
        </xdr:cNvPr>
        <xdr:cNvSpPr txBox="1"/>
      </xdr:nvSpPr>
      <xdr:spPr>
        <a:xfrm>
          <a:off x="4686300" y="6592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3,602</a:t>
          </a:r>
          <a:endParaRPr kumimoji="1" lang="ja-JP" altLang="en-US" sz="1000" b="1">
            <a:latin typeface="ＭＳ Ｐゴシック"/>
          </a:endParaRPr>
        </a:p>
      </xdr:txBody>
    </xdr:sp>
    <xdr:clientData/>
  </xdr:oneCellAnchor>
  <xdr:twoCellAnchor>
    <xdr:from>
      <xdr:col>6</xdr:col>
      <xdr:colOff>422275</xdr:colOff>
      <xdr:row>38</xdr:row>
      <xdr:rowOff>73733</xdr:rowOff>
    </xdr:from>
    <xdr:to>
      <xdr:col>6</xdr:col>
      <xdr:colOff>600075</xdr:colOff>
      <xdr:row>38</xdr:row>
      <xdr:rowOff>73733</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658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138955</xdr:rowOff>
    </xdr:from>
    <xdr:ext cx="469744" cy="259045"/>
    <xdr:sp macro="" textlink="">
      <xdr:nvSpPr>
        <xdr:cNvPr id="61" name="議会費最大値テキスト">
          <a:extLst>
            <a:ext uri="{FF2B5EF4-FFF2-40B4-BE49-F238E27FC236}">
              <a16:creationId xmlns:a16="http://schemas.microsoft.com/office/drawing/2014/main" xmlns="" id="{00000000-0008-0000-0700-00003D000000}"/>
            </a:ext>
          </a:extLst>
        </xdr:cNvPr>
        <xdr:cNvSpPr txBox="1"/>
      </xdr:nvSpPr>
      <xdr:spPr>
        <a:xfrm>
          <a:off x="4686300" y="493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7,964</a:t>
          </a:r>
          <a:endParaRPr kumimoji="1" lang="ja-JP" altLang="en-US" sz="1000" b="1">
            <a:latin typeface="ＭＳ Ｐゴシック"/>
          </a:endParaRPr>
        </a:p>
      </xdr:txBody>
    </xdr:sp>
    <xdr:clientData/>
  </xdr:oneCellAnchor>
  <xdr:twoCellAnchor>
    <xdr:from>
      <xdr:col>6</xdr:col>
      <xdr:colOff>422275</xdr:colOff>
      <xdr:row>30</xdr:row>
      <xdr:rowOff>20828</xdr:rowOff>
    </xdr:from>
    <xdr:to>
      <xdr:col>6</xdr:col>
      <xdr:colOff>600075</xdr:colOff>
      <xdr:row>30</xdr:row>
      <xdr:rowOff>20828</xdr:rowOff>
    </xdr:to>
    <xdr:cxnSp macro="">
      <xdr:nvCxnSpPr>
        <xdr:cNvPr id="62" name="直線コネクタ 61">
          <a:extLst>
            <a:ext uri="{FF2B5EF4-FFF2-40B4-BE49-F238E27FC236}">
              <a16:creationId xmlns:a16="http://schemas.microsoft.com/office/drawing/2014/main" xmlns="" id="{00000000-0008-0000-0700-00003E000000}"/>
            </a:ext>
          </a:extLst>
        </xdr:cNvPr>
        <xdr:cNvCxnSpPr/>
      </xdr:nvCxnSpPr>
      <xdr:spPr>
        <a:xfrm>
          <a:off x="4546600" y="5164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58384</xdr:rowOff>
    </xdr:from>
    <xdr:to>
      <xdr:col>6</xdr:col>
      <xdr:colOff>511175</xdr:colOff>
      <xdr:row>35</xdr:row>
      <xdr:rowOff>63609</xdr:rowOff>
    </xdr:to>
    <xdr:cxnSp macro="">
      <xdr:nvCxnSpPr>
        <xdr:cNvPr id="63" name="直線コネクタ 62">
          <a:extLst>
            <a:ext uri="{FF2B5EF4-FFF2-40B4-BE49-F238E27FC236}">
              <a16:creationId xmlns:a16="http://schemas.microsoft.com/office/drawing/2014/main" xmlns="" id="{00000000-0008-0000-0700-00003F000000}"/>
            </a:ext>
          </a:extLst>
        </xdr:cNvPr>
        <xdr:cNvCxnSpPr/>
      </xdr:nvCxnSpPr>
      <xdr:spPr>
        <a:xfrm>
          <a:off x="3797300" y="5887684"/>
          <a:ext cx="838200" cy="17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33073</xdr:rowOff>
    </xdr:from>
    <xdr:ext cx="469744" cy="259045"/>
    <xdr:sp macro="" textlink="">
      <xdr:nvSpPr>
        <xdr:cNvPr id="64" name="議会費平均値テキスト">
          <a:extLst>
            <a:ext uri="{FF2B5EF4-FFF2-40B4-BE49-F238E27FC236}">
              <a16:creationId xmlns:a16="http://schemas.microsoft.com/office/drawing/2014/main" xmlns="" id="{00000000-0008-0000-0700-000040000000}"/>
            </a:ext>
          </a:extLst>
        </xdr:cNvPr>
        <xdr:cNvSpPr txBox="1"/>
      </xdr:nvSpPr>
      <xdr:spPr>
        <a:xfrm>
          <a:off x="4686300" y="5690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5,741</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10196</xdr:rowOff>
    </xdr:from>
    <xdr:to>
      <xdr:col>6</xdr:col>
      <xdr:colOff>561975</xdr:colOff>
      <xdr:row>34</xdr:row>
      <xdr:rowOff>111796</xdr:rowOff>
    </xdr:to>
    <xdr:sp macro="" textlink="">
      <xdr:nvSpPr>
        <xdr:cNvPr id="65" name="フローチャート : 判断 64">
          <a:extLst>
            <a:ext uri="{FF2B5EF4-FFF2-40B4-BE49-F238E27FC236}">
              <a16:creationId xmlns:a16="http://schemas.microsoft.com/office/drawing/2014/main" xmlns="" id="{00000000-0008-0000-0700-000041000000}"/>
            </a:ext>
          </a:extLst>
        </xdr:cNvPr>
        <xdr:cNvSpPr/>
      </xdr:nvSpPr>
      <xdr:spPr>
        <a:xfrm>
          <a:off x="4584700" y="583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43035</xdr:rowOff>
    </xdr:from>
    <xdr:to>
      <xdr:col>5</xdr:col>
      <xdr:colOff>358775</xdr:colOff>
      <xdr:row>34</xdr:row>
      <xdr:rowOff>58384</xdr:rowOff>
    </xdr:to>
    <xdr:cxnSp macro="">
      <xdr:nvCxnSpPr>
        <xdr:cNvPr id="66" name="直線コネクタ 65">
          <a:extLst>
            <a:ext uri="{FF2B5EF4-FFF2-40B4-BE49-F238E27FC236}">
              <a16:creationId xmlns:a16="http://schemas.microsoft.com/office/drawing/2014/main" xmlns="" id="{00000000-0008-0000-0700-000042000000}"/>
            </a:ext>
          </a:extLst>
        </xdr:cNvPr>
        <xdr:cNvCxnSpPr/>
      </xdr:nvCxnSpPr>
      <xdr:spPr>
        <a:xfrm>
          <a:off x="2908300" y="5872335"/>
          <a:ext cx="8890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17707</xdr:rowOff>
    </xdr:from>
    <xdr:to>
      <xdr:col>5</xdr:col>
      <xdr:colOff>409575</xdr:colOff>
      <xdr:row>33</xdr:row>
      <xdr:rowOff>119307</xdr:rowOff>
    </xdr:to>
    <xdr:sp macro="" textlink="">
      <xdr:nvSpPr>
        <xdr:cNvPr id="67" name="フローチャート : 判断 66">
          <a:extLst>
            <a:ext uri="{FF2B5EF4-FFF2-40B4-BE49-F238E27FC236}">
              <a16:creationId xmlns:a16="http://schemas.microsoft.com/office/drawing/2014/main" xmlns="" id="{00000000-0008-0000-0700-000043000000}"/>
            </a:ext>
          </a:extLst>
        </xdr:cNvPr>
        <xdr:cNvSpPr/>
      </xdr:nvSpPr>
      <xdr:spPr>
        <a:xfrm>
          <a:off x="3746500" y="5675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135834</xdr:rowOff>
    </xdr:from>
    <xdr:ext cx="469744" cy="259045"/>
    <xdr:sp macro="" textlink="">
      <xdr:nvSpPr>
        <xdr:cNvPr id="68" name="テキスト ボックス 67">
          <a:extLst>
            <a:ext uri="{FF2B5EF4-FFF2-40B4-BE49-F238E27FC236}">
              <a16:creationId xmlns:a16="http://schemas.microsoft.com/office/drawing/2014/main" xmlns="" id="{00000000-0008-0000-0700-000044000000}"/>
            </a:ext>
          </a:extLst>
        </xdr:cNvPr>
        <xdr:cNvSpPr txBox="1"/>
      </xdr:nvSpPr>
      <xdr:spPr>
        <a:xfrm>
          <a:off x="3562427" y="545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6,243</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140027</xdr:rowOff>
    </xdr:from>
    <xdr:to>
      <xdr:col>4</xdr:col>
      <xdr:colOff>155575</xdr:colOff>
      <xdr:row>34</xdr:row>
      <xdr:rowOff>43035</xdr:rowOff>
    </xdr:to>
    <xdr:cxnSp macro="">
      <xdr:nvCxnSpPr>
        <xdr:cNvPr id="69" name="直線コネクタ 68">
          <a:extLst>
            <a:ext uri="{FF2B5EF4-FFF2-40B4-BE49-F238E27FC236}">
              <a16:creationId xmlns:a16="http://schemas.microsoft.com/office/drawing/2014/main" xmlns="" id="{00000000-0008-0000-0700-000045000000}"/>
            </a:ext>
          </a:extLst>
        </xdr:cNvPr>
        <xdr:cNvCxnSpPr/>
      </xdr:nvCxnSpPr>
      <xdr:spPr>
        <a:xfrm>
          <a:off x="2019300" y="5797877"/>
          <a:ext cx="889000" cy="7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106861</xdr:rowOff>
    </xdr:from>
    <xdr:to>
      <xdr:col>4</xdr:col>
      <xdr:colOff>206375</xdr:colOff>
      <xdr:row>34</xdr:row>
      <xdr:rowOff>37011</xdr:rowOff>
    </xdr:to>
    <xdr:sp macro="" textlink="">
      <xdr:nvSpPr>
        <xdr:cNvPr id="70" name="フローチャート : 判断 69">
          <a:extLst>
            <a:ext uri="{FF2B5EF4-FFF2-40B4-BE49-F238E27FC236}">
              <a16:creationId xmlns:a16="http://schemas.microsoft.com/office/drawing/2014/main" xmlns="" id="{00000000-0008-0000-0700-000046000000}"/>
            </a:ext>
          </a:extLst>
        </xdr:cNvPr>
        <xdr:cNvSpPr/>
      </xdr:nvSpPr>
      <xdr:spPr>
        <a:xfrm>
          <a:off x="2857500" y="576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53538</xdr:rowOff>
    </xdr:from>
    <xdr:ext cx="469744" cy="259045"/>
    <xdr:sp macro="" textlink="">
      <xdr:nvSpPr>
        <xdr:cNvPr id="71" name="テキスト ボックス 70">
          <a:extLst>
            <a:ext uri="{FF2B5EF4-FFF2-40B4-BE49-F238E27FC236}">
              <a16:creationId xmlns:a16="http://schemas.microsoft.com/office/drawing/2014/main" xmlns="" id="{00000000-0008-0000-0700-000047000000}"/>
            </a:ext>
          </a:extLst>
        </xdr:cNvPr>
        <xdr:cNvSpPr txBox="1"/>
      </xdr:nvSpPr>
      <xdr:spPr>
        <a:xfrm>
          <a:off x="2673427" y="553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54138</xdr:rowOff>
    </xdr:from>
    <xdr:to>
      <xdr:col>2</xdr:col>
      <xdr:colOff>638175</xdr:colOff>
      <xdr:row>33</xdr:row>
      <xdr:rowOff>140027</xdr:rowOff>
    </xdr:to>
    <xdr:cxnSp macro="">
      <xdr:nvCxnSpPr>
        <xdr:cNvPr id="72" name="直線コネクタ 71">
          <a:extLst>
            <a:ext uri="{FF2B5EF4-FFF2-40B4-BE49-F238E27FC236}">
              <a16:creationId xmlns:a16="http://schemas.microsoft.com/office/drawing/2014/main" xmlns="" id="{00000000-0008-0000-0700-000048000000}"/>
            </a:ext>
          </a:extLst>
        </xdr:cNvPr>
        <xdr:cNvCxnSpPr/>
      </xdr:nvCxnSpPr>
      <xdr:spPr>
        <a:xfrm>
          <a:off x="1130300" y="5711988"/>
          <a:ext cx="889000" cy="85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123843</xdr:rowOff>
    </xdr:from>
    <xdr:to>
      <xdr:col>3</xdr:col>
      <xdr:colOff>3175</xdr:colOff>
      <xdr:row>34</xdr:row>
      <xdr:rowOff>53993</xdr:rowOff>
    </xdr:to>
    <xdr:sp macro="" textlink="">
      <xdr:nvSpPr>
        <xdr:cNvPr id="73" name="フローチャート : 判断 72">
          <a:extLst>
            <a:ext uri="{FF2B5EF4-FFF2-40B4-BE49-F238E27FC236}">
              <a16:creationId xmlns:a16="http://schemas.microsoft.com/office/drawing/2014/main" xmlns="" id="{00000000-0008-0000-0700-000049000000}"/>
            </a:ext>
          </a:extLst>
        </xdr:cNvPr>
        <xdr:cNvSpPr/>
      </xdr:nvSpPr>
      <xdr:spPr>
        <a:xfrm>
          <a:off x="1968500" y="578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45120</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1784427" y="58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5,918</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42854</xdr:rowOff>
    </xdr:from>
    <xdr:to>
      <xdr:col>1</xdr:col>
      <xdr:colOff>485775</xdr:colOff>
      <xdr:row>33</xdr:row>
      <xdr:rowOff>144454</xdr:rowOff>
    </xdr:to>
    <xdr:sp macro="" textlink="">
      <xdr:nvSpPr>
        <xdr:cNvPr id="75" name="フローチャート : 判断 74">
          <a:extLst>
            <a:ext uri="{FF2B5EF4-FFF2-40B4-BE49-F238E27FC236}">
              <a16:creationId xmlns:a16="http://schemas.microsoft.com/office/drawing/2014/main" xmlns="" id="{00000000-0008-0000-0700-00004B000000}"/>
            </a:ext>
          </a:extLst>
        </xdr:cNvPr>
        <xdr:cNvSpPr/>
      </xdr:nvSpPr>
      <xdr:spPr>
        <a:xfrm>
          <a:off x="1079500" y="5700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135581</xdr:rowOff>
    </xdr:from>
    <xdr:ext cx="469744"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895427" y="579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6,166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12809</xdr:rowOff>
    </xdr:from>
    <xdr:to>
      <xdr:col>6</xdr:col>
      <xdr:colOff>561975</xdr:colOff>
      <xdr:row>35</xdr:row>
      <xdr:rowOff>114409</xdr:rowOff>
    </xdr:to>
    <xdr:sp macro="" textlink="">
      <xdr:nvSpPr>
        <xdr:cNvPr id="82" name="円/楕円 81">
          <a:extLst>
            <a:ext uri="{FF2B5EF4-FFF2-40B4-BE49-F238E27FC236}">
              <a16:creationId xmlns:a16="http://schemas.microsoft.com/office/drawing/2014/main" xmlns="" id="{00000000-0008-0000-0700-000052000000}"/>
            </a:ext>
          </a:extLst>
        </xdr:cNvPr>
        <xdr:cNvSpPr/>
      </xdr:nvSpPr>
      <xdr:spPr>
        <a:xfrm>
          <a:off x="4584700" y="601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162686</xdr:rowOff>
    </xdr:from>
    <xdr:ext cx="469744" cy="259045"/>
    <xdr:sp macro="" textlink="">
      <xdr:nvSpPr>
        <xdr:cNvPr id="83" name="議会費該当値テキスト">
          <a:extLst>
            <a:ext uri="{FF2B5EF4-FFF2-40B4-BE49-F238E27FC236}">
              <a16:creationId xmlns:a16="http://schemas.microsoft.com/office/drawing/2014/main" xmlns="" id="{00000000-0008-0000-0700-000053000000}"/>
            </a:ext>
          </a:extLst>
        </xdr:cNvPr>
        <xdr:cNvSpPr txBox="1"/>
      </xdr:nvSpPr>
      <xdr:spPr>
        <a:xfrm>
          <a:off x="4686300" y="5991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5,208</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7584</xdr:rowOff>
    </xdr:from>
    <xdr:to>
      <xdr:col>5</xdr:col>
      <xdr:colOff>409575</xdr:colOff>
      <xdr:row>34</xdr:row>
      <xdr:rowOff>109184</xdr:rowOff>
    </xdr:to>
    <xdr:sp macro="" textlink="">
      <xdr:nvSpPr>
        <xdr:cNvPr id="84" name="円/楕円 83">
          <a:extLst>
            <a:ext uri="{FF2B5EF4-FFF2-40B4-BE49-F238E27FC236}">
              <a16:creationId xmlns:a16="http://schemas.microsoft.com/office/drawing/2014/main" xmlns="" id="{00000000-0008-0000-0700-000054000000}"/>
            </a:ext>
          </a:extLst>
        </xdr:cNvPr>
        <xdr:cNvSpPr/>
      </xdr:nvSpPr>
      <xdr:spPr>
        <a:xfrm>
          <a:off x="3746500" y="583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100311</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3562427" y="592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5,749</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163685</xdr:rowOff>
    </xdr:from>
    <xdr:to>
      <xdr:col>4</xdr:col>
      <xdr:colOff>206375</xdr:colOff>
      <xdr:row>34</xdr:row>
      <xdr:rowOff>93835</xdr:rowOff>
    </xdr:to>
    <xdr:sp macro="" textlink="">
      <xdr:nvSpPr>
        <xdr:cNvPr id="86" name="円/楕円 85">
          <a:extLst>
            <a:ext uri="{FF2B5EF4-FFF2-40B4-BE49-F238E27FC236}">
              <a16:creationId xmlns:a16="http://schemas.microsoft.com/office/drawing/2014/main" xmlns="" id="{00000000-0008-0000-0700-000056000000}"/>
            </a:ext>
          </a:extLst>
        </xdr:cNvPr>
        <xdr:cNvSpPr/>
      </xdr:nvSpPr>
      <xdr:spPr>
        <a:xfrm>
          <a:off x="2857500" y="582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84962</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2673427" y="5914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5,796</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89227</xdr:rowOff>
    </xdr:from>
    <xdr:to>
      <xdr:col>3</xdr:col>
      <xdr:colOff>3175</xdr:colOff>
      <xdr:row>34</xdr:row>
      <xdr:rowOff>19377</xdr:rowOff>
    </xdr:to>
    <xdr:sp macro="" textlink="">
      <xdr:nvSpPr>
        <xdr:cNvPr id="88" name="円/楕円 87">
          <a:extLst>
            <a:ext uri="{FF2B5EF4-FFF2-40B4-BE49-F238E27FC236}">
              <a16:creationId xmlns:a16="http://schemas.microsoft.com/office/drawing/2014/main" xmlns="" id="{00000000-0008-0000-0700-000058000000}"/>
            </a:ext>
          </a:extLst>
        </xdr:cNvPr>
        <xdr:cNvSpPr/>
      </xdr:nvSpPr>
      <xdr:spPr>
        <a:xfrm>
          <a:off x="1968500" y="574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35904</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1784427" y="5522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6,024</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3338</xdr:rowOff>
    </xdr:from>
    <xdr:to>
      <xdr:col>1</xdr:col>
      <xdr:colOff>485775</xdr:colOff>
      <xdr:row>33</xdr:row>
      <xdr:rowOff>104938</xdr:rowOff>
    </xdr:to>
    <xdr:sp macro="" textlink="">
      <xdr:nvSpPr>
        <xdr:cNvPr id="90" name="円/楕円 89">
          <a:extLst>
            <a:ext uri="{FF2B5EF4-FFF2-40B4-BE49-F238E27FC236}">
              <a16:creationId xmlns:a16="http://schemas.microsoft.com/office/drawing/2014/main" xmlns="" id="{00000000-0008-0000-0700-00005A000000}"/>
            </a:ext>
          </a:extLst>
        </xdr:cNvPr>
        <xdr:cNvSpPr/>
      </xdr:nvSpPr>
      <xdr:spPr>
        <a:xfrm>
          <a:off x="1079500" y="566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121465</xdr:rowOff>
    </xdr:from>
    <xdr:ext cx="469744" cy="259045"/>
    <xdr:sp macro="" textlink="">
      <xdr:nvSpPr>
        <xdr:cNvPr id="91" name="テキスト ボックス 90">
          <a:extLst>
            <a:ext uri="{FF2B5EF4-FFF2-40B4-BE49-F238E27FC236}">
              <a16:creationId xmlns:a16="http://schemas.microsoft.com/office/drawing/2014/main" xmlns="" id="{00000000-0008-0000-0700-00005B000000}"/>
            </a:ext>
          </a:extLst>
        </xdr:cNvPr>
        <xdr:cNvSpPr txBox="1"/>
      </xdr:nvSpPr>
      <xdr:spPr>
        <a:xfrm>
          <a:off x="895427" y="543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6,287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a:extLst>
            <a:ext uri="{FF2B5EF4-FFF2-40B4-BE49-F238E27FC236}">
              <a16:creationId xmlns:a16="http://schemas.microsoft.com/office/drawing/2014/main" xmlns=""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a:extLst>
            <a:ext uri="{FF2B5EF4-FFF2-40B4-BE49-F238E27FC236}">
              <a16:creationId xmlns:a16="http://schemas.microsoft.com/office/drawing/2014/main" xmlns=""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xmlns=""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a:extLst>
            <a:ext uri="{FF2B5EF4-FFF2-40B4-BE49-F238E27FC236}">
              <a16:creationId xmlns:a16="http://schemas.microsoft.com/office/drawing/2014/main" xmlns=""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xmlns=""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a:extLst>
            <a:ext uri="{FF2B5EF4-FFF2-40B4-BE49-F238E27FC236}">
              <a16:creationId xmlns:a16="http://schemas.microsoft.com/office/drawing/2014/main" xmlns=""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xmlns=""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a:extLst>
            <a:ext uri="{FF2B5EF4-FFF2-40B4-BE49-F238E27FC236}">
              <a16:creationId xmlns:a16="http://schemas.microsoft.com/office/drawing/2014/main" xmlns=""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xmlns=""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a:extLst>
            <a:ext uri="{FF2B5EF4-FFF2-40B4-BE49-F238E27FC236}">
              <a16:creationId xmlns:a16="http://schemas.microsoft.com/office/drawing/2014/main" xmlns=""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xmlns=""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a:extLst>
            <a:ext uri="{FF2B5EF4-FFF2-40B4-BE49-F238E27FC236}">
              <a16:creationId xmlns:a16="http://schemas.microsoft.com/office/drawing/2014/main" xmlns=""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xmlns=""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a:extLst>
            <a:ext uri="{FF2B5EF4-FFF2-40B4-BE49-F238E27FC236}">
              <a16:creationId xmlns:a16="http://schemas.microsoft.com/office/drawing/2014/main" xmlns=""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xmlns=""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xmlns=""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総務費グラフ枠">
          <a:extLst>
            <a:ext uri="{FF2B5EF4-FFF2-40B4-BE49-F238E27FC236}">
              <a16:creationId xmlns:a16="http://schemas.microsoft.com/office/drawing/2014/main" xmlns=""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154668</xdr:rowOff>
    </xdr:from>
    <xdr:to>
      <xdr:col>6</xdr:col>
      <xdr:colOff>510540</xdr:colOff>
      <xdr:row>59</xdr:row>
      <xdr:rowOff>37603</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flipV="1">
          <a:off x="4633595" y="8555718"/>
          <a:ext cx="1270" cy="159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41430</xdr:rowOff>
    </xdr:from>
    <xdr:ext cx="534377" cy="259045"/>
    <xdr:sp macro="" textlink="">
      <xdr:nvSpPr>
        <xdr:cNvPr id="119" name="総務費最小値テキスト">
          <a:extLst>
            <a:ext uri="{FF2B5EF4-FFF2-40B4-BE49-F238E27FC236}">
              <a16:creationId xmlns:a16="http://schemas.microsoft.com/office/drawing/2014/main" xmlns="" id="{00000000-0008-0000-0700-000077000000}"/>
            </a:ext>
          </a:extLst>
        </xdr:cNvPr>
        <xdr:cNvSpPr txBox="1"/>
      </xdr:nvSpPr>
      <xdr:spPr>
        <a:xfrm>
          <a:off x="4686300" y="1015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35,629</a:t>
          </a:r>
          <a:endParaRPr kumimoji="1" lang="ja-JP" altLang="en-US" sz="1000" b="1">
            <a:latin typeface="ＭＳ Ｐゴシック"/>
          </a:endParaRPr>
        </a:p>
      </xdr:txBody>
    </xdr:sp>
    <xdr:clientData/>
  </xdr:oneCellAnchor>
  <xdr:twoCellAnchor>
    <xdr:from>
      <xdr:col>6</xdr:col>
      <xdr:colOff>422275</xdr:colOff>
      <xdr:row>59</xdr:row>
      <xdr:rowOff>37603</xdr:rowOff>
    </xdr:from>
    <xdr:to>
      <xdr:col>6</xdr:col>
      <xdr:colOff>600075</xdr:colOff>
      <xdr:row>59</xdr:row>
      <xdr:rowOff>37603</xdr:rowOff>
    </xdr:to>
    <xdr:cxnSp macro="">
      <xdr:nvCxnSpPr>
        <xdr:cNvPr id="120" name="直線コネクタ 119">
          <a:extLst>
            <a:ext uri="{FF2B5EF4-FFF2-40B4-BE49-F238E27FC236}">
              <a16:creationId xmlns:a16="http://schemas.microsoft.com/office/drawing/2014/main" xmlns="" id="{00000000-0008-0000-0700-000078000000}"/>
            </a:ext>
          </a:extLst>
        </xdr:cNvPr>
        <xdr:cNvCxnSpPr/>
      </xdr:nvCxnSpPr>
      <xdr:spPr>
        <a:xfrm>
          <a:off x="4546600" y="10153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101345</xdr:rowOff>
    </xdr:from>
    <xdr:ext cx="599010" cy="259045"/>
    <xdr:sp macro="" textlink="">
      <xdr:nvSpPr>
        <xdr:cNvPr id="121" name="総務費最大値テキスト">
          <a:extLst>
            <a:ext uri="{FF2B5EF4-FFF2-40B4-BE49-F238E27FC236}">
              <a16:creationId xmlns:a16="http://schemas.microsoft.com/office/drawing/2014/main" xmlns="" id="{00000000-0008-0000-0700-000079000000}"/>
            </a:ext>
          </a:extLst>
        </xdr:cNvPr>
        <xdr:cNvSpPr txBox="1"/>
      </xdr:nvSpPr>
      <xdr:spPr>
        <a:xfrm>
          <a:off x="4686300" y="833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182,375</a:t>
          </a:r>
          <a:endParaRPr kumimoji="1" lang="ja-JP" altLang="en-US" sz="1000" b="1">
            <a:latin typeface="ＭＳ Ｐゴシック"/>
          </a:endParaRPr>
        </a:p>
      </xdr:txBody>
    </xdr:sp>
    <xdr:clientData/>
  </xdr:oneCellAnchor>
  <xdr:twoCellAnchor>
    <xdr:from>
      <xdr:col>6</xdr:col>
      <xdr:colOff>422275</xdr:colOff>
      <xdr:row>49</xdr:row>
      <xdr:rowOff>154668</xdr:rowOff>
    </xdr:from>
    <xdr:to>
      <xdr:col>6</xdr:col>
      <xdr:colOff>600075</xdr:colOff>
      <xdr:row>49</xdr:row>
      <xdr:rowOff>154668</xdr:rowOff>
    </xdr:to>
    <xdr:cxnSp macro="">
      <xdr:nvCxnSpPr>
        <xdr:cNvPr id="122" name="直線コネクタ 121">
          <a:extLst>
            <a:ext uri="{FF2B5EF4-FFF2-40B4-BE49-F238E27FC236}">
              <a16:creationId xmlns:a16="http://schemas.microsoft.com/office/drawing/2014/main" xmlns="" id="{00000000-0008-0000-0700-00007A000000}"/>
            </a:ext>
          </a:extLst>
        </xdr:cNvPr>
        <xdr:cNvCxnSpPr/>
      </xdr:nvCxnSpPr>
      <xdr:spPr>
        <a:xfrm>
          <a:off x="4546600" y="8555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36775</xdr:rowOff>
    </xdr:from>
    <xdr:to>
      <xdr:col>6</xdr:col>
      <xdr:colOff>511175</xdr:colOff>
      <xdr:row>58</xdr:row>
      <xdr:rowOff>109198</xdr:rowOff>
    </xdr:to>
    <xdr:cxnSp macro="">
      <xdr:nvCxnSpPr>
        <xdr:cNvPr id="123" name="直線コネクタ 122">
          <a:extLst>
            <a:ext uri="{FF2B5EF4-FFF2-40B4-BE49-F238E27FC236}">
              <a16:creationId xmlns:a16="http://schemas.microsoft.com/office/drawing/2014/main" xmlns="" id="{00000000-0008-0000-0700-00007B000000}"/>
            </a:ext>
          </a:extLst>
        </xdr:cNvPr>
        <xdr:cNvCxnSpPr/>
      </xdr:nvCxnSpPr>
      <xdr:spPr>
        <a:xfrm flipV="1">
          <a:off x="3797300" y="9809425"/>
          <a:ext cx="838200" cy="24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26934</xdr:rowOff>
    </xdr:from>
    <xdr:ext cx="534377" cy="259045"/>
    <xdr:sp macro="" textlink="">
      <xdr:nvSpPr>
        <xdr:cNvPr id="124" name="総務費平均値テキスト">
          <a:extLst>
            <a:ext uri="{FF2B5EF4-FFF2-40B4-BE49-F238E27FC236}">
              <a16:creationId xmlns:a16="http://schemas.microsoft.com/office/drawing/2014/main" xmlns="" id="{00000000-0008-0000-0700-00007C000000}"/>
            </a:ext>
          </a:extLst>
        </xdr:cNvPr>
        <xdr:cNvSpPr txBox="1"/>
      </xdr:nvSpPr>
      <xdr:spPr>
        <a:xfrm>
          <a:off x="4686300" y="9456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81,294</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4057</xdr:rowOff>
    </xdr:from>
    <xdr:to>
      <xdr:col>6</xdr:col>
      <xdr:colOff>561975</xdr:colOff>
      <xdr:row>56</xdr:row>
      <xdr:rowOff>105657</xdr:rowOff>
    </xdr:to>
    <xdr:sp macro="" textlink="">
      <xdr:nvSpPr>
        <xdr:cNvPr id="125" name="フローチャート : 判断 124">
          <a:extLst>
            <a:ext uri="{FF2B5EF4-FFF2-40B4-BE49-F238E27FC236}">
              <a16:creationId xmlns:a16="http://schemas.microsoft.com/office/drawing/2014/main" xmlns="" id="{00000000-0008-0000-0700-00007D000000}"/>
            </a:ext>
          </a:extLst>
        </xdr:cNvPr>
        <xdr:cNvSpPr/>
      </xdr:nvSpPr>
      <xdr:spPr>
        <a:xfrm>
          <a:off x="4584700" y="960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102275</xdr:rowOff>
    </xdr:from>
    <xdr:to>
      <xdr:col>5</xdr:col>
      <xdr:colOff>358775</xdr:colOff>
      <xdr:row>58</xdr:row>
      <xdr:rowOff>109198</xdr:rowOff>
    </xdr:to>
    <xdr:cxnSp macro="">
      <xdr:nvCxnSpPr>
        <xdr:cNvPr id="126" name="直線コネクタ 125">
          <a:extLst>
            <a:ext uri="{FF2B5EF4-FFF2-40B4-BE49-F238E27FC236}">
              <a16:creationId xmlns:a16="http://schemas.microsoft.com/office/drawing/2014/main" xmlns="" id="{00000000-0008-0000-0700-00007E000000}"/>
            </a:ext>
          </a:extLst>
        </xdr:cNvPr>
        <xdr:cNvCxnSpPr/>
      </xdr:nvCxnSpPr>
      <xdr:spPr>
        <a:xfrm>
          <a:off x="2908300" y="10046375"/>
          <a:ext cx="889000" cy="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22334</xdr:rowOff>
    </xdr:from>
    <xdr:to>
      <xdr:col>5</xdr:col>
      <xdr:colOff>409575</xdr:colOff>
      <xdr:row>56</xdr:row>
      <xdr:rowOff>123934</xdr:rowOff>
    </xdr:to>
    <xdr:sp macro="" textlink="">
      <xdr:nvSpPr>
        <xdr:cNvPr id="127" name="フローチャート : 判断 126">
          <a:extLst>
            <a:ext uri="{FF2B5EF4-FFF2-40B4-BE49-F238E27FC236}">
              <a16:creationId xmlns:a16="http://schemas.microsoft.com/office/drawing/2014/main" xmlns="" id="{00000000-0008-0000-0700-00007F000000}"/>
            </a:ext>
          </a:extLst>
        </xdr:cNvPr>
        <xdr:cNvSpPr/>
      </xdr:nvSpPr>
      <xdr:spPr>
        <a:xfrm>
          <a:off x="3746500" y="962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140461</xdr:rowOff>
    </xdr:from>
    <xdr:ext cx="534377" cy="259045"/>
    <xdr:sp macro="" textlink="">
      <xdr:nvSpPr>
        <xdr:cNvPr id="128" name="テキスト ボックス 127">
          <a:extLst>
            <a:ext uri="{FF2B5EF4-FFF2-40B4-BE49-F238E27FC236}">
              <a16:creationId xmlns:a16="http://schemas.microsoft.com/office/drawing/2014/main" xmlns="" id="{00000000-0008-0000-0700-000080000000}"/>
            </a:ext>
          </a:extLst>
        </xdr:cNvPr>
        <xdr:cNvSpPr txBox="1"/>
      </xdr:nvSpPr>
      <xdr:spPr>
        <a:xfrm>
          <a:off x="3530111" y="939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79,615</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102275</xdr:rowOff>
    </xdr:from>
    <xdr:to>
      <xdr:col>4</xdr:col>
      <xdr:colOff>155575</xdr:colOff>
      <xdr:row>58</xdr:row>
      <xdr:rowOff>165151</xdr:rowOff>
    </xdr:to>
    <xdr:cxnSp macro="">
      <xdr:nvCxnSpPr>
        <xdr:cNvPr id="129" name="直線コネクタ 128">
          <a:extLst>
            <a:ext uri="{FF2B5EF4-FFF2-40B4-BE49-F238E27FC236}">
              <a16:creationId xmlns:a16="http://schemas.microsoft.com/office/drawing/2014/main" xmlns="" id="{00000000-0008-0000-0700-000081000000}"/>
            </a:ext>
          </a:extLst>
        </xdr:cNvPr>
        <xdr:cNvCxnSpPr/>
      </xdr:nvCxnSpPr>
      <xdr:spPr>
        <a:xfrm flipV="1">
          <a:off x="2019300" y="10046375"/>
          <a:ext cx="889000" cy="6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28266</xdr:rowOff>
    </xdr:from>
    <xdr:to>
      <xdr:col>4</xdr:col>
      <xdr:colOff>206375</xdr:colOff>
      <xdr:row>56</xdr:row>
      <xdr:rowOff>129866</xdr:rowOff>
    </xdr:to>
    <xdr:sp macro="" textlink="">
      <xdr:nvSpPr>
        <xdr:cNvPr id="130" name="フローチャート : 判断 129">
          <a:extLst>
            <a:ext uri="{FF2B5EF4-FFF2-40B4-BE49-F238E27FC236}">
              <a16:creationId xmlns:a16="http://schemas.microsoft.com/office/drawing/2014/main" xmlns="" id="{00000000-0008-0000-0700-000082000000}"/>
            </a:ext>
          </a:extLst>
        </xdr:cNvPr>
        <xdr:cNvSpPr/>
      </xdr:nvSpPr>
      <xdr:spPr>
        <a:xfrm>
          <a:off x="2857500" y="96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146393</xdr:rowOff>
    </xdr:from>
    <xdr:ext cx="534377"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2641111" y="940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79,070</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65405</xdr:rowOff>
    </xdr:from>
    <xdr:to>
      <xdr:col>2</xdr:col>
      <xdr:colOff>638175</xdr:colOff>
      <xdr:row>58</xdr:row>
      <xdr:rowOff>165151</xdr:rowOff>
    </xdr:to>
    <xdr:cxnSp macro="">
      <xdr:nvCxnSpPr>
        <xdr:cNvPr id="132" name="直線コネクタ 131">
          <a:extLst>
            <a:ext uri="{FF2B5EF4-FFF2-40B4-BE49-F238E27FC236}">
              <a16:creationId xmlns:a16="http://schemas.microsoft.com/office/drawing/2014/main" xmlns="" id="{00000000-0008-0000-0700-000084000000}"/>
            </a:ext>
          </a:extLst>
        </xdr:cNvPr>
        <xdr:cNvCxnSpPr/>
      </xdr:nvCxnSpPr>
      <xdr:spPr>
        <a:xfrm>
          <a:off x="1130300" y="10009505"/>
          <a:ext cx="889000" cy="9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44029</xdr:rowOff>
    </xdr:from>
    <xdr:to>
      <xdr:col>3</xdr:col>
      <xdr:colOff>3175</xdr:colOff>
      <xdr:row>56</xdr:row>
      <xdr:rowOff>145629</xdr:rowOff>
    </xdr:to>
    <xdr:sp macro="" textlink="">
      <xdr:nvSpPr>
        <xdr:cNvPr id="133" name="フローチャート : 判断 132">
          <a:extLst>
            <a:ext uri="{FF2B5EF4-FFF2-40B4-BE49-F238E27FC236}">
              <a16:creationId xmlns:a16="http://schemas.microsoft.com/office/drawing/2014/main" xmlns="" id="{00000000-0008-0000-0700-000085000000}"/>
            </a:ext>
          </a:extLst>
        </xdr:cNvPr>
        <xdr:cNvSpPr/>
      </xdr:nvSpPr>
      <xdr:spPr>
        <a:xfrm>
          <a:off x="1968500" y="964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162156</xdr:rowOff>
    </xdr:from>
    <xdr:ext cx="534377"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1752111" y="942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77,622</a:t>
          </a:r>
          <a:endParaRPr kumimoji="1" lang="ja-JP" altLang="en-US" sz="1000" b="1">
            <a:solidFill>
              <a:srgbClr val="000080"/>
            </a:solidFill>
            <a:latin typeface="ＭＳ Ｐゴシック"/>
          </a:endParaRPr>
        </a:p>
      </xdr:txBody>
    </xdr:sp>
    <xdr:clientData/>
  </xdr:oneCellAnchor>
  <xdr:twoCellAnchor>
    <xdr:from>
      <xdr:col>1</xdr:col>
      <xdr:colOff>384175</xdr:colOff>
      <xdr:row>51</xdr:row>
      <xdr:rowOff>30727</xdr:rowOff>
    </xdr:from>
    <xdr:to>
      <xdr:col>1</xdr:col>
      <xdr:colOff>485775</xdr:colOff>
      <xdr:row>51</xdr:row>
      <xdr:rowOff>132327</xdr:rowOff>
    </xdr:to>
    <xdr:sp macro="" textlink="">
      <xdr:nvSpPr>
        <xdr:cNvPr id="135" name="フローチャート : 判断 134">
          <a:extLst>
            <a:ext uri="{FF2B5EF4-FFF2-40B4-BE49-F238E27FC236}">
              <a16:creationId xmlns:a16="http://schemas.microsoft.com/office/drawing/2014/main" xmlns="" id="{00000000-0008-0000-0700-000087000000}"/>
            </a:ext>
          </a:extLst>
        </xdr:cNvPr>
        <xdr:cNvSpPr/>
      </xdr:nvSpPr>
      <xdr:spPr>
        <a:xfrm>
          <a:off x="1079500" y="8774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49</xdr:row>
      <xdr:rowOff>148854</xdr:rowOff>
    </xdr:from>
    <xdr:ext cx="59901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830794" y="854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157,594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a:extLst>
            <a:ext uri="{FF2B5EF4-FFF2-40B4-BE49-F238E27FC236}">
              <a16:creationId xmlns:a16="http://schemas.microsoft.com/office/drawing/2014/main" xmlns=""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157425</xdr:rowOff>
    </xdr:from>
    <xdr:to>
      <xdr:col>6</xdr:col>
      <xdr:colOff>561975</xdr:colOff>
      <xdr:row>57</xdr:row>
      <xdr:rowOff>87575</xdr:rowOff>
    </xdr:to>
    <xdr:sp macro="" textlink="">
      <xdr:nvSpPr>
        <xdr:cNvPr id="142" name="円/楕円 141">
          <a:extLst>
            <a:ext uri="{FF2B5EF4-FFF2-40B4-BE49-F238E27FC236}">
              <a16:creationId xmlns:a16="http://schemas.microsoft.com/office/drawing/2014/main" xmlns="" id="{00000000-0008-0000-0700-00008E000000}"/>
            </a:ext>
          </a:extLst>
        </xdr:cNvPr>
        <xdr:cNvSpPr/>
      </xdr:nvSpPr>
      <xdr:spPr>
        <a:xfrm>
          <a:off x="4584700" y="975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135852</xdr:rowOff>
    </xdr:from>
    <xdr:ext cx="534377" cy="259045"/>
    <xdr:sp macro="" textlink="">
      <xdr:nvSpPr>
        <xdr:cNvPr id="143" name="総務費該当値テキスト">
          <a:extLst>
            <a:ext uri="{FF2B5EF4-FFF2-40B4-BE49-F238E27FC236}">
              <a16:creationId xmlns:a16="http://schemas.microsoft.com/office/drawing/2014/main" xmlns="" id="{00000000-0008-0000-0700-00008F000000}"/>
            </a:ext>
          </a:extLst>
        </xdr:cNvPr>
        <xdr:cNvSpPr txBox="1"/>
      </xdr:nvSpPr>
      <xdr:spPr>
        <a:xfrm>
          <a:off x="4686300" y="973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67,205</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58398</xdr:rowOff>
    </xdr:from>
    <xdr:to>
      <xdr:col>5</xdr:col>
      <xdr:colOff>409575</xdr:colOff>
      <xdr:row>58</xdr:row>
      <xdr:rowOff>159998</xdr:rowOff>
    </xdr:to>
    <xdr:sp macro="" textlink="">
      <xdr:nvSpPr>
        <xdr:cNvPr id="144" name="円/楕円 143">
          <a:extLst>
            <a:ext uri="{FF2B5EF4-FFF2-40B4-BE49-F238E27FC236}">
              <a16:creationId xmlns:a16="http://schemas.microsoft.com/office/drawing/2014/main" xmlns="" id="{00000000-0008-0000-0700-000090000000}"/>
            </a:ext>
          </a:extLst>
        </xdr:cNvPr>
        <xdr:cNvSpPr/>
      </xdr:nvSpPr>
      <xdr:spPr>
        <a:xfrm>
          <a:off x="3746500" y="1000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151125</xdr:rowOff>
    </xdr:from>
    <xdr:ext cx="534377" cy="259045"/>
    <xdr:sp macro="" textlink="">
      <xdr:nvSpPr>
        <xdr:cNvPr id="145" name="テキスト ボックス 144">
          <a:extLst>
            <a:ext uri="{FF2B5EF4-FFF2-40B4-BE49-F238E27FC236}">
              <a16:creationId xmlns:a16="http://schemas.microsoft.com/office/drawing/2014/main" xmlns="" id="{00000000-0008-0000-0700-000091000000}"/>
            </a:ext>
          </a:extLst>
        </xdr:cNvPr>
        <xdr:cNvSpPr txBox="1"/>
      </xdr:nvSpPr>
      <xdr:spPr>
        <a:xfrm>
          <a:off x="3530111" y="1009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44,802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51475</xdr:rowOff>
    </xdr:from>
    <xdr:to>
      <xdr:col>4</xdr:col>
      <xdr:colOff>206375</xdr:colOff>
      <xdr:row>58</xdr:row>
      <xdr:rowOff>153075</xdr:rowOff>
    </xdr:to>
    <xdr:sp macro="" textlink="">
      <xdr:nvSpPr>
        <xdr:cNvPr id="146" name="円/楕円 145">
          <a:extLst>
            <a:ext uri="{FF2B5EF4-FFF2-40B4-BE49-F238E27FC236}">
              <a16:creationId xmlns:a16="http://schemas.microsoft.com/office/drawing/2014/main" xmlns="" id="{00000000-0008-0000-0700-000092000000}"/>
            </a:ext>
          </a:extLst>
        </xdr:cNvPr>
        <xdr:cNvSpPr/>
      </xdr:nvSpPr>
      <xdr:spPr>
        <a:xfrm>
          <a:off x="2857500" y="999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144202</xdr:rowOff>
    </xdr:from>
    <xdr:ext cx="534377" cy="259045"/>
    <xdr:sp macro="" textlink="">
      <xdr:nvSpPr>
        <xdr:cNvPr id="147" name="テキスト ボックス 146">
          <a:extLst>
            <a:ext uri="{FF2B5EF4-FFF2-40B4-BE49-F238E27FC236}">
              <a16:creationId xmlns:a16="http://schemas.microsoft.com/office/drawing/2014/main" xmlns="" id="{00000000-0008-0000-0700-000093000000}"/>
            </a:ext>
          </a:extLst>
        </xdr:cNvPr>
        <xdr:cNvSpPr txBox="1"/>
      </xdr:nvSpPr>
      <xdr:spPr>
        <a:xfrm>
          <a:off x="2641111" y="10088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45,438</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114351</xdr:rowOff>
    </xdr:from>
    <xdr:to>
      <xdr:col>3</xdr:col>
      <xdr:colOff>3175</xdr:colOff>
      <xdr:row>59</xdr:row>
      <xdr:rowOff>44501</xdr:rowOff>
    </xdr:to>
    <xdr:sp macro="" textlink="">
      <xdr:nvSpPr>
        <xdr:cNvPr id="148" name="円/楕円 147">
          <a:extLst>
            <a:ext uri="{FF2B5EF4-FFF2-40B4-BE49-F238E27FC236}">
              <a16:creationId xmlns:a16="http://schemas.microsoft.com/office/drawing/2014/main" xmlns="" id="{00000000-0008-0000-0700-000094000000}"/>
            </a:ext>
          </a:extLst>
        </xdr:cNvPr>
        <xdr:cNvSpPr/>
      </xdr:nvSpPr>
      <xdr:spPr>
        <a:xfrm>
          <a:off x="1968500" y="1005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35628</xdr:rowOff>
    </xdr:from>
    <xdr:ext cx="534377" cy="259045"/>
    <xdr:sp macro="" textlink="">
      <xdr:nvSpPr>
        <xdr:cNvPr id="149" name="テキスト ボックス 148">
          <a:extLst>
            <a:ext uri="{FF2B5EF4-FFF2-40B4-BE49-F238E27FC236}">
              <a16:creationId xmlns:a16="http://schemas.microsoft.com/office/drawing/2014/main" xmlns="" id="{00000000-0008-0000-0700-000095000000}"/>
            </a:ext>
          </a:extLst>
        </xdr:cNvPr>
        <xdr:cNvSpPr txBox="1"/>
      </xdr:nvSpPr>
      <xdr:spPr>
        <a:xfrm>
          <a:off x="1752111" y="1015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39,662</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14605</xdr:rowOff>
    </xdr:from>
    <xdr:to>
      <xdr:col>1</xdr:col>
      <xdr:colOff>485775</xdr:colOff>
      <xdr:row>58</xdr:row>
      <xdr:rowOff>116205</xdr:rowOff>
    </xdr:to>
    <xdr:sp macro="" textlink="">
      <xdr:nvSpPr>
        <xdr:cNvPr id="150" name="円/楕円 149">
          <a:extLst>
            <a:ext uri="{FF2B5EF4-FFF2-40B4-BE49-F238E27FC236}">
              <a16:creationId xmlns:a16="http://schemas.microsoft.com/office/drawing/2014/main" xmlns="" id="{00000000-0008-0000-0700-000096000000}"/>
            </a:ext>
          </a:extLst>
        </xdr:cNvPr>
        <xdr:cNvSpPr/>
      </xdr:nvSpPr>
      <xdr:spPr>
        <a:xfrm>
          <a:off x="1079500" y="995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107332</xdr:rowOff>
    </xdr:from>
    <xdr:ext cx="534377" cy="259045"/>
    <xdr:sp macro="" textlink="">
      <xdr:nvSpPr>
        <xdr:cNvPr id="151" name="テキスト ボックス 150">
          <a:extLst>
            <a:ext uri="{FF2B5EF4-FFF2-40B4-BE49-F238E27FC236}">
              <a16:creationId xmlns:a16="http://schemas.microsoft.com/office/drawing/2014/main" xmlns="" id="{00000000-0008-0000-0700-000097000000}"/>
            </a:ext>
          </a:extLst>
        </xdr:cNvPr>
        <xdr:cNvSpPr txBox="1"/>
      </xdr:nvSpPr>
      <xdr:spPr>
        <a:xfrm>
          <a:off x="863111" y="1005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48,825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a:extLst>
            <a:ext uri="{FF2B5EF4-FFF2-40B4-BE49-F238E27FC236}">
              <a16:creationId xmlns:a16="http://schemas.microsoft.com/office/drawing/2014/main" xmlns=""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a:extLst>
            <a:ext uri="{FF2B5EF4-FFF2-40B4-BE49-F238E27FC236}">
              <a16:creationId xmlns:a16="http://schemas.microsoft.com/office/drawing/2014/main" xmlns=""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a:extLst>
            <a:ext uri="{FF2B5EF4-FFF2-40B4-BE49-F238E27FC236}">
              <a16:creationId xmlns:a16="http://schemas.microsoft.com/office/drawing/2014/main" xmlns=""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a:extLst>
            <a:ext uri="{FF2B5EF4-FFF2-40B4-BE49-F238E27FC236}">
              <a16:creationId xmlns:a16="http://schemas.microsoft.com/office/drawing/2014/main" xmlns=""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a:extLst>
            <a:ext uri="{FF2B5EF4-FFF2-40B4-BE49-F238E27FC236}">
              <a16:creationId xmlns:a16="http://schemas.microsoft.com/office/drawing/2014/main" xmlns=""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62" name="テキスト ボックス 161">
          <a:extLst>
            <a:ext uri="{FF2B5EF4-FFF2-40B4-BE49-F238E27FC236}">
              <a16:creationId xmlns:a16="http://schemas.microsoft.com/office/drawing/2014/main" xmlns="" id="{00000000-0008-0000-0700-0000A2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3" name="直線コネクタ 162">
          <a:extLst>
            <a:ext uri="{FF2B5EF4-FFF2-40B4-BE49-F238E27FC236}">
              <a16:creationId xmlns:a16="http://schemas.microsoft.com/office/drawing/2014/main" xmlns=""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73677</xdr:rowOff>
    </xdr:from>
    <xdr:ext cx="531299" cy="259045"/>
    <xdr:sp macro="" textlink="">
      <xdr:nvSpPr>
        <xdr:cNvPr id="164" name="テキスト ボックス 163">
          <a:extLst>
            <a:ext uri="{FF2B5EF4-FFF2-40B4-BE49-F238E27FC236}">
              <a16:creationId xmlns:a16="http://schemas.microsoft.com/office/drawing/2014/main" xmlns="" id="{00000000-0008-0000-0700-0000A4000000}"/>
            </a:ext>
          </a:extLst>
        </xdr:cNvPr>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5" name="直線コネクタ 164">
          <a:extLst>
            <a:ext uri="{FF2B5EF4-FFF2-40B4-BE49-F238E27FC236}">
              <a16:creationId xmlns:a16="http://schemas.microsoft.com/office/drawing/2014/main" xmlns=""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xmlns=""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7" name="直線コネクタ 166">
          <a:extLst>
            <a:ext uri="{FF2B5EF4-FFF2-40B4-BE49-F238E27FC236}">
              <a16:creationId xmlns:a16="http://schemas.microsoft.com/office/drawing/2014/main" xmlns=""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xmlns=""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9" name="直線コネクタ 168">
          <a:extLst>
            <a:ext uri="{FF2B5EF4-FFF2-40B4-BE49-F238E27FC236}">
              <a16:creationId xmlns:a16="http://schemas.microsoft.com/office/drawing/2014/main" xmlns=""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xmlns=""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xmlns=""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xmlns=""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5" name="民生費グラフ枠">
          <a:extLst>
            <a:ext uri="{FF2B5EF4-FFF2-40B4-BE49-F238E27FC236}">
              <a16:creationId xmlns:a16="http://schemas.microsoft.com/office/drawing/2014/main" xmlns=""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69</xdr:row>
      <xdr:rowOff>138011</xdr:rowOff>
    </xdr:from>
    <xdr:to>
      <xdr:col>6</xdr:col>
      <xdr:colOff>510540</xdr:colOff>
      <xdr:row>79</xdr:row>
      <xdr:rowOff>36195</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flipV="1">
          <a:off x="4633595" y="11968061"/>
          <a:ext cx="1270" cy="1612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40022</xdr:rowOff>
    </xdr:from>
    <xdr:ext cx="534377" cy="259045"/>
    <xdr:sp macro="" textlink="">
      <xdr:nvSpPr>
        <xdr:cNvPr id="177" name="民生費最小値テキスト">
          <a:extLst>
            <a:ext uri="{FF2B5EF4-FFF2-40B4-BE49-F238E27FC236}">
              <a16:creationId xmlns:a16="http://schemas.microsoft.com/office/drawing/2014/main" xmlns="" id="{00000000-0008-0000-0700-0000B1000000}"/>
            </a:ext>
          </a:extLst>
        </xdr:cNvPr>
        <xdr:cNvSpPr txBox="1"/>
      </xdr:nvSpPr>
      <xdr:spPr>
        <a:xfrm>
          <a:off x="4686300" y="1358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90,650</a:t>
          </a:r>
          <a:endParaRPr kumimoji="1" lang="ja-JP" altLang="en-US" sz="1000" b="1">
            <a:latin typeface="ＭＳ Ｐゴシック"/>
          </a:endParaRPr>
        </a:p>
      </xdr:txBody>
    </xdr:sp>
    <xdr:clientData/>
  </xdr:oneCellAnchor>
  <xdr:twoCellAnchor>
    <xdr:from>
      <xdr:col>6</xdr:col>
      <xdr:colOff>422275</xdr:colOff>
      <xdr:row>79</xdr:row>
      <xdr:rowOff>36195</xdr:rowOff>
    </xdr:from>
    <xdr:to>
      <xdr:col>6</xdr:col>
      <xdr:colOff>600075</xdr:colOff>
      <xdr:row>79</xdr:row>
      <xdr:rowOff>36195</xdr:rowOff>
    </xdr:to>
    <xdr:cxnSp macro="">
      <xdr:nvCxnSpPr>
        <xdr:cNvPr id="178" name="直線コネクタ 177">
          <a:extLst>
            <a:ext uri="{FF2B5EF4-FFF2-40B4-BE49-F238E27FC236}">
              <a16:creationId xmlns:a16="http://schemas.microsoft.com/office/drawing/2014/main" xmlns="" id="{00000000-0008-0000-0700-0000B2000000}"/>
            </a:ext>
          </a:extLst>
        </xdr:cNvPr>
        <xdr:cNvCxnSpPr/>
      </xdr:nvCxnSpPr>
      <xdr:spPr>
        <a:xfrm>
          <a:off x="4546600" y="1358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84688</xdr:rowOff>
    </xdr:from>
    <xdr:ext cx="599010" cy="259045"/>
    <xdr:sp macro="" textlink="">
      <xdr:nvSpPr>
        <xdr:cNvPr id="179" name="民生費最大値テキスト">
          <a:extLst>
            <a:ext uri="{FF2B5EF4-FFF2-40B4-BE49-F238E27FC236}">
              <a16:creationId xmlns:a16="http://schemas.microsoft.com/office/drawing/2014/main" xmlns="" id="{00000000-0008-0000-0700-0000B3000000}"/>
            </a:ext>
          </a:extLst>
        </xdr:cNvPr>
        <xdr:cNvSpPr txBox="1"/>
      </xdr:nvSpPr>
      <xdr:spPr>
        <a:xfrm>
          <a:off x="4686300" y="11743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217,633</a:t>
          </a:r>
          <a:endParaRPr kumimoji="1" lang="ja-JP" altLang="en-US" sz="1000" b="1">
            <a:latin typeface="ＭＳ Ｐゴシック"/>
          </a:endParaRPr>
        </a:p>
      </xdr:txBody>
    </xdr:sp>
    <xdr:clientData/>
  </xdr:oneCellAnchor>
  <xdr:twoCellAnchor>
    <xdr:from>
      <xdr:col>6</xdr:col>
      <xdr:colOff>422275</xdr:colOff>
      <xdr:row>69</xdr:row>
      <xdr:rowOff>138011</xdr:rowOff>
    </xdr:from>
    <xdr:to>
      <xdr:col>6</xdr:col>
      <xdr:colOff>600075</xdr:colOff>
      <xdr:row>69</xdr:row>
      <xdr:rowOff>138011</xdr:rowOff>
    </xdr:to>
    <xdr:cxnSp macro="">
      <xdr:nvCxnSpPr>
        <xdr:cNvPr id="180" name="直線コネクタ 179">
          <a:extLst>
            <a:ext uri="{FF2B5EF4-FFF2-40B4-BE49-F238E27FC236}">
              <a16:creationId xmlns:a16="http://schemas.microsoft.com/office/drawing/2014/main" xmlns="" id="{00000000-0008-0000-0700-0000B4000000}"/>
            </a:ext>
          </a:extLst>
        </xdr:cNvPr>
        <xdr:cNvCxnSpPr/>
      </xdr:nvCxnSpPr>
      <xdr:spPr>
        <a:xfrm>
          <a:off x="4546600" y="11968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113867</xdr:rowOff>
    </xdr:from>
    <xdr:to>
      <xdr:col>6</xdr:col>
      <xdr:colOff>511175</xdr:colOff>
      <xdr:row>78</xdr:row>
      <xdr:rowOff>126225</xdr:rowOff>
    </xdr:to>
    <xdr:cxnSp macro="">
      <xdr:nvCxnSpPr>
        <xdr:cNvPr id="181" name="直線コネクタ 180">
          <a:extLst>
            <a:ext uri="{FF2B5EF4-FFF2-40B4-BE49-F238E27FC236}">
              <a16:creationId xmlns:a16="http://schemas.microsoft.com/office/drawing/2014/main" xmlns="" id="{00000000-0008-0000-0700-0000B5000000}"/>
            </a:ext>
          </a:extLst>
        </xdr:cNvPr>
        <xdr:cNvCxnSpPr/>
      </xdr:nvCxnSpPr>
      <xdr:spPr>
        <a:xfrm flipV="1">
          <a:off x="3797300" y="13315517"/>
          <a:ext cx="838200" cy="183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58145</xdr:rowOff>
    </xdr:from>
    <xdr:ext cx="599010" cy="259045"/>
    <xdr:sp macro="" textlink="">
      <xdr:nvSpPr>
        <xdr:cNvPr id="182" name="民生費平均値テキスト">
          <a:extLst>
            <a:ext uri="{FF2B5EF4-FFF2-40B4-BE49-F238E27FC236}">
              <a16:creationId xmlns:a16="http://schemas.microsoft.com/office/drawing/2014/main" xmlns="" id="{00000000-0008-0000-0700-0000B6000000}"/>
            </a:ext>
          </a:extLst>
        </xdr:cNvPr>
        <xdr:cNvSpPr txBox="1"/>
      </xdr:nvSpPr>
      <xdr:spPr>
        <a:xfrm>
          <a:off x="4686300" y="12745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140,723</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35268</xdr:rowOff>
    </xdr:from>
    <xdr:to>
      <xdr:col>6</xdr:col>
      <xdr:colOff>561975</xdr:colOff>
      <xdr:row>75</xdr:row>
      <xdr:rowOff>136868</xdr:rowOff>
    </xdr:to>
    <xdr:sp macro="" textlink="">
      <xdr:nvSpPr>
        <xdr:cNvPr id="183" name="フローチャート : 判断 182">
          <a:extLst>
            <a:ext uri="{FF2B5EF4-FFF2-40B4-BE49-F238E27FC236}">
              <a16:creationId xmlns:a16="http://schemas.microsoft.com/office/drawing/2014/main" xmlns="" id="{00000000-0008-0000-0700-0000B7000000}"/>
            </a:ext>
          </a:extLst>
        </xdr:cNvPr>
        <xdr:cNvSpPr/>
      </xdr:nvSpPr>
      <xdr:spPr>
        <a:xfrm>
          <a:off x="4584700" y="12894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126225</xdr:rowOff>
    </xdr:from>
    <xdr:to>
      <xdr:col>5</xdr:col>
      <xdr:colOff>358775</xdr:colOff>
      <xdr:row>78</xdr:row>
      <xdr:rowOff>137833</xdr:rowOff>
    </xdr:to>
    <xdr:cxnSp macro="">
      <xdr:nvCxnSpPr>
        <xdr:cNvPr id="184" name="直線コネクタ 183">
          <a:extLst>
            <a:ext uri="{FF2B5EF4-FFF2-40B4-BE49-F238E27FC236}">
              <a16:creationId xmlns:a16="http://schemas.microsoft.com/office/drawing/2014/main" xmlns="" id="{00000000-0008-0000-0700-0000B8000000}"/>
            </a:ext>
          </a:extLst>
        </xdr:cNvPr>
        <xdr:cNvCxnSpPr/>
      </xdr:nvCxnSpPr>
      <xdr:spPr>
        <a:xfrm flipV="1">
          <a:off x="2908300" y="13499325"/>
          <a:ext cx="889000" cy="1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155550</xdr:rowOff>
    </xdr:from>
    <xdr:to>
      <xdr:col>5</xdr:col>
      <xdr:colOff>409575</xdr:colOff>
      <xdr:row>76</xdr:row>
      <xdr:rowOff>85700</xdr:rowOff>
    </xdr:to>
    <xdr:sp macro="" textlink="">
      <xdr:nvSpPr>
        <xdr:cNvPr id="185" name="フローチャート : 判断 184">
          <a:extLst>
            <a:ext uri="{FF2B5EF4-FFF2-40B4-BE49-F238E27FC236}">
              <a16:creationId xmlns:a16="http://schemas.microsoft.com/office/drawing/2014/main" xmlns="" id="{00000000-0008-0000-0700-0000B9000000}"/>
            </a:ext>
          </a:extLst>
        </xdr:cNvPr>
        <xdr:cNvSpPr/>
      </xdr:nvSpPr>
      <xdr:spPr>
        <a:xfrm>
          <a:off x="3746500" y="1301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102226</xdr:rowOff>
    </xdr:from>
    <xdr:ext cx="599010" cy="259045"/>
    <xdr:sp macro="" textlink="">
      <xdr:nvSpPr>
        <xdr:cNvPr id="186" name="テキスト ボックス 185">
          <a:extLst>
            <a:ext uri="{FF2B5EF4-FFF2-40B4-BE49-F238E27FC236}">
              <a16:creationId xmlns:a16="http://schemas.microsoft.com/office/drawing/2014/main" xmlns="" id="{00000000-0008-0000-0700-0000BA000000}"/>
            </a:ext>
          </a:extLst>
        </xdr:cNvPr>
        <xdr:cNvSpPr txBox="1"/>
      </xdr:nvSpPr>
      <xdr:spPr>
        <a:xfrm>
          <a:off x="3497794" y="12789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131,252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130594</xdr:rowOff>
    </xdr:from>
    <xdr:to>
      <xdr:col>4</xdr:col>
      <xdr:colOff>155575</xdr:colOff>
      <xdr:row>78</xdr:row>
      <xdr:rowOff>137833</xdr:rowOff>
    </xdr:to>
    <xdr:cxnSp macro="">
      <xdr:nvCxnSpPr>
        <xdr:cNvPr id="187" name="直線コネクタ 186">
          <a:extLst>
            <a:ext uri="{FF2B5EF4-FFF2-40B4-BE49-F238E27FC236}">
              <a16:creationId xmlns:a16="http://schemas.microsoft.com/office/drawing/2014/main" xmlns="" id="{00000000-0008-0000-0700-0000BB000000}"/>
            </a:ext>
          </a:extLst>
        </xdr:cNvPr>
        <xdr:cNvCxnSpPr/>
      </xdr:nvCxnSpPr>
      <xdr:spPr>
        <a:xfrm>
          <a:off x="2019300" y="13503694"/>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97193</xdr:rowOff>
    </xdr:from>
    <xdr:to>
      <xdr:col>4</xdr:col>
      <xdr:colOff>206375</xdr:colOff>
      <xdr:row>76</xdr:row>
      <xdr:rowOff>27344</xdr:rowOff>
    </xdr:to>
    <xdr:sp macro="" textlink="">
      <xdr:nvSpPr>
        <xdr:cNvPr id="188" name="フローチャート : 判断 187">
          <a:extLst>
            <a:ext uri="{FF2B5EF4-FFF2-40B4-BE49-F238E27FC236}">
              <a16:creationId xmlns:a16="http://schemas.microsoft.com/office/drawing/2014/main" xmlns="" id="{00000000-0008-0000-0700-0000BC000000}"/>
            </a:ext>
          </a:extLst>
        </xdr:cNvPr>
        <xdr:cNvSpPr/>
      </xdr:nvSpPr>
      <xdr:spPr>
        <a:xfrm>
          <a:off x="2857500" y="12955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43870</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2608794" y="12731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135,847</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130594</xdr:rowOff>
    </xdr:from>
    <xdr:to>
      <xdr:col>2</xdr:col>
      <xdr:colOff>638175</xdr:colOff>
      <xdr:row>79</xdr:row>
      <xdr:rowOff>2566</xdr:rowOff>
    </xdr:to>
    <xdr:cxnSp macro="">
      <xdr:nvCxnSpPr>
        <xdr:cNvPr id="190" name="直線コネクタ 189">
          <a:extLst>
            <a:ext uri="{FF2B5EF4-FFF2-40B4-BE49-F238E27FC236}">
              <a16:creationId xmlns:a16="http://schemas.microsoft.com/office/drawing/2014/main" xmlns="" id="{00000000-0008-0000-0700-0000BE000000}"/>
            </a:ext>
          </a:extLst>
        </xdr:cNvPr>
        <xdr:cNvCxnSpPr/>
      </xdr:nvCxnSpPr>
      <xdr:spPr>
        <a:xfrm flipV="1">
          <a:off x="1130300" y="13503694"/>
          <a:ext cx="889000" cy="4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103594</xdr:rowOff>
    </xdr:from>
    <xdr:to>
      <xdr:col>3</xdr:col>
      <xdr:colOff>3175</xdr:colOff>
      <xdr:row>77</xdr:row>
      <xdr:rowOff>33744</xdr:rowOff>
    </xdr:to>
    <xdr:sp macro="" textlink="">
      <xdr:nvSpPr>
        <xdr:cNvPr id="191" name="フローチャート : 判断 190">
          <a:extLst>
            <a:ext uri="{FF2B5EF4-FFF2-40B4-BE49-F238E27FC236}">
              <a16:creationId xmlns:a16="http://schemas.microsoft.com/office/drawing/2014/main" xmlns="" id="{00000000-0008-0000-0700-0000BF000000}"/>
            </a:ext>
          </a:extLst>
        </xdr:cNvPr>
        <xdr:cNvSpPr/>
      </xdr:nvSpPr>
      <xdr:spPr>
        <a:xfrm>
          <a:off x="1968500" y="1313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50271</xdr:rowOff>
    </xdr:from>
    <xdr:ext cx="59901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1719794" y="129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121,843</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115138</xdr:rowOff>
    </xdr:from>
    <xdr:to>
      <xdr:col>1</xdr:col>
      <xdr:colOff>485775</xdr:colOff>
      <xdr:row>76</xdr:row>
      <xdr:rowOff>45287</xdr:rowOff>
    </xdr:to>
    <xdr:sp macro="" textlink="">
      <xdr:nvSpPr>
        <xdr:cNvPr id="193" name="フローチャート : 判断 192">
          <a:extLst>
            <a:ext uri="{FF2B5EF4-FFF2-40B4-BE49-F238E27FC236}">
              <a16:creationId xmlns:a16="http://schemas.microsoft.com/office/drawing/2014/main" xmlns="" id="{00000000-0008-0000-0700-0000C1000000}"/>
            </a:ext>
          </a:extLst>
        </xdr:cNvPr>
        <xdr:cNvSpPr/>
      </xdr:nvSpPr>
      <xdr:spPr>
        <a:xfrm>
          <a:off x="1079500" y="129738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61815</xdr:rowOff>
    </xdr:from>
    <xdr:ext cx="59901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830794" y="12749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134,434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7" name="テキスト ボックス 196">
          <a:extLst>
            <a:ext uri="{FF2B5EF4-FFF2-40B4-BE49-F238E27FC236}">
              <a16:creationId xmlns:a16="http://schemas.microsoft.com/office/drawing/2014/main" xmlns=""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9" name="テキスト ボックス 198">
          <a:extLst>
            <a:ext uri="{FF2B5EF4-FFF2-40B4-BE49-F238E27FC236}">
              <a16:creationId xmlns:a16="http://schemas.microsoft.com/office/drawing/2014/main" xmlns=""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63067</xdr:rowOff>
    </xdr:from>
    <xdr:to>
      <xdr:col>6</xdr:col>
      <xdr:colOff>561975</xdr:colOff>
      <xdr:row>77</xdr:row>
      <xdr:rowOff>164667</xdr:rowOff>
    </xdr:to>
    <xdr:sp macro="" textlink="">
      <xdr:nvSpPr>
        <xdr:cNvPr id="200" name="円/楕円 199">
          <a:extLst>
            <a:ext uri="{FF2B5EF4-FFF2-40B4-BE49-F238E27FC236}">
              <a16:creationId xmlns:a16="http://schemas.microsoft.com/office/drawing/2014/main" xmlns="" id="{00000000-0008-0000-0700-0000C8000000}"/>
            </a:ext>
          </a:extLst>
        </xdr:cNvPr>
        <xdr:cNvSpPr/>
      </xdr:nvSpPr>
      <xdr:spPr>
        <a:xfrm>
          <a:off x="4584700" y="1326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41494</xdr:rowOff>
    </xdr:from>
    <xdr:ext cx="599010" cy="259045"/>
    <xdr:sp macro="" textlink="">
      <xdr:nvSpPr>
        <xdr:cNvPr id="201" name="民生費該当値テキスト">
          <a:extLst>
            <a:ext uri="{FF2B5EF4-FFF2-40B4-BE49-F238E27FC236}">
              <a16:creationId xmlns:a16="http://schemas.microsoft.com/office/drawing/2014/main" xmlns="" id="{00000000-0008-0000-0700-0000C9000000}"/>
            </a:ext>
          </a:extLst>
        </xdr:cNvPr>
        <xdr:cNvSpPr txBox="1"/>
      </xdr:nvSpPr>
      <xdr:spPr>
        <a:xfrm>
          <a:off x="4686300" y="1324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111,534</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75425</xdr:rowOff>
    </xdr:from>
    <xdr:to>
      <xdr:col>5</xdr:col>
      <xdr:colOff>409575</xdr:colOff>
      <xdr:row>79</xdr:row>
      <xdr:rowOff>5575</xdr:rowOff>
    </xdr:to>
    <xdr:sp macro="" textlink="">
      <xdr:nvSpPr>
        <xdr:cNvPr id="202" name="円/楕円 201">
          <a:extLst>
            <a:ext uri="{FF2B5EF4-FFF2-40B4-BE49-F238E27FC236}">
              <a16:creationId xmlns:a16="http://schemas.microsoft.com/office/drawing/2014/main" xmlns="" id="{00000000-0008-0000-0700-0000CA000000}"/>
            </a:ext>
          </a:extLst>
        </xdr:cNvPr>
        <xdr:cNvSpPr/>
      </xdr:nvSpPr>
      <xdr:spPr>
        <a:xfrm>
          <a:off x="3746500" y="1344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78</xdr:row>
      <xdr:rowOff>168152</xdr:rowOff>
    </xdr:from>
    <xdr:ext cx="534377" cy="259045"/>
    <xdr:sp macro="" textlink="">
      <xdr:nvSpPr>
        <xdr:cNvPr id="203" name="テキスト ボックス 202">
          <a:extLst>
            <a:ext uri="{FF2B5EF4-FFF2-40B4-BE49-F238E27FC236}">
              <a16:creationId xmlns:a16="http://schemas.microsoft.com/office/drawing/2014/main" xmlns="" id="{00000000-0008-0000-0700-0000CB000000}"/>
            </a:ext>
          </a:extLst>
        </xdr:cNvPr>
        <xdr:cNvSpPr txBox="1"/>
      </xdr:nvSpPr>
      <xdr:spPr>
        <a:xfrm>
          <a:off x="3530111" y="1354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97,061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87033</xdr:rowOff>
    </xdr:from>
    <xdr:to>
      <xdr:col>4</xdr:col>
      <xdr:colOff>206375</xdr:colOff>
      <xdr:row>79</xdr:row>
      <xdr:rowOff>17183</xdr:rowOff>
    </xdr:to>
    <xdr:sp macro="" textlink="">
      <xdr:nvSpPr>
        <xdr:cNvPr id="204" name="円/楕円 203">
          <a:extLst>
            <a:ext uri="{FF2B5EF4-FFF2-40B4-BE49-F238E27FC236}">
              <a16:creationId xmlns:a16="http://schemas.microsoft.com/office/drawing/2014/main" xmlns="" id="{00000000-0008-0000-0700-0000CC000000}"/>
            </a:ext>
          </a:extLst>
        </xdr:cNvPr>
        <xdr:cNvSpPr/>
      </xdr:nvSpPr>
      <xdr:spPr>
        <a:xfrm>
          <a:off x="2857500" y="1346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79</xdr:row>
      <xdr:rowOff>8310</xdr:rowOff>
    </xdr:from>
    <xdr:ext cx="534377" cy="259045"/>
    <xdr:sp macro="" textlink="">
      <xdr:nvSpPr>
        <xdr:cNvPr id="205" name="テキスト ボックス 204">
          <a:extLst>
            <a:ext uri="{FF2B5EF4-FFF2-40B4-BE49-F238E27FC236}">
              <a16:creationId xmlns:a16="http://schemas.microsoft.com/office/drawing/2014/main" xmlns="" id="{00000000-0008-0000-0700-0000CD000000}"/>
            </a:ext>
          </a:extLst>
        </xdr:cNvPr>
        <xdr:cNvSpPr txBox="1"/>
      </xdr:nvSpPr>
      <xdr:spPr>
        <a:xfrm>
          <a:off x="2641111" y="13552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96,147</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79794</xdr:rowOff>
    </xdr:from>
    <xdr:to>
      <xdr:col>3</xdr:col>
      <xdr:colOff>3175</xdr:colOff>
      <xdr:row>79</xdr:row>
      <xdr:rowOff>9944</xdr:rowOff>
    </xdr:to>
    <xdr:sp macro="" textlink="">
      <xdr:nvSpPr>
        <xdr:cNvPr id="206" name="円/楕円 205">
          <a:extLst>
            <a:ext uri="{FF2B5EF4-FFF2-40B4-BE49-F238E27FC236}">
              <a16:creationId xmlns:a16="http://schemas.microsoft.com/office/drawing/2014/main" xmlns="" id="{00000000-0008-0000-0700-0000CE000000}"/>
            </a:ext>
          </a:extLst>
        </xdr:cNvPr>
        <xdr:cNvSpPr/>
      </xdr:nvSpPr>
      <xdr:spPr>
        <a:xfrm>
          <a:off x="1968500" y="1345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79</xdr:row>
      <xdr:rowOff>1071</xdr:rowOff>
    </xdr:from>
    <xdr:ext cx="534377" cy="259045"/>
    <xdr:sp macro="" textlink="">
      <xdr:nvSpPr>
        <xdr:cNvPr id="207" name="テキスト ボックス 206">
          <a:extLst>
            <a:ext uri="{FF2B5EF4-FFF2-40B4-BE49-F238E27FC236}">
              <a16:creationId xmlns:a16="http://schemas.microsoft.com/office/drawing/2014/main" xmlns="" id="{00000000-0008-0000-0700-0000CF000000}"/>
            </a:ext>
          </a:extLst>
        </xdr:cNvPr>
        <xdr:cNvSpPr txBox="1"/>
      </xdr:nvSpPr>
      <xdr:spPr>
        <a:xfrm>
          <a:off x="1752111" y="1354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96,717</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123216</xdr:rowOff>
    </xdr:from>
    <xdr:to>
      <xdr:col>1</xdr:col>
      <xdr:colOff>485775</xdr:colOff>
      <xdr:row>79</xdr:row>
      <xdr:rowOff>53366</xdr:rowOff>
    </xdr:to>
    <xdr:sp macro="" textlink="">
      <xdr:nvSpPr>
        <xdr:cNvPr id="208" name="円/楕円 207">
          <a:extLst>
            <a:ext uri="{FF2B5EF4-FFF2-40B4-BE49-F238E27FC236}">
              <a16:creationId xmlns:a16="http://schemas.microsoft.com/office/drawing/2014/main" xmlns="" id="{00000000-0008-0000-0700-0000D0000000}"/>
            </a:ext>
          </a:extLst>
        </xdr:cNvPr>
        <xdr:cNvSpPr/>
      </xdr:nvSpPr>
      <xdr:spPr>
        <a:xfrm>
          <a:off x="1079500" y="1349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79</xdr:row>
      <xdr:rowOff>44493</xdr:rowOff>
    </xdr:from>
    <xdr:ext cx="534377" cy="259045"/>
    <xdr:sp macro="" textlink="">
      <xdr:nvSpPr>
        <xdr:cNvPr id="209" name="テキスト ボックス 208">
          <a:extLst>
            <a:ext uri="{FF2B5EF4-FFF2-40B4-BE49-F238E27FC236}">
              <a16:creationId xmlns:a16="http://schemas.microsoft.com/office/drawing/2014/main" xmlns="" id="{00000000-0008-0000-0700-0000D1000000}"/>
            </a:ext>
          </a:extLst>
        </xdr:cNvPr>
        <xdr:cNvSpPr txBox="1"/>
      </xdr:nvSpPr>
      <xdr:spPr>
        <a:xfrm>
          <a:off x="863111" y="1358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93,298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4" name="正方形/長方形 213">
          <a:extLst>
            <a:ext uri="{FF2B5EF4-FFF2-40B4-BE49-F238E27FC236}">
              <a16:creationId xmlns:a16="http://schemas.microsoft.com/office/drawing/2014/main" xmlns=""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5" name="正方形/長方形 214">
          <a:extLst>
            <a:ext uri="{FF2B5EF4-FFF2-40B4-BE49-F238E27FC236}">
              <a16:creationId xmlns:a16="http://schemas.microsoft.com/office/drawing/2014/main" xmlns=""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6" name="正方形/長方形 215">
          <a:extLst>
            <a:ext uri="{FF2B5EF4-FFF2-40B4-BE49-F238E27FC236}">
              <a16:creationId xmlns:a16="http://schemas.microsoft.com/office/drawing/2014/main" xmlns=""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7" name="正方形/長方形 216">
          <a:extLst>
            <a:ext uri="{FF2B5EF4-FFF2-40B4-BE49-F238E27FC236}">
              <a16:creationId xmlns:a16="http://schemas.microsoft.com/office/drawing/2014/main" xmlns=""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20" name="直線コネクタ 219">
          <a:extLst>
            <a:ext uri="{FF2B5EF4-FFF2-40B4-BE49-F238E27FC236}">
              <a16:creationId xmlns:a16="http://schemas.microsoft.com/office/drawing/2014/main" xmlns="" id="{00000000-0008-0000-07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21" name="テキスト ボックス 220">
          <a:extLst>
            <a:ext uri="{FF2B5EF4-FFF2-40B4-BE49-F238E27FC236}">
              <a16:creationId xmlns:a16="http://schemas.microsoft.com/office/drawing/2014/main" xmlns="" id="{00000000-0008-0000-0700-0000DD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2" name="直線コネクタ 221">
          <a:extLst>
            <a:ext uri="{FF2B5EF4-FFF2-40B4-BE49-F238E27FC236}">
              <a16:creationId xmlns:a16="http://schemas.microsoft.com/office/drawing/2014/main" xmlns="" id="{00000000-0008-0000-07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3" name="テキスト ボックス 222">
          <a:extLst>
            <a:ext uri="{FF2B5EF4-FFF2-40B4-BE49-F238E27FC236}">
              <a16:creationId xmlns:a16="http://schemas.microsoft.com/office/drawing/2014/main" xmlns="" id="{00000000-0008-0000-0700-0000DF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xmlns="" id="{00000000-0008-0000-07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xmlns="" id="{00000000-0008-0000-07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xmlns="" id="{00000000-0008-0000-07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xmlns="" id="{00000000-0008-0000-07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xmlns=""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4" name="衛生費グラフ枠">
          <a:extLst>
            <a:ext uri="{FF2B5EF4-FFF2-40B4-BE49-F238E27FC236}">
              <a16:creationId xmlns:a16="http://schemas.microsoft.com/office/drawing/2014/main" xmlns=""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57018</xdr:rowOff>
    </xdr:from>
    <xdr:to>
      <xdr:col>6</xdr:col>
      <xdr:colOff>510540</xdr:colOff>
      <xdr:row>98</xdr:row>
      <xdr:rowOff>147721</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flipV="1">
          <a:off x="4633595" y="15658968"/>
          <a:ext cx="1270" cy="1290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151548</xdr:rowOff>
    </xdr:from>
    <xdr:ext cx="534377" cy="259045"/>
    <xdr:sp macro="" textlink="">
      <xdr:nvSpPr>
        <xdr:cNvPr id="236" name="衛生費最小値テキスト">
          <a:extLst>
            <a:ext uri="{FF2B5EF4-FFF2-40B4-BE49-F238E27FC236}">
              <a16:creationId xmlns:a16="http://schemas.microsoft.com/office/drawing/2014/main" xmlns="" id="{00000000-0008-0000-0700-0000EC000000}"/>
            </a:ext>
          </a:extLst>
        </xdr:cNvPr>
        <xdr:cNvSpPr txBox="1"/>
      </xdr:nvSpPr>
      <xdr:spPr>
        <a:xfrm>
          <a:off x="4686300" y="1695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18,772</a:t>
          </a:r>
          <a:endParaRPr kumimoji="1" lang="ja-JP" altLang="en-US" sz="1000" b="1">
            <a:latin typeface="ＭＳ Ｐゴシック"/>
          </a:endParaRPr>
        </a:p>
      </xdr:txBody>
    </xdr:sp>
    <xdr:clientData/>
  </xdr:oneCellAnchor>
  <xdr:twoCellAnchor>
    <xdr:from>
      <xdr:col>6</xdr:col>
      <xdr:colOff>422275</xdr:colOff>
      <xdr:row>98</xdr:row>
      <xdr:rowOff>147721</xdr:rowOff>
    </xdr:from>
    <xdr:to>
      <xdr:col>6</xdr:col>
      <xdr:colOff>600075</xdr:colOff>
      <xdr:row>98</xdr:row>
      <xdr:rowOff>147721</xdr:rowOff>
    </xdr:to>
    <xdr:cxnSp macro="">
      <xdr:nvCxnSpPr>
        <xdr:cNvPr id="237" name="直線コネクタ 236">
          <a:extLst>
            <a:ext uri="{FF2B5EF4-FFF2-40B4-BE49-F238E27FC236}">
              <a16:creationId xmlns:a16="http://schemas.microsoft.com/office/drawing/2014/main" xmlns="" id="{00000000-0008-0000-0700-0000ED000000}"/>
            </a:ext>
          </a:extLst>
        </xdr:cNvPr>
        <xdr:cNvCxnSpPr/>
      </xdr:nvCxnSpPr>
      <xdr:spPr>
        <a:xfrm>
          <a:off x="4546600" y="16949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3695</xdr:rowOff>
    </xdr:from>
    <xdr:ext cx="599010" cy="259045"/>
    <xdr:sp macro="" textlink="">
      <xdr:nvSpPr>
        <xdr:cNvPr id="238" name="衛生費最大値テキスト">
          <a:extLst>
            <a:ext uri="{FF2B5EF4-FFF2-40B4-BE49-F238E27FC236}">
              <a16:creationId xmlns:a16="http://schemas.microsoft.com/office/drawing/2014/main" xmlns="" id="{00000000-0008-0000-0700-0000EE000000}"/>
            </a:ext>
          </a:extLst>
        </xdr:cNvPr>
        <xdr:cNvSpPr txBox="1"/>
      </xdr:nvSpPr>
      <xdr:spPr>
        <a:xfrm>
          <a:off x="4686300" y="15434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216,409</a:t>
          </a:r>
          <a:endParaRPr kumimoji="1" lang="ja-JP" altLang="en-US" sz="1000" b="1">
            <a:latin typeface="ＭＳ Ｐゴシック"/>
          </a:endParaRPr>
        </a:p>
      </xdr:txBody>
    </xdr:sp>
    <xdr:clientData/>
  </xdr:oneCellAnchor>
  <xdr:twoCellAnchor>
    <xdr:from>
      <xdr:col>6</xdr:col>
      <xdr:colOff>422275</xdr:colOff>
      <xdr:row>91</xdr:row>
      <xdr:rowOff>57018</xdr:rowOff>
    </xdr:from>
    <xdr:to>
      <xdr:col>6</xdr:col>
      <xdr:colOff>600075</xdr:colOff>
      <xdr:row>91</xdr:row>
      <xdr:rowOff>57018</xdr:rowOff>
    </xdr:to>
    <xdr:cxnSp macro="">
      <xdr:nvCxnSpPr>
        <xdr:cNvPr id="239" name="直線コネクタ 238">
          <a:extLst>
            <a:ext uri="{FF2B5EF4-FFF2-40B4-BE49-F238E27FC236}">
              <a16:creationId xmlns:a16="http://schemas.microsoft.com/office/drawing/2014/main" xmlns="" id="{00000000-0008-0000-0700-0000EF000000}"/>
            </a:ext>
          </a:extLst>
        </xdr:cNvPr>
        <xdr:cNvCxnSpPr/>
      </xdr:nvCxnSpPr>
      <xdr:spPr>
        <a:xfrm>
          <a:off x="4546600" y="15658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79631</xdr:rowOff>
    </xdr:from>
    <xdr:to>
      <xdr:col>6</xdr:col>
      <xdr:colOff>511175</xdr:colOff>
      <xdr:row>98</xdr:row>
      <xdr:rowOff>106990</xdr:rowOff>
    </xdr:to>
    <xdr:cxnSp macro="">
      <xdr:nvCxnSpPr>
        <xdr:cNvPr id="240" name="直線コネクタ 239">
          <a:extLst>
            <a:ext uri="{FF2B5EF4-FFF2-40B4-BE49-F238E27FC236}">
              <a16:creationId xmlns:a16="http://schemas.microsoft.com/office/drawing/2014/main" xmlns="" id="{00000000-0008-0000-0700-0000F0000000}"/>
            </a:ext>
          </a:extLst>
        </xdr:cNvPr>
        <xdr:cNvCxnSpPr/>
      </xdr:nvCxnSpPr>
      <xdr:spPr>
        <a:xfrm>
          <a:off x="3797300" y="16881731"/>
          <a:ext cx="838200" cy="27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93547</xdr:rowOff>
    </xdr:from>
    <xdr:ext cx="534377" cy="259045"/>
    <xdr:sp macro="" textlink="">
      <xdr:nvSpPr>
        <xdr:cNvPr id="241" name="衛生費平均値テキスト">
          <a:extLst>
            <a:ext uri="{FF2B5EF4-FFF2-40B4-BE49-F238E27FC236}">
              <a16:creationId xmlns:a16="http://schemas.microsoft.com/office/drawing/2014/main" xmlns="" id="{00000000-0008-0000-0700-0000F1000000}"/>
            </a:ext>
          </a:extLst>
        </xdr:cNvPr>
        <xdr:cNvSpPr txBox="1"/>
      </xdr:nvSpPr>
      <xdr:spPr>
        <a:xfrm>
          <a:off x="4686300" y="165527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49,041</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70670</xdr:rowOff>
    </xdr:from>
    <xdr:to>
      <xdr:col>6</xdr:col>
      <xdr:colOff>561975</xdr:colOff>
      <xdr:row>98</xdr:row>
      <xdr:rowOff>820</xdr:rowOff>
    </xdr:to>
    <xdr:sp macro="" textlink="">
      <xdr:nvSpPr>
        <xdr:cNvPr id="242" name="フローチャート : 判断 241">
          <a:extLst>
            <a:ext uri="{FF2B5EF4-FFF2-40B4-BE49-F238E27FC236}">
              <a16:creationId xmlns:a16="http://schemas.microsoft.com/office/drawing/2014/main" xmlns="" id="{00000000-0008-0000-0700-0000F2000000}"/>
            </a:ext>
          </a:extLst>
        </xdr:cNvPr>
        <xdr:cNvSpPr/>
      </xdr:nvSpPr>
      <xdr:spPr>
        <a:xfrm>
          <a:off x="4584700" y="1670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79631</xdr:rowOff>
    </xdr:from>
    <xdr:to>
      <xdr:col>5</xdr:col>
      <xdr:colOff>358775</xdr:colOff>
      <xdr:row>98</xdr:row>
      <xdr:rowOff>89199</xdr:rowOff>
    </xdr:to>
    <xdr:cxnSp macro="">
      <xdr:nvCxnSpPr>
        <xdr:cNvPr id="243" name="直線コネクタ 242">
          <a:extLst>
            <a:ext uri="{FF2B5EF4-FFF2-40B4-BE49-F238E27FC236}">
              <a16:creationId xmlns:a16="http://schemas.microsoft.com/office/drawing/2014/main" xmlns="" id="{00000000-0008-0000-0700-0000F3000000}"/>
            </a:ext>
          </a:extLst>
        </xdr:cNvPr>
        <xdr:cNvCxnSpPr/>
      </xdr:nvCxnSpPr>
      <xdr:spPr>
        <a:xfrm flipV="1">
          <a:off x="2908300" y="16881731"/>
          <a:ext cx="889000" cy="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106888</xdr:rowOff>
    </xdr:from>
    <xdr:to>
      <xdr:col>5</xdr:col>
      <xdr:colOff>409575</xdr:colOff>
      <xdr:row>98</xdr:row>
      <xdr:rowOff>37038</xdr:rowOff>
    </xdr:to>
    <xdr:sp macro="" textlink="">
      <xdr:nvSpPr>
        <xdr:cNvPr id="244" name="フローチャート : 判断 243">
          <a:extLst>
            <a:ext uri="{FF2B5EF4-FFF2-40B4-BE49-F238E27FC236}">
              <a16:creationId xmlns:a16="http://schemas.microsoft.com/office/drawing/2014/main" xmlns="" id="{00000000-0008-0000-0700-0000F4000000}"/>
            </a:ext>
          </a:extLst>
        </xdr:cNvPr>
        <xdr:cNvSpPr/>
      </xdr:nvSpPr>
      <xdr:spPr>
        <a:xfrm>
          <a:off x="3746500" y="1673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53565</xdr:rowOff>
    </xdr:from>
    <xdr:ext cx="534377"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3530111" y="1651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43,496</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89199</xdr:rowOff>
    </xdr:from>
    <xdr:to>
      <xdr:col>4</xdr:col>
      <xdr:colOff>155575</xdr:colOff>
      <xdr:row>98</xdr:row>
      <xdr:rowOff>92216</xdr:rowOff>
    </xdr:to>
    <xdr:cxnSp macro="">
      <xdr:nvCxnSpPr>
        <xdr:cNvPr id="246" name="直線コネクタ 245">
          <a:extLst>
            <a:ext uri="{FF2B5EF4-FFF2-40B4-BE49-F238E27FC236}">
              <a16:creationId xmlns:a16="http://schemas.microsoft.com/office/drawing/2014/main" xmlns="" id="{00000000-0008-0000-0700-0000F6000000}"/>
            </a:ext>
          </a:extLst>
        </xdr:cNvPr>
        <xdr:cNvCxnSpPr/>
      </xdr:nvCxnSpPr>
      <xdr:spPr>
        <a:xfrm flipV="1">
          <a:off x="2019300" y="16891299"/>
          <a:ext cx="8890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119742</xdr:rowOff>
    </xdr:from>
    <xdr:to>
      <xdr:col>4</xdr:col>
      <xdr:colOff>206375</xdr:colOff>
      <xdr:row>98</xdr:row>
      <xdr:rowOff>49892</xdr:rowOff>
    </xdr:to>
    <xdr:sp macro="" textlink="">
      <xdr:nvSpPr>
        <xdr:cNvPr id="247" name="フローチャート : 判断 246">
          <a:extLst>
            <a:ext uri="{FF2B5EF4-FFF2-40B4-BE49-F238E27FC236}">
              <a16:creationId xmlns:a16="http://schemas.microsoft.com/office/drawing/2014/main" xmlns="" id="{00000000-0008-0000-0700-0000F7000000}"/>
            </a:ext>
          </a:extLst>
        </xdr:cNvPr>
        <xdr:cNvSpPr/>
      </xdr:nvSpPr>
      <xdr:spPr>
        <a:xfrm>
          <a:off x="2857500" y="1675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66419</xdr:rowOff>
    </xdr:from>
    <xdr:ext cx="534377"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2641111" y="1652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41,528</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92216</xdr:rowOff>
    </xdr:from>
    <xdr:to>
      <xdr:col>2</xdr:col>
      <xdr:colOff>638175</xdr:colOff>
      <xdr:row>98</xdr:row>
      <xdr:rowOff>111367</xdr:rowOff>
    </xdr:to>
    <xdr:cxnSp macro="">
      <xdr:nvCxnSpPr>
        <xdr:cNvPr id="249" name="直線コネクタ 248">
          <a:extLst>
            <a:ext uri="{FF2B5EF4-FFF2-40B4-BE49-F238E27FC236}">
              <a16:creationId xmlns:a16="http://schemas.microsoft.com/office/drawing/2014/main" xmlns="" id="{00000000-0008-0000-0700-0000F9000000}"/>
            </a:ext>
          </a:extLst>
        </xdr:cNvPr>
        <xdr:cNvCxnSpPr/>
      </xdr:nvCxnSpPr>
      <xdr:spPr>
        <a:xfrm flipV="1">
          <a:off x="1130300" y="16894316"/>
          <a:ext cx="889000" cy="1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109291</xdr:rowOff>
    </xdr:from>
    <xdr:to>
      <xdr:col>3</xdr:col>
      <xdr:colOff>3175</xdr:colOff>
      <xdr:row>98</xdr:row>
      <xdr:rowOff>39441</xdr:rowOff>
    </xdr:to>
    <xdr:sp macro="" textlink="">
      <xdr:nvSpPr>
        <xdr:cNvPr id="250" name="フローチャート : 判断 249">
          <a:extLst>
            <a:ext uri="{FF2B5EF4-FFF2-40B4-BE49-F238E27FC236}">
              <a16:creationId xmlns:a16="http://schemas.microsoft.com/office/drawing/2014/main" xmlns="" id="{00000000-0008-0000-0700-0000FA000000}"/>
            </a:ext>
          </a:extLst>
        </xdr:cNvPr>
        <xdr:cNvSpPr/>
      </xdr:nvSpPr>
      <xdr:spPr>
        <a:xfrm>
          <a:off x="1968500" y="1673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55968</xdr:rowOff>
    </xdr:from>
    <xdr:ext cx="534377"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1752111" y="1651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43,128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120506</xdr:rowOff>
    </xdr:from>
    <xdr:to>
      <xdr:col>1</xdr:col>
      <xdr:colOff>485775</xdr:colOff>
      <xdr:row>98</xdr:row>
      <xdr:rowOff>50656</xdr:rowOff>
    </xdr:to>
    <xdr:sp macro="" textlink="">
      <xdr:nvSpPr>
        <xdr:cNvPr id="252" name="フローチャート : 判断 251">
          <a:extLst>
            <a:ext uri="{FF2B5EF4-FFF2-40B4-BE49-F238E27FC236}">
              <a16:creationId xmlns:a16="http://schemas.microsoft.com/office/drawing/2014/main" xmlns="" id="{00000000-0008-0000-0700-0000FC000000}"/>
            </a:ext>
          </a:extLst>
        </xdr:cNvPr>
        <xdr:cNvSpPr/>
      </xdr:nvSpPr>
      <xdr:spPr>
        <a:xfrm>
          <a:off x="1079500" y="16751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67183</xdr:rowOff>
    </xdr:from>
    <xdr:ext cx="534377"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863111" y="1652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41,411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8" name="テキスト ボックス 257">
          <a:extLst>
            <a:ext uri="{FF2B5EF4-FFF2-40B4-BE49-F238E27FC236}">
              <a16:creationId xmlns:a16="http://schemas.microsoft.com/office/drawing/2014/main" xmlns=""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56190</xdr:rowOff>
    </xdr:from>
    <xdr:to>
      <xdr:col>6</xdr:col>
      <xdr:colOff>561975</xdr:colOff>
      <xdr:row>98</xdr:row>
      <xdr:rowOff>157790</xdr:rowOff>
    </xdr:to>
    <xdr:sp macro="" textlink="">
      <xdr:nvSpPr>
        <xdr:cNvPr id="259" name="円/楕円 258">
          <a:extLst>
            <a:ext uri="{FF2B5EF4-FFF2-40B4-BE49-F238E27FC236}">
              <a16:creationId xmlns:a16="http://schemas.microsoft.com/office/drawing/2014/main" xmlns="" id="{00000000-0008-0000-0700-000003010000}"/>
            </a:ext>
          </a:extLst>
        </xdr:cNvPr>
        <xdr:cNvSpPr/>
      </xdr:nvSpPr>
      <xdr:spPr>
        <a:xfrm>
          <a:off x="4584700" y="1685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142567</xdr:rowOff>
    </xdr:from>
    <xdr:ext cx="534377" cy="259045"/>
    <xdr:sp macro="" textlink="">
      <xdr:nvSpPr>
        <xdr:cNvPr id="260" name="衛生費該当値テキスト">
          <a:extLst>
            <a:ext uri="{FF2B5EF4-FFF2-40B4-BE49-F238E27FC236}">
              <a16:creationId xmlns:a16="http://schemas.microsoft.com/office/drawing/2014/main" xmlns="" id="{00000000-0008-0000-0700-000004010000}"/>
            </a:ext>
          </a:extLst>
        </xdr:cNvPr>
        <xdr:cNvSpPr txBox="1"/>
      </xdr:nvSpPr>
      <xdr:spPr>
        <a:xfrm>
          <a:off x="4686300" y="1677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25,008</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28831</xdr:rowOff>
    </xdr:from>
    <xdr:to>
      <xdr:col>5</xdr:col>
      <xdr:colOff>409575</xdr:colOff>
      <xdr:row>98</xdr:row>
      <xdr:rowOff>130431</xdr:rowOff>
    </xdr:to>
    <xdr:sp macro="" textlink="">
      <xdr:nvSpPr>
        <xdr:cNvPr id="261" name="円/楕円 260">
          <a:extLst>
            <a:ext uri="{FF2B5EF4-FFF2-40B4-BE49-F238E27FC236}">
              <a16:creationId xmlns:a16="http://schemas.microsoft.com/office/drawing/2014/main" xmlns="" id="{00000000-0008-0000-0700-000005010000}"/>
            </a:ext>
          </a:extLst>
        </xdr:cNvPr>
        <xdr:cNvSpPr/>
      </xdr:nvSpPr>
      <xdr:spPr>
        <a:xfrm>
          <a:off x="3746500" y="1683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121558</xdr:rowOff>
    </xdr:from>
    <xdr:ext cx="534377" cy="259045"/>
    <xdr:sp macro="" textlink="">
      <xdr:nvSpPr>
        <xdr:cNvPr id="262" name="テキスト ボックス 261">
          <a:extLst>
            <a:ext uri="{FF2B5EF4-FFF2-40B4-BE49-F238E27FC236}">
              <a16:creationId xmlns:a16="http://schemas.microsoft.com/office/drawing/2014/main" xmlns="" id="{00000000-0008-0000-0700-000006010000}"/>
            </a:ext>
          </a:extLst>
        </xdr:cNvPr>
        <xdr:cNvSpPr txBox="1"/>
      </xdr:nvSpPr>
      <xdr:spPr>
        <a:xfrm>
          <a:off x="3530111" y="1692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29,197</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38399</xdr:rowOff>
    </xdr:from>
    <xdr:to>
      <xdr:col>4</xdr:col>
      <xdr:colOff>206375</xdr:colOff>
      <xdr:row>98</xdr:row>
      <xdr:rowOff>139999</xdr:rowOff>
    </xdr:to>
    <xdr:sp macro="" textlink="">
      <xdr:nvSpPr>
        <xdr:cNvPr id="263" name="円/楕円 262">
          <a:extLst>
            <a:ext uri="{FF2B5EF4-FFF2-40B4-BE49-F238E27FC236}">
              <a16:creationId xmlns:a16="http://schemas.microsoft.com/office/drawing/2014/main" xmlns="" id="{00000000-0008-0000-0700-000007010000}"/>
            </a:ext>
          </a:extLst>
        </xdr:cNvPr>
        <xdr:cNvSpPr/>
      </xdr:nvSpPr>
      <xdr:spPr>
        <a:xfrm>
          <a:off x="2857500" y="1684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131126</xdr:rowOff>
    </xdr:from>
    <xdr:ext cx="534377" cy="259045"/>
    <xdr:sp macro="" textlink="">
      <xdr:nvSpPr>
        <xdr:cNvPr id="264" name="テキスト ボックス 263">
          <a:extLst>
            <a:ext uri="{FF2B5EF4-FFF2-40B4-BE49-F238E27FC236}">
              <a16:creationId xmlns:a16="http://schemas.microsoft.com/office/drawing/2014/main" xmlns="" id="{00000000-0008-0000-0700-000008010000}"/>
            </a:ext>
          </a:extLst>
        </xdr:cNvPr>
        <xdr:cNvSpPr txBox="1"/>
      </xdr:nvSpPr>
      <xdr:spPr>
        <a:xfrm>
          <a:off x="2641111" y="1693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27,732</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41416</xdr:rowOff>
    </xdr:from>
    <xdr:to>
      <xdr:col>3</xdr:col>
      <xdr:colOff>3175</xdr:colOff>
      <xdr:row>98</xdr:row>
      <xdr:rowOff>143016</xdr:rowOff>
    </xdr:to>
    <xdr:sp macro="" textlink="">
      <xdr:nvSpPr>
        <xdr:cNvPr id="265" name="円/楕円 264">
          <a:extLst>
            <a:ext uri="{FF2B5EF4-FFF2-40B4-BE49-F238E27FC236}">
              <a16:creationId xmlns:a16="http://schemas.microsoft.com/office/drawing/2014/main" xmlns="" id="{00000000-0008-0000-0700-000009010000}"/>
            </a:ext>
          </a:extLst>
        </xdr:cNvPr>
        <xdr:cNvSpPr/>
      </xdr:nvSpPr>
      <xdr:spPr>
        <a:xfrm>
          <a:off x="1968500" y="1684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134143</xdr:rowOff>
    </xdr:from>
    <xdr:ext cx="534377" cy="259045"/>
    <xdr:sp macro="" textlink="">
      <xdr:nvSpPr>
        <xdr:cNvPr id="266" name="テキスト ボックス 265">
          <a:extLst>
            <a:ext uri="{FF2B5EF4-FFF2-40B4-BE49-F238E27FC236}">
              <a16:creationId xmlns:a16="http://schemas.microsoft.com/office/drawing/2014/main" xmlns="" id="{00000000-0008-0000-0700-00000A010000}"/>
            </a:ext>
          </a:extLst>
        </xdr:cNvPr>
        <xdr:cNvSpPr txBox="1"/>
      </xdr:nvSpPr>
      <xdr:spPr>
        <a:xfrm>
          <a:off x="1752111" y="1693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27,270</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60567</xdr:rowOff>
    </xdr:from>
    <xdr:to>
      <xdr:col>1</xdr:col>
      <xdr:colOff>485775</xdr:colOff>
      <xdr:row>98</xdr:row>
      <xdr:rowOff>162167</xdr:rowOff>
    </xdr:to>
    <xdr:sp macro="" textlink="">
      <xdr:nvSpPr>
        <xdr:cNvPr id="267" name="円/楕円 266">
          <a:extLst>
            <a:ext uri="{FF2B5EF4-FFF2-40B4-BE49-F238E27FC236}">
              <a16:creationId xmlns:a16="http://schemas.microsoft.com/office/drawing/2014/main" xmlns="" id="{00000000-0008-0000-0700-00000B010000}"/>
            </a:ext>
          </a:extLst>
        </xdr:cNvPr>
        <xdr:cNvSpPr/>
      </xdr:nvSpPr>
      <xdr:spPr>
        <a:xfrm>
          <a:off x="1079500" y="1686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153294</xdr:rowOff>
    </xdr:from>
    <xdr:ext cx="534377" cy="259045"/>
    <xdr:sp macro="" textlink="">
      <xdr:nvSpPr>
        <xdr:cNvPr id="268" name="テキスト ボックス 267">
          <a:extLst>
            <a:ext uri="{FF2B5EF4-FFF2-40B4-BE49-F238E27FC236}">
              <a16:creationId xmlns:a16="http://schemas.microsoft.com/office/drawing/2014/main" xmlns="" id="{00000000-0008-0000-0700-00000C010000}"/>
            </a:ext>
          </a:extLst>
        </xdr:cNvPr>
        <xdr:cNvSpPr txBox="1"/>
      </xdr:nvSpPr>
      <xdr:spPr>
        <a:xfrm>
          <a:off x="863111" y="1695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24,338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2" name="正方形/長方形 271">
          <a:extLst>
            <a:ext uri="{FF2B5EF4-FFF2-40B4-BE49-F238E27FC236}">
              <a16:creationId xmlns:a16="http://schemas.microsoft.com/office/drawing/2014/main" xmlns=""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3" name="正方形/長方形 272">
          <a:extLst>
            <a:ext uri="{FF2B5EF4-FFF2-40B4-BE49-F238E27FC236}">
              <a16:creationId xmlns:a16="http://schemas.microsoft.com/office/drawing/2014/main" xmlns=""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4" name="正方形/長方形 273">
          <a:extLst>
            <a:ext uri="{FF2B5EF4-FFF2-40B4-BE49-F238E27FC236}">
              <a16:creationId xmlns:a16="http://schemas.microsoft.com/office/drawing/2014/main" xmlns=""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5" name="正方形/長方形 274">
          <a:extLst>
            <a:ext uri="{FF2B5EF4-FFF2-40B4-BE49-F238E27FC236}">
              <a16:creationId xmlns:a16="http://schemas.microsoft.com/office/drawing/2014/main" xmlns=""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6" name="正方形/長方形 275">
          <a:extLst>
            <a:ext uri="{FF2B5EF4-FFF2-40B4-BE49-F238E27FC236}">
              <a16:creationId xmlns:a16="http://schemas.microsoft.com/office/drawing/2014/main" xmlns=""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80" name="テキスト ボックス 279">
          <a:extLst>
            <a:ext uri="{FF2B5EF4-FFF2-40B4-BE49-F238E27FC236}">
              <a16:creationId xmlns:a16="http://schemas.microsoft.com/office/drawing/2014/main" xmlns="" id="{00000000-0008-0000-07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82" name="テキスト ボックス 281">
          <a:extLst>
            <a:ext uri="{FF2B5EF4-FFF2-40B4-BE49-F238E27FC236}">
              <a16:creationId xmlns:a16="http://schemas.microsoft.com/office/drawing/2014/main" xmlns="" id="{00000000-0008-0000-0700-00001A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84" name="テキスト ボックス 283">
          <a:extLst>
            <a:ext uri="{FF2B5EF4-FFF2-40B4-BE49-F238E27FC236}">
              <a16:creationId xmlns:a16="http://schemas.microsoft.com/office/drawing/2014/main" xmlns="" id="{00000000-0008-0000-0700-00001C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86" name="テキスト ボックス 285">
          <a:extLst>
            <a:ext uri="{FF2B5EF4-FFF2-40B4-BE49-F238E27FC236}">
              <a16:creationId xmlns:a16="http://schemas.microsoft.com/office/drawing/2014/main" xmlns="" id="{00000000-0008-0000-0700-00001E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88" name="テキスト ボックス 287">
          <a:extLst>
            <a:ext uri="{FF2B5EF4-FFF2-40B4-BE49-F238E27FC236}">
              <a16:creationId xmlns:a16="http://schemas.microsoft.com/office/drawing/2014/main" xmlns="" id="{00000000-0008-0000-0700-000020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9" name="直線コネクタ 288">
          <a:extLst>
            <a:ext uri="{FF2B5EF4-FFF2-40B4-BE49-F238E27FC236}">
              <a16:creationId xmlns:a16="http://schemas.microsoft.com/office/drawing/2014/main" xmlns="" id="{00000000-0008-0000-07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90" name="テキスト ボックス 289">
          <a:extLst>
            <a:ext uri="{FF2B5EF4-FFF2-40B4-BE49-F238E27FC236}">
              <a16:creationId xmlns:a16="http://schemas.microsoft.com/office/drawing/2014/main" xmlns="" id="{00000000-0008-0000-0700-000022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1" name="直線コネクタ 290">
          <a:extLst>
            <a:ext uri="{FF2B5EF4-FFF2-40B4-BE49-F238E27FC236}">
              <a16:creationId xmlns:a16="http://schemas.microsoft.com/office/drawing/2014/main" xmlns="" id="{00000000-0008-0000-07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92" name="テキスト ボックス 291">
          <a:extLst>
            <a:ext uri="{FF2B5EF4-FFF2-40B4-BE49-F238E27FC236}">
              <a16:creationId xmlns:a16="http://schemas.microsoft.com/office/drawing/2014/main" xmlns="" id="{00000000-0008-0000-0700-000024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3" name="労働費グラフ枠">
          <a:extLst>
            <a:ext uri="{FF2B5EF4-FFF2-40B4-BE49-F238E27FC236}">
              <a16:creationId xmlns:a16="http://schemas.microsoft.com/office/drawing/2014/main" xmlns="" id="{00000000-0008-0000-07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47280</xdr:rowOff>
    </xdr:from>
    <xdr:to>
      <xdr:col>15</xdr:col>
      <xdr:colOff>180340</xdr:colOff>
      <xdr:row>39</xdr:row>
      <xdr:rowOff>98878</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flipV="1">
          <a:off x="10475595" y="5190780"/>
          <a:ext cx="1270" cy="1594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95" name="労働費最小値テキスト">
          <a:extLst>
            <a:ext uri="{FF2B5EF4-FFF2-40B4-BE49-F238E27FC236}">
              <a16:creationId xmlns:a16="http://schemas.microsoft.com/office/drawing/2014/main" xmlns="" id="{00000000-0008-0000-0700-000027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96" name="直線コネクタ 295">
          <a:extLst>
            <a:ext uri="{FF2B5EF4-FFF2-40B4-BE49-F238E27FC236}">
              <a16:creationId xmlns:a16="http://schemas.microsoft.com/office/drawing/2014/main" xmlns="" id="{00000000-0008-0000-0700-000028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165407</xdr:rowOff>
    </xdr:from>
    <xdr:ext cx="469744" cy="259045"/>
    <xdr:sp macro="" textlink="">
      <xdr:nvSpPr>
        <xdr:cNvPr id="297" name="労働費最大値テキスト">
          <a:extLst>
            <a:ext uri="{FF2B5EF4-FFF2-40B4-BE49-F238E27FC236}">
              <a16:creationId xmlns:a16="http://schemas.microsoft.com/office/drawing/2014/main" xmlns="" id="{00000000-0008-0000-0700-000029010000}"/>
            </a:ext>
          </a:extLst>
        </xdr:cNvPr>
        <xdr:cNvSpPr txBox="1"/>
      </xdr:nvSpPr>
      <xdr:spPr>
        <a:xfrm>
          <a:off x="10528300" y="496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4,883</a:t>
          </a:r>
          <a:endParaRPr kumimoji="1" lang="ja-JP" altLang="en-US" sz="1000" b="1">
            <a:latin typeface="ＭＳ Ｐゴシック"/>
          </a:endParaRPr>
        </a:p>
      </xdr:txBody>
    </xdr:sp>
    <xdr:clientData/>
  </xdr:oneCellAnchor>
  <xdr:twoCellAnchor>
    <xdr:from>
      <xdr:col>15</xdr:col>
      <xdr:colOff>92075</xdr:colOff>
      <xdr:row>30</xdr:row>
      <xdr:rowOff>47280</xdr:rowOff>
    </xdr:from>
    <xdr:to>
      <xdr:col>15</xdr:col>
      <xdr:colOff>269875</xdr:colOff>
      <xdr:row>30</xdr:row>
      <xdr:rowOff>47280</xdr:rowOff>
    </xdr:to>
    <xdr:cxnSp macro="">
      <xdr:nvCxnSpPr>
        <xdr:cNvPr id="298" name="直線コネクタ 297">
          <a:extLst>
            <a:ext uri="{FF2B5EF4-FFF2-40B4-BE49-F238E27FC236}">
              <a16:creationId xmlns:a16="http://schemas.microsoft.com/office/drawing/2014/main" xmlns="" id="{00000000-0008-0000-0700-00002A010000}"/>
            </a:ext>
          </a:extLst>
        </xdr:cNvPr>
        <xdr:cNvCxnSpPr/>
      </xdr:nvCxnSpPr>
      <xdr:spPr>
        <a:xfrm>
          <a:off x="10388600" y="519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98878</xdr:rowOff>
    </xdr:from>
    <xdr:to>
      <xdr:col>15</xdr:col>
      <xdr:colOff>180975</xdr:colOff>
      <xdr:row>39</xdr:row>
      <xdr:rowOff>98878</xdr:rowOff>
    </xdr:to>
    <xdr:cxnSp macro="">
      <xdr:nvCxnSpPr>
        <xdr:cNvPr id="299" name="直線コネクタ 298">
          <a:extLst>
            <a:ext uri="{FF2B5EF4-FFF2-40B4-BE49-F238E27FC236}">
              <a16:creationId xmlns:a16="http://schemas.microsoft.com/office/drawing/2014/main" xmlns="" id="{00000000-0008-0000-0700-00002B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73895</xdr:rowOff>
    </xdr:from>
    <xdr:ext cx="378565" cy="259045"/>
    <xdr:sp macro="" textlink="">
      <xdr:nvSpPr>
        <xdr:cNvPr id="300" name="労働費平均値テキスト">
          <a:extLst>
            <a:ext uri="{FF2B5EF4-FFF2-40B4-BE49-F238E27FC236}">
              <a16:creationId xmlns:a16="http://schemas.microsoft.com/office/drawing/2014/main" xmlns="" id="{00000000-0008-0000-0700-00002C010000}"/>
            </a:ext>
          </a:extLst>
        </xdr:cNvPr>
        <xdr:cNvSpPr txBox="1"/>
      </xdr:nvSpPr>
      <xdr:spPr>
        <a:xfrm>
          <a:off x="10528300" y="64175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51018</xdr:rowOff>
    </xdr:from>
    <xdr:to>
      <xdr:col>15</xdr:col>
      <xdr:colOff>231775</xdr:colOff>
      <xdr:row>38</xdr:row>
      <xdr:rowOff>152618</xdr:rowOff>
    </xdr:to>
    <xdr:sp macro="" textlink="">
      <xdr:nvSpPr>
        <xdr:cNvPr id="301" name="フローチャート : 判断 300">
          <a:extLst>
            <a:ext uri="{FF2B5EF4-FFF2-40B4-BE49-F238E27FC236}">
              <a16:creationId xmlns:a16="http://schemas.microsoft.com/office/drawing/2014/main" xmlns="" id="{00000000-0008-0000-0700-00002D010000}"/>
            </a:ext>
          </a:extLst>
        </xdr:cNvPr>
        <xdr:cNvSpPr/>
      </xdr:nvSpPr>
      <xdr:spPr>
        <a:xfrm>
          <a:off x="10426700" y="65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98878</xdr:rowOff>
    </xdr:from>
    <xdr:to>
      <xdr:col>14</xdr:col>
      <xdr:colOff>28575</xdr:colOff>
      <xdr:row>39</xdr:row>
      <xdr:rowOff>98878</xdr:rowOff>
    </xdr:to>
    <xdr:cxnSp macro="">
      <xdr:nvCxnSpPr>
        <xdr:cNvPr id="302" name="直線コネクタ 301">
          <a:extLst>
            <a:ext uri="{FF2B5EF4-FFF2-40B4-BE49-F238E27FC236}">
              <a16:creationId xmlns:a16="http://schemas.microsoft.com/office/drawing/2014/main" xmlns="" id="{00000000-0008-0000-0700-00002E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1705</xdr:rowOff>
    </xdr:from>
    <xdr:to>
      <xdr:col>14</xdr:col>
      <xdr:colOff>79375</xdr:colOff>
      <xdr:row>38</xdr:row>
      <xdr:rowOff>103305</xdr:rowOff>
    </xdr:to>
    <xdr:sp macro="" textlink="">
      <xdr:nvSpPr>
        <xdr:cNvPr id="303" name="フローチャート : 判断 302">
          <a:extLst>
            <a:ext uri="{FF2B5EF4-FFF2-40B4-BE49-F238E27FC236}">
              <a16:creationId xmlns:a16="http://schemas.microsoft.com/office/drawing/2014/main" xmlns="" id="{00000000-0008-0000-0700-00002F010000}"/>
            </a:ext>
          </a:extLst>
        </xdr:cNvPr>
        <xdr:cNvSpPr/>
      </xdr:nvSpPr>
      <xdr:spPr>
        <a:xfrm>
          <a:off x="9588500" y="651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119832</xdr:rowOff>
    </xdr:from>
    <xdr:ext cx="378565" cy="259045"/>
    <xdr:sp macro="" textlink="">
      <xdr:nvSpPr>
        <xdr:cNvPr id="304" name="テキスト ボックス 303">
          <a:extLst>
            <a:ext uri="{FF2B5EF4-FFF2-40B4-BE49-F238E27FC236}">
              <a16:creationId xmlns:a16="http://schemas.microsoft.com/office/drawing/2014/main" xmlns="" id="{00000000-0008-0000-0700-000030010000}"/>
            </a:ext>
          </a:extLst>
        </xdr:cNvPr>
        <xdr:cNvSpPr txBox="1"/>
      </xdr:nvSpPr>
      <xdr:spPr>
        <a:xfrm>
          <a:off x="9450017" y="6292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98878</xdr:rowOff>
    </xdr:from>
    <xdr:to>
      <xdr:col>12</xdr:col>
      <xdr:colOff>511175</xdr:colOff>
      <xdr:row>39</xdr:row>
      <xdr:rowOff>98878</xdr:rowOff>
    </xdr:to>
    <xdr:cxnSp macro="">
      <xdr:nvCxnSpPr>
        <xdr:cNvPr id="305" name="直線コネクタ 304">
          <a:extLst>
            <a:ext uri="{FF2B5EF4-FFF2-40B4-BE49-F238E27FC236}">
              <a16:creationId xmlns:a16="http://schemas.microsoft.com/office/drawing/2014/main" xmlns="" id="{00000000-0008-0000-0700-000031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108494</xdr:rowOff>
    </xdr:from>
    <xdr:to>
      <xdr:col>12</xdr:col>
      <xdr:colOff>561975</xdr:colOff>
      <xdr:row>37</xdr:row>
      <xdr:rowOff>38644</xdr:rowOff>
    </xdr:to>
    <xdr:sp macro="" textlink="">
      <xdr:nvSpPr>
        <xdr:cNvPr id="306" name="フローチャート : 判断 305">
          <a:extLst>
            <a:ext uri="{FF2B5EF4-FFF2-40B4-BE49-F238E27FC236}">
              <a16:creationId xmlns:a16="http://schemas.microsoft.com/office/drawing/2014/main" xmlns="" id="{00000000-0008-0000-0700-000032010000}"/>
            </a:ext>
          </a:extLst>
        </xdr:cNvPr>
        <xdr:cNvSpPr/>
      </xdr:nvSpPr>
      <xdr:spPr>
        <a:xfrm>
          <a:off x="8699500" y="628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55171</xdr:rowOff>
    </xdr:from>
    <xdr:ext cx="469744" cy="259045"/>
    <xdr:sp macro="" textlink="">
      <xdr:nvSpPr>
        <xdr:cNvPr id="307" name="テキスト ボックス 306">
          <a:extLst>
            <a:ext uri="{FF2B5EF4-FFF2-40B4-BE49-F238E27FC236}">
              <a16:creationId xmlns:a16="http://schemas.microsoft.com/office/drawing/2014/main" xmlns="" id="{00000000-0008-0000-0700-000033010000}"/>
            </a:ext>
          </a:extLst>
        </xdr:cNvPr>
        <xdr:cNvSpPr txBox="1"/>
      </xdr:nvSpPr>
      <xdr:spPr>
        <a:xfrm>
          <a:off x="8515427" y="605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116840</xdr:rowOff>
    </xdr:from>
    <xdr:to>
      <xdr:col>11</xdr:col>
      <xdr:colOff>307975</xdr:colOff>
      <xdr:row>39</xdr:row>
      <xdr:rowOff>98878</xdr:rowOff>
    </xdr:to>
    <xdr:cxnSp macro="">
      <xdr:nvCxnSpPr>
        <xdr:cNvPr id="308" name="直線コネクタ 307">
          <a:extLst>
            <a:ext uri="{FF2B5EF4-FFF2-40B4-BE49-F238E27FC236}">
              <a16:creationId xmlns:a16="http://schemas.microsoft.com/office/drawing/2014/main" xmlns="" id="{00000000-0008-0000-0700-000034010000}"/>
            </a:ext>
          </a:extLst>
        </xdr:cNvPr>
        <xdr:cNvCxnSpPr/>
      </xdr:nvCxnSpPr>
      <xdr:spPr>
        <a:xfrm>
          <a:off x="6972300" y="6631940"/>
          <a:ext cx="889000" cy="15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145397</xdr:rowOff>
    </xdr:from>
    <xdr:to>
      <xdr:col>11</xdr:col>
      <xdr:colOff>358775</xdr:colOff>
      <xdr:row>36</xdr:row>
      <xdr:rowOff>75547</xdr:rowOff>
    </xdr:to>
    <xdr:sp macro="" textlink="">
      <xdr:nvSpPr>
        <xdr:cNvPr id="309" name="フローチャート : 判断 308">
          <a:extLst>
            <a:ext uri="{FF2B5EF4-FFF2-40B4-BE49-F238E27FC236}">
              <a16:creationId xmlns:a16="http://schemas.microsoft.com/office/drawing/2014/main" xmlns="" id="{00000000-0008-0000-0700-000035010000}"/>
            </a:ext>
          </a:extLst>
        </xdr:cNvPr>
        <xdr:cNvSpPr/>
      </xdr:nvSpPr>
      <xdr:spPr>
        <a:xfrm>
          <a:off x="7810500" y="61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92074</xdr:rowOff>
    </xdr:from>
    <xdr:ext cx="469744"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7626427" y="5921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1,802</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17707</xdr:rowOff>
    </xdr:from>
    <xdr:to>
      <xdr:col>10</xdr:col>
      <xdr:colOff>155575</xdr:colOff>
      <xdr:row>34</xdr:row>
      <xdr:rowOff>119307</xdr:rowOff>
    </xdr:to>
    <xdr:sp macro="" textlink="">
      <xdr:nvSpPr>
        <xdr:cNvPr id="311" name="フローチャート : 判断 310">
          <a:extLst>
            <a:ext uri="{FF2B5EF4-FFF2-40B4-BE49-F238E27FC236}">
              <a16:creationId xmlns:a16="http://schemas.microsoft.com/office/drawing/2014/main" xmlns="" id="{00000000-0008-0000-0700-000037010000}"/>
            </a:ext>
          </a:extLst>
        </xdr:cNvPr>
        <xdr:cNvSpPr/>
      </xdr:nvSpPr>
      <xdr:spPr>
        <a:xfrm>
          <a:off x="6921500" y="5847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135834</xdr:rowOff>
    </xdr:from>
    <xdr:ext cx="469744"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6737427" y="5622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7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7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5" name="テキスト ボックス 314">
          <a:extLst>
            <a:ext uri="{FF2B5EF4-FFF2-40B4-BE49-F238E27FC236}">
              <a16:creationId xmlns:a16="http://schemas.microsoft.com/office/drawing/2014/main" xmlns="" id="{00000000-0008-0000-07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6" name="テキスト ボックス 315">
          <a:extLst>
            <a:ext uri="{FF2B5EF4-FFF2-40B4-BE49-F238E27FC236}">
              <a16:creationId xmlns:a16="http://schemas.microsoft.com/office/drawing/2014/main" xmlns="" id="{00000000-0008-0000-07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7" name="テキスト ボックス 316">
          <a:extLst>
            <a:ext uri="{FF2B5EF4-FFF2-40B4-BE49-F238E27FC236}">
              <a16:creationId xmlns:a16="http://schemas.microsoft.com/office/drawing/2014/main" xmlns="" id="{00000000-0008-0000-07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39</xdr:row>
      <xdr:rowOff>48078</xdr:rowOff>
    </xdr:from>
    <xdr:to>
      <xdr:col>15</xdr:col>
      <xdr:colOff>231775</xdr:colOff>
      <xdr:row>39</xdr:row>
      <xdr:rowOff>149678</xdr:rowOff>
    </xdr:to>
    <xdr:sp macro="" textlink="">
      <xdr:nvSpPr>
        <xdr:cNvPr id="318" name="円/楕円 317">
          <a:extLst>
            <a:ext uri="{FF2B5EF4-FFF2-40B4-BE49-F238E27FC236}">
              <a16:creationId xmlns:a16="http://schemas.microsoft.com/office/drawing/2014/main" xmlns="" id="{00000000-0008-0000-0700-00003E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134455</xdr:rowOff>
    </xdr:from>
    <xdr:ext cx="249299" cy="259045"/>
    <xdr:sp macro="" textlink="">
      <xdr:nvSpPr>
        <xdr:cNvPr id="319" name="労働費該当値テキスト">
          <a:extLst>
            <a:ext uri="{FF2B5EF4-FFF2-40B4-BE49-F238E27FC236}">
              <a16:creationId xmlns:a16="http://schemas.microsoft.com/office/drawing/2014/main" xmlns="" id="{00000000-0008-0000-0700-00003F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48078</xdr:rowOff>
    </xdr:from>
    <xdr:to>
      <xdr:col>14</xdr:col>
      <xdr:colOff>79375</xdr:colOff>
      <xdr:row>39</xdr:row>
      <xdr:rowOff>149678</xdr:rowOff>
    </xdr:to>
    <xdr:sp macro="" textlink="">
      <xdr:nvSpPr>
        <xdr:cNvPr id="320" name="円/楕円 319">
          <a:extLst>
            <a:ext uri="{FF2B5EF4-FFF2-40B4-BE49-F238E27FC236}">
              <a16:creationId xmlns:a16="http://schemas.microsoft.com/office/drawing/2014/main" xmlns="" id="{00000000-0008-0000-0700-000040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140805</xdr:rowOff>
    </xdr:from>
    <xdr:ext cx="249299" cy="259045"/>
    <xdr:sp macro="" textlink="">
      <xdr:nvSpPr>
        <xdr:cNvPr id="321" name="テキスト ボックス 320">
          <a:extLst>
            <a:ext uri="{FF2B5EF4-FFF2-40B4-BE49-F238E27FC236}">
              <a16:creationId xmlns:a16="http://schemas.microsoft.com/office/drawing/2014/main" xmlns="" id="{00000000-0008-0000-0700-000041010000}"/>
            </a:ext>
          </a:extLst>
        </xdr:cNvPr>
        <xdr:cNvSpPr txBox="1"/>
      </xdr:nvSpPr>
      <xdr:spPr>
        <a:xfrm>
          <a:off x="9514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39</xdr:row>
      <xdr:rowOff>48078</xdr:rowOff>
    </xdr:from>
    <xdr:to>
      <xdr:col>12</xdr:col>
      <xdr:colOff>561975</xdr:colOff>
      <xdr:row>39</xdr:row>
      <xdr:rowOff>149678</xdr:rowOff>
    </xdr:to>
    <xdr:sp macro="" textlink="">
      <xdr:nvSpPr>
        <xdr:cNvPr id="322" name="円/楕円 321">
          <a:extLst>
            <a:ext uri="{FF2B5EF4-FFF2-40B4-BE49-F238E27FC236}">
              <a16:creationId xmlns:a16="http://schemas.microsoft.com/office/drawing/2014/main" xmlns="" id="{00000000-0008-0000-0700-000042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140805</xdr:rowOff>
    </xdr:from>
    <xdr:ext cx="249299" cy="259045"/>
    <xdr:sp macro="" textlink="">
      <xdr:nvSpPr>
        <xdr:cNvPr id="323" name="テキスト ボックス 322">
          <a:extLst>
            <a:ext uri="{FF2B5EF4-FFF2-40B4-BE49-F238E27FC236}">
              <a16:creationId xmlns:a16="http://schemas.microsoft.com/office/drawing/2014/main" xmlns="" id="{00000000-0008-0000-0700-000043010000}"/>
            </a:ext>
          </a:extLst>
        </xdr:cNvPr>
        <xdr:cNvSpPr txBox="1"/>
      </xdr:nvSpPr>
      <xdr:spPr>
        <a:xfrm>
          <a:off x="8625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39</xdr:row>
      <xdr:rowOff>48078</xdr:rowOff>
    </xdr:from>
    <xdr:to>
      <xdr:col>11</xdr:col>
      <xdr:colOff>358775</xdr:colOff>
      <xdr:row>39</xdr:row>
      <xdr:rowOff>149678</xdr:rowOff>
    </xdr:to>
    <xdr:sp macro="" textlink="">
      <xdr:nvSpPr>
        <xdr:cNvPr id="324" name="円/楕円 323">
          <a:extLst>
            <a:ext uri="{FF2B5EF4-FFF2-40B4-BE49-F238E27FC236}">
              <a16:creationId xmlns:a16="http://schemas.microsoft.com/office/drawing/2014/main" xmlns="" id="{00000000-0008-0000-0700-000044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140805</xdr:rowOff>
    </xdr:from>
    <xdr:ext cx="249299" cy="259045"/>
    <xdr:sp macro="" textlink="">
      <xdr:nvSpPr>
        <xdr:cNvPr id="325" name="テキスト ボックス 324">
          <a:extLst>
            <a:ext uri="{FF2B5EF4-FFF2-40B4-BE49-F238E27FC236}">
              <a16:creationId xmlns:a16="http://schemas.microsoft.com/office/drawing/2014/main" xmlns="" id="{00000000-0008-0000-0700-000045010000}"/>
            </a:ext>
          </a:extLst>
        </xdr:cNvPr>
        <xdr:cNvSpPr txBox="1"/>
      </xdr:nvSpPr>
      <xdr:spPr>
        <a:xfrm>
          <a:off x="773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66040</xdr:rowOff>
    </xdr:from>
    <xdr:to>
      <xdr:col>10</xdr:col>
      <xdr:colOff>155575</xdr:colOff>
      <xdr:row>38</xdr:row>
      <xdr:rowOff>167640</xdr:rowOff>
    </xdr:to>
    <xdr:sp macro="" textlink="">
      <xdr:nvSpPr>
        <xdr:cNvPr id="326" name="円/楕円 325">
          <a:extLst>
            <a:ext uri="{FF2B5EF4-FFF2-40B4-BE49-F238E27FC236}">
              <a16:creationId xmlns:a16="http://schemas.microsoft.com/office/drawing/2014/main" xmlns="" id="{00000000-0008-0000-0700-000046010000}"/>
            </a:ext>
          </a:extLst>
        </xdr:cNvPr>
        <xdr:cNvSpPr/>
      </xdr:nvSpPr>
      <xdr:spPr>
        <a:xfrm>
          <a:off x="6921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158767</xdr:rowOff>
    </xdr:from>
    <xdr:ext cx="378565" cy="259045"/>
    <xdr:sp macro="" textlink="">
      <xdr:nvSpPr>
        <xdr:cNvPr id="327" name="テキスト ボックス 326">
          <a:extLst>
            <a:ext uri="{FF2B5EF4-FFF2-40B4-BE49-F238E27FC236}">
              <a16:creationId xmlns:a16="http://schemas.microsoft.com/office/drawing/2014/main" xmlns="" id="{00000000-0008-0000-0700-000047010000}"/>
            </a:ext>
          </a:extLst>
        </xdr:cNvPr>
        <xdr:cNvSpPr txBox="1"/>
      </xdr:nvSpPr>
      <xdr:spPr>
        <a:xfrm>
          <a:off x="6783017" y="6673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9" name="正方形/長方形 328">
          <a:extLst>
            <a:ext uri="{FF2B5EF4-FFF2-40B4-BE49-F238E27FC236}">
              <a16:creationId xmlns:a16="http://schemas.microsoft.com/office/drawing/2014/main" xmlns="" id="{00000000-0008-0000-07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0" name="正方形/長方形 329">
          <a:extLst>
            <a:ext uri="{FF2B5EF4-FFF2-40B4-BE49-F238E27FC236}">
              <a16:creationId xmlns:a16="http://schemas.microsoft.com/office/drawing/2014/main" xmlns="" id="{00000000-0008-0000-07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1" name="正方形/長方形 330">
          <a:extLst>
            <a:ext uri="{FF2B5EF4-FFF2-40B4-BE49-F238E27FC236}">
              <a16:creationId xmlns:a16="http://schemas.microsoft.com/office/drawing/2014/main" xmlns="" id="{00000000-0008-0000-07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2" name="正方形/長方形 331">
          <a:extLst>
            <a:ext uri="{FF2B5EF4-FFF2-40B4-BE49-F238E27FC236}">
              <a16:creationId xmlns:a16="http://schemas.microsoft.com/office/drawing/2014/main" xmlns="" id="{00000000-0008-0000-07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3" name="正方形/長方形 332">
          <a:extLst>
            <a:ext uri="{FF2B5EF4-FFF2-40B4-BE49-F238E27FC236}">
              <a16:creationId xmlns:a16="http://schemas.microsoft.com/office/drawing/2014/main" xmlns="" id="{00000000-0008-0000-07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4" name="正方形/長方形 333">
          <a:extLst>
            <a:ext uri="{FF2B5EF4-FFF2-40B4-BE49-F238E27FC236}">
              <a16:creationId xmlns:a16="http://schemas.microsoft.com/office/drawing/2014/main" xmlns="" id="{00000000-0008-0000-07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5" name="正方形/長方形 334">
          <a:extLst>
            <a:ext uri="{FF2B5EF4-FFF2-40B4-BE49-F238E27FC236}">
              <a16:creationId xmlns:a16="http://schemas.microsoft.com/office/drawing/2014/main" xmlns="" id="{00000000-0008-0000-07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6" name="テキスト ボックス 335">
          <a:extLst>
            <a:ext uri="{FF2B5EF4-FFF2-40B4-BE49-F238E27FC236}">
              <a16:creationId xmlns:a16="http://schemas.microsoft.com/office/drawing/2014/main" xmlns="" id="{00000000-0008-0000-07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7" name="直線コネクタ 336">
          <a:extLst>
            <a:ext uri="{FF2B5EF4-FFF2-40B4-BE49-F238E27FC236}">
              <a16:creationId xmlns:a16="http://schemas.microsoft.com/office/drawing/2014/main" xmlns="" id="{00000000-0008-0000-07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9" name="テキスト ボックス 338">
          <a:extLst>
            <a:ext uri="{FF2B5EF4-FFF2-40B4-BE49-F238E27FC236}">
              <a16:creationId xmlns:a16="http://schemas.microsoft.com/office/drawing/2014/main" xmlns="" id="{00000000-0008-0000-0700-000053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41" name="テキスト ボックス 340">
          <a:extLst>
            <a:ext uri="{FF2B5EF4-FFF2-40B4-BE49-F238E27FC236}">
              <a16:creationId xmlns:a16="http://schemas.microsoft.com/office/drawing/2014/main" xmlns="" id="{00000000-0008-0000-0700-000055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43" name="テキスト ボックス 342">
          <a:extLst>
            <a:ext uri="{FF2B5EF4-FFF2-40B4-BE49-F238E27FC236}">
              <a16:creationId xmlns:a16="http://schemas.microsoft.com/office/drawing/2014/main" xmlns="" id="{00000000-0008-0000-0700-000057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45" name="テキスト ボックス 344">
          <a:extLst>
            <a:ext uri="{FF2B5EF4-FFF2-40B4-BE49-F238E27FC236}">
              <a16:creationId xmlns:a16="http://schemas.microsoft.com/office/drawing/2014/main" xmlns="" id="{00000000-0008-0000-0700-000059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6" name="直線コネクタ 345">
          <a:extLst>
            <a:ext uri="{FF2B5EF4-FFF2-40B4-BE49-F238E27FC236}">
              <a16:creationId xmlns:a16="http://schemas.microsoft.com/office/drawing/2014/main" xmlns="" id="{00000000-0008-0000-0700-00005A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7" name="テキスト ボックス 346">
          <a:extLst>
            <a:ext uri="{FF2B5EF4-FFF2-40B4-BE49-F238E27FC236}">
              <a16:creationId xmlns:a16="http://schemas.microsoft.com/office/drawing/2014/main" xmlns="" id="{00000000-0008-0000-0700-00005B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8" name="直線コネクタ 347">
          <a:extLst>
            <a:ext uri="{FF2B5EF4-FFF2-40B4-BE49-F238E27FC236}">
              <a16:creationId xmlns:a16="http://schemas.microsoft.com/office/drawing/2014/main" xmlns="" id="{00000000-0008-0000-0700-00005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9" name="テキスト ボックス 348">
          <a:extLst>
            <a:ext uri="{FF2B5EF4-FFF2-40B4-BE49-F238E27FC236}">
              <a16:creationId xmlns:a16="http://schemas.microsoft.com/office/drawing/2014/main" xmlns="" id="{00000000-0008-0000-0700-00005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50" name="農林水産業費グラフ枠">
          <a:extLst>
            <a:ext uri="{FF2B5EF4-FFF2-40B4-BE49-F238E27FC236}">
              <a16:creationId xmlns:a16="http://schemas.microsoft.com/office/drawing/2014/main" xmlns="" id="{00000000-0008-0000-0700-00005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154724</xdr:rowOff>
    </xdr:from>
    <xdr:to>
      <xdr:col>15</xdr:col>
      <xdr:colOff>180340</xdr:colOff>
      <xdr:row>59</xdr:row>
      <xdr:rowOff>30670</xdr:rowOff>
    </xdr:to>
    <xdr:cxnSp macro="">
      <xdr:nvCxnSpPr>
        <xdr:cNvPr id="351" name="直線コネクタ 350">
          <a:extLst>
            <a:ext uri="{FF2B5EF4-FFF2-40B4-BE49-F238E27FC236}">
              <a16:creationId xmlns:a16="http://schemas.microsoft.com/office/drawing/2014/main" xmlns="" id="{00000000-0008-0000-0700-00005F010000}"/>
            </a:ext>
          </a:extLst>
        </xdr:cNvPr>
        <xdr:cNvCxnSpPr/>
      </xdr:nvCxnSpPr>
      <xdr:spPr>
        <a:xfrm flipV="1">
          <a:off x="10475595" y="8727224"/>
          <a:ext cx="1270" cy="1418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34497</xdr:rowOff>
    </xdr:from>
    <xdr:ext cx="469744" cy="259045"/>
    <xdr:sp macro="" textlink="">
      <xdr:nvSpPr>
        <xdr:cNvPr id="352" name="農林水産業費最小値テキスト">
          <a:extLst>
            <a:ext uri="{FF2B5EF4-FFF2-40B4-BE49-F238E27FC236}">
              <a16:creationId xmlns:a16="http://schemas.microsoft.com/office/drawing/2014/main" xmlns="" id="{00000000-0008-0000-0700-000060010000}"/>
            </a:ext>
          </a:extLst>
        </xdr:cNvPr>
        <xdr:cNvSpPr txBox="1"/>
      </xdr:nvSpPr>
      <xdr:spPr>
        <a:xfrm>
          <a:off x="10528300" y="1015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1,085</a:t>
          </a:r>
          <a:endParaRPr kumimoji="1" lang="ja-JP" altLang="en-US" sz="1000" b="1">
            <a:latin typeface="ＭＳ Ｐゴシック"/>
          </a:endParaRPr>
        </a:p>
      </xdr:txBody>
    </xdr:sp>
    <xdr:clientData/>
  </xdr:oneCellAnchor>
  <xdr:twoCellAnchor>
    <xdr:from>
      <xdr:col>15</xdr:col>
      <xdr:colOff>92075</xdr:colOff>
      <xdr:row>59</xdr:row>
      <xdr:rowOff>30670</xdr:rowOff>
    </xdr:from>
    <xdr:to>
      <xdr:col>15</xdr:col>
      <xdr:colOff>269875</xdr:colOff>
      <xdr:row>59</xdr:row>
      <xdr:rowOff>30670</xdr:rowOff>
    </xdr:to>
    <xdr:cxnSp macro="">
      <xdr:nvCxnSpPr>
        <xdr:cNvPr id="353" name="直線コネクタ 352">
          <a:extLst>
            <a:ext uri="{FF2B5EF4-FFF2-40B4-BE49-F238E27FC236}">
              <a16:creationId xmlns:a16="http://schemas.microsoft.com/office/drawing/2014/main" xmlns="" id="{00000000-0008-0000-0700-000061010000}"/>
            </a:ext>
          </a:extLst>
        </xdr:cNvPr>
        <xdr:cNvCxnSpPr/>
      </xdr:nvCxnSpPr>
      <xdr:spPr>
        <a:xfrm>
          <a:off x="10388600" y="1014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101401</xdr:rowOff>
    </xdr:from>
    <xdr:ext cx="599010" cy="259045"/>
    <xdr:sp macro="" textlink="">
      <xdr:nvSpPr>
        <xdr:cNvPr id="354" name="農林水産業費最大値テキスト">
          <a:extLst>
            <a:ext uri="{FF2B5EF4-FFF2-40B4-BE49-F238E27FC236}">
              <a16:creationId xmlns:a16="http://schemas.microsoft.com/office/drawing/2014/main" xmlns="" id="{00000000-0008-0000-0700-000062010000}"/>
            </a:ext>
          </a:extLst>
        </xdr:cNvPr>
        <xdr:cNvSpPr txBox="1"/>
      </xdr:nvSpPr>
      <xdr:spPr>
        <a:xfrm>
          <a:off x="10528300" y="8502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112,817</a:t>
          </a:r>
          <a:endParaRPr kumimoji="1" lang="ja-JP" altLang="en-US" sz="1000" b="1">
            <a:latin typeface="ＭＳ Ｐゴシック"/>
          </a:endParaRPr>
        </a:p>
      </xdr:txBody>
    </xdr:sp>
    <xdr:clientData/>
  </xdr:oneCellAnchor>
  <xdr:twoCellAnchor>
    <xdr:from>
      <xdr:col>15</xdr:col>
      <xdr:colOff>92075</xdr:colOff>
      <xdr:row>50</xdr:row>
      <xdr:rowOff>154724</xdr:rowOff>
    </xdr:from>
    <xdr:to>
      <xdr:col>15</xdr:col>
      <xdr:colOff>269875</xdr:colOff>
      <xdr:row>50</xdr:row>
      <xdr:rowOff>154724</xdr:rowOff>
    </xdr:to>
    <xdr:cxnSp macro="">
      <xdr:nvCxnSpPr>
        <xdr:cNvPr id="355" name="直線コネクタ 354">
          <a:extLst>
            <a:ext uri="{FF2B5EF4-FFF2-40B4-BE49-F238E27FC236}">
              <a16:creationId xmlns:a16="http://schemas.microsoft.com/office/drawing/2014/main" xmlns="" id="{00000000-0008-0000-0700-000063010000}"/>
            </a:ext>
          </a:extLst>
        </xdr:cNvPr>
        <xdr:cNvCxnSpPr/>
      </xdr:nvCxnSpPr>
      <xdr:spPr>
        <a:xfrm>
          <a:off x="10388600" y="8727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1816</xdr:rowOff>
    </xdr:from>
    <xdr:to>
      <xdr:col>15</xdr:col>
      <xdr:colOff>180975</xdr:colOff>
      <xdr:row>59</xdr:row>
      <xdr:rowOff>5677</xdr:rowOff>
    </xdr:to>
    <xdr:cxnSp macro="">
      <xdr:nvCxnSpPr>
        <xdr:cNvPr id="356" name="直線コネクタ 355">
          <a:extLst>
            <a:ext uri="{FF2B5EF4-FFF2-40B4-BE49-F238E27FC236}">
              <a16:creationId xmlns:a16="http://schemas.microsoft.com/office/drawing/2014/main" xmlns="" id="{00000000-0008-0000-0700-000064010000}"/>
            </a:ext>
          </a:extLst>
        </xdr:cNvPr>
        <xdr:cNvCxnSpPr/>
      </xdr:nvCxnSpPr>
      <xdr:spPr>
        <a:xfrm flipV="1">
          <a:off x="9639300" y="10117366"/>
          <a:ext cx="8382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85183</xdr:rowOff>
    </xdr:from>
    <xdr:ext cx="534377" cy="259045"/>
    <xdr:sp macro="" textlink="">
      <xdr:nvSpPr>
        <xdr:cNvPr id="357" name="農林水産業費平均値テキスト">
          <a:extLst>
            <a:ext uri="{FF2B5EF4-FFF2-40B4-BE49-F238E27FC236}">
              <a16:creationId xmlns:a16="http://schemas.microsoft.com/office/drawing/2014/main" xmlns="" id="{00000000-0008-0000-0700-000065010000}"/>
            </a:ext>
          </a:extLst>
        </xdr:cNvPr>
        <xdr:cNvSpPr txBox="1"/>
      </xdr:nvSpPr>
      <xdr:spPr>
        <a:xfrm>
          <a:off x="10528300" y="96863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21,594</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62306</xdr:rowOff>
    </xdr:from>
    <xdr:to>
      <xdr:col>15</xdr:col>
      <xdr:colOff>231775</xdr:colOff>
      <xdr:row>57</xdr:row>
      <xdr:rowOff>163906</xdr:rowOff>
    </xdr:to>
    <xdr:sp macro="" textlink="">
      <xdr:nvSpPr>
        <xdr:cNvPr id="358" name="フローチャート : 判断 357">
          <a:extLst>
            <a:ext uri="{FF2B5EF4-FFF2-40B4-BE49-F238E27FC236}">
              <a16:creationId xmlns:a16="http://schemas.microsoft.com/office/drawing/2014/main" xmlns="" id="{00000000-0008-0000-0700-000066010000}"/>
            </a:ext>
          </a:extLst>
        </xdr:cNvPr>
        <xdr:cNvSpPr/>
      </xdr:nvSpPr>
      <xdr:spPr>
        <a:xfrm>
          <a:off x="10426700" y="983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5677</xdr:rowOff>
    </xdr:from>
    <xdr:to>
      <xdr:col>14</xdr:col>
      <xdr:colOff>28575</xdr:colOff>
      <xdr:row>59</xdr:row>
      <xdr:rowOff>7683</xdr:rowOff>
    </xdr:to>
    <xdr:cxnSp macro="">
      <xdr:nvCxnSpPr>
        <xdr:cNvPr id="359" name="直線コネクタ 358">
          <a:extLst>
            <a:ext uri="{FF2B5EF4-FFF2-40B4-BE49-F238E27FC236}">
              <a16:creationId xmlns:a16="http://schemas.microsoft.com/office/drawing/2014/main" xmlns="" id="{00000000-0008-0000-0700-000067010000}"/>
            </a:ext>
          </a:extLst>
        </xdr:cNvPr>
        <xdr:cNvCxnSpPr/>
      </xdr:nvCxnSpPr>
      <xdr:spPr>
        <a:xfrm flipV="1">
          <a:off x="8750300" y="10121227"/>
          <a:ext cx="889000" cy="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58521</xdr:rowOff>
    </xdr:from>
    <xdr:to>
      <xdr:col>14</xdr:col>
      <xdr:colOff>79375</xdr:colOff>
      <xdr:row>57</xdr:row>
      <xdr:rowOff>160121</xdr:rowOff>
    </xdr:to>
    <xdr:sp macro="" textlink="">
      <xdr:nvSpPr>
        <xdr:cNvPr id="360" name="フローチャート : 判断 359">
          <a:extLst>
            <a:ext uri="{FF2B5EF4-FFF2-40B4-BE49-F238E27FC236}">
              <a16:creationId xmlns:a16="http://schemas.microsoft.com/office/drawing/2014/main" xmlns="" id="{00000000-0008-0000-0700-000068010000}"/>
            </a:ext>
          </a:extLst>
        </xdr:cNvPr>
        <xdr:cNvSpPr/>
      </xdr:nvSpPr>
      <xdr:spPr>
        <a:xfrm>
          <a:off x="9588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5198</xdr:rowOff>
    </xdr:from>
    <xdr:ext cx="534377"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9372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21,892</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6134</xdr:rowOff>
    </xdr:from>
    <xdr:to>
      <xdr:col>12</xdr:col>
      <xdr:colOff>511175</xdr:colOff>
      <xdr:row>59</xdr:row>
      <xdr:rowOff>7683</xdr:rowOff>
    </xdr:to>
    <xdr:cxnSp macro="">
      <xdr:nvCxnSpPr>
        <xdr:cNvPr id="362" name="直線コネクタ 361">
          <a:extLst>
            <a:ext uri="{FF2B5EF4-FFF2-40B4-BE49-F238E27FC236}">
              <a16:creationId xmlns:a16="http://schemas.microsoft.com/office/drawing/2014/main" xmlns="" id="{00000000-0008-0000-0700-00006A010000}"/>
            </a:ext>
          </a:extLst>
        </xdr:cNvPr>
        <xdr:cNvCxnSpPr/>
      </xdr:nvCxnSpPr>
      <xdr:spPr>
        <a:xfrm>
          <a:off x="7861300" y="10121684"/>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43383</xdr:rowOff>
    </xdr:from>
    <xdr:to>
      <xdr:col>12</xdr:col>
      <xdr:colOff>561975</xdr:colOff>
      <xdr:row>57</xdr:row>
      <xdr:rowOff>144983</xdr:rowOff>
    </xdr:to>
    <xdr:sp macro="" textlink="">
      <xdr:nvSpPr>
        <xdr:cNvPr id="363" name="フローチャート : 判断 362">
          <a:extLst>
            <a:ext uri="{FF2B5EF4-FFF2-40B4-BE49-F238E27FC236}">
              <a16:creationId xmlns:a16="http://schemas.microsoft.com/office/drawing/2014/main" xmlns="" id="{00000000-0008-0000-0700-00006B010000}"/>
            </a:ext>
          </a:extLst>
        </xdr:cNvPr>
        <xdr:cNvSpPr/>
      </xdr:nvSpPr>
      <xdr:spPr>
        <a:xfrm>
          <a:off x="8699500" y="981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161510</xdr:rowOff>
    </xdr:from>
    <xdr:ext cx="534377" cy="259045"/>
    <xdr:sp macro="" textlink="">
      <xdr:nvSpPr>
        <xdr:cNvPr id="364" name="テキスト ボックス 363">
          <a:extLst>
            <a:ext uri="{FF2B5EF4-FFF2-40B4-BE49-F238E27FC236}">
              <a16:creationId xmlns:a16="http://schemas.microsoft.com/office/drawing/2014/main" xmlns="" id="{00000000-0008-0000-0700-00006C010000}"/>
            </a:ext>
          </a:extLst>
        </xdr:cNvPr>
        <xdr:cNvSpPr txBox="1"/>
      </xdr:nvSpPr>
      <xdr:spPr>
        <a:xfrm>
          <a:off x="8483111" y="95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23,084</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2832</xdr:rowOff>
    </xdr:from>
    <xdr:to>
      <xdr:col>11</xdr:col>
      <xdr:colOff>307975</xdr:colOff>
      <xdr:row>59</xdr:row>
      <xdr:rowOff>6134</xdr:rowOff>
    </xdr:to>
    <xdr:cxnSp macro="">
      <xdr:nvCxnSpPr>
        <xdr:cNvPr id="365" name="直線コネクタ 364">
          <a:extLst>
            <a:ext uri="{FF2B5EF4-FFF2-40B4-BE49-F238E27FC236}">
              <a16:creationId xmlns:a16="http://schemas.microsoft.com/office/drawing/2014/main" xmlns="" id="{00000000-0008-0000-0700-00006D010000}"/>
            </a:ext>
          </a:extLst>
        </xdr:cNvPr>
        <xdr:cNvCxnSpPr/>
      </xdr:nvCxnSpPr>
      <xdr:spPr>
        <a:xfrm>
          <a:off x="6972300" y="10118382"/>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48819</xdr:rowOff>
    </xdr:from>
    <xdr:to>
      <xdr:col>11</xdr:col>
      <xdr:colOff>358775</xdr:colOff>
      <xdr:row>57</xdr:row>
      <xdr:rowOff>150419</xdr:rowOff>
    </xdr:to>
    <xdr:sp macro="" textlink="">
      <xdr:nvSpPr>
        <xdr:cNvPr id="366" name="フローチャート : 判断 365">
          <a:extLst>
            <a:ext uri="{FF2B5EF4-FFF2-40B4-BE49-F238E27FC236}">
              <a16:creationId xmlns:a16="http://schemas.microsoft.com/office/drawing/2014/main" xmlns="" id="{00000000-0008-0000-0700-00006E010000}"/>
            </a:ext>
          </a:extLst>
        </xdr:cNvPr>
        <xdr:cNvSpPr/>
      </xdr:nvSpPr>
      <xdr:spPr>
        <a:xfrm>
          <a:off x="7810500" y="982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166946</xdr:rowOff>
    </xdr:from>
    <xdr:ext cx="534377"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7594111" y="959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22,656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33858</xdr:rowOff>
    </xdr:from>
    <xdr:to>
      <xdr:col>10</xdr:col>
      <xdr:colOff>155575</xdr:colOff>
      <xdr:row>57</xdr:row>
      <xdr:rowOff>135458</xdr:rowOff>
    </xdr:to>
    <xdr:sp macro="" textlink="">
      <xdr:nvSpPr>
        <xdr:cNvPr id="368" name="フローチャート : 判断 367">
          <a:extLst>
            <a:ext uri="{FF2B5EF4-FFF2-40B4-BE49-F238E27FC236}">
              <a16:creationId xmlns:a16="http://schemas.microsoft.com/office/drawing/2014/main" xmlns="" id="{00000000-0008-0000-0700-000070010000}"/>
            </a:ext>
          </a:extLst>
        </xdr:cNvPr>
        <xdr:cNvSpPr/>
      </xdr:nvSpPr>
      <xdr:spPr>
        <a:xfrm>
          <a:off x="6921500" y="980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151985</xdr:rowOff>
    </xdr:from>
    <xdr:ext cx="534377"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6705111" y="958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23,834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700-00007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2" name="テキスト ボックス 371">
          <a:extLst>
            <a:ext uri="{FF2B5EF4-FFF2-40B4-BE49-F238E27FC236}">
              <a16:creationId xmlns:a16="http://schemas.microsoft.com/office/drawing/2014/main" xmlns="" id="{00000000-0008-0000-0700-00007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3" name="テキスト ボックス 372">
          <a:extLst>
            <a:ext uri="{FF2B5EF4-FFF2-40B4-BE49-F238E27FC236}">
              <a16:creationId xmlns:a16="http://schemas.microsoft.com/office/drawing/2014/main" xmlns="" id="{00000000-0008-0000-0700-00007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4" name="テキスト ボックス 373">
          <a:extLst>
            <a:ext uri="{FF2B5EF4-FFF2-40B4-BE49-F238E27FC236}">
              <a16:creationId xmlns:a16="http://schemas.microsoft.com/office/drawing/2014/main" xmlns="" id="{00000000-0008-0000-0700-00007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122466</xdr:rowOff>
    </xdr:from>
    <xdr:to>
      <xdr:col>15</xdr:col>
      <xdr:colOff>231775</xdr:colOff>
      <xdr:row>59</xdr:row>
      <xdr:rowOff>52616</xdr:rowOff>
    </xdr:to>
    <xdr:sp macro="" textlink="">
      <xdr:nvSpPr>
        <xdr:cNvPr id="375" name="円/楕円 374">
          <a:extLst>
            <a:ext uri="{FF2B5EF4-FFF2-40B4-BE49-F238E27FC236}">
              <a16:creationId xmlns:a16="http://schemas.microsoft.com/office/drawing/2014/main" xmlns="" id="{00000000-0008-0000-0700-000077010000}"/>
            </a:ext>
          </a:extLst>
        </xdr:cNvPr>
        <xdr:cNvSpPr/>
      </xdr:nvSpPr>
      <xdr:spPr>
        <a:xfrm>
          <a:off x="10426700" y="1006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37393</xdr:rowOff>
    </xdr:from>
    <xdr:ext cx="469744" cy="259045"/>
    <xdr:sp macro="" textlink="">
      <xdr:nvSpPr>
        <xdr:cNvPr id="376" name="農林水産業費該当値テキスト">
          <a:extLst>
            <a:ext uri="{FF2B5EF4-FFF2-40B4-BE49-F238E27FC236}">
              <a16:creationId xmlns:a16="http://schemas.microsoft.com/office/drawing/2014/main" xmlns="" id="{00000000-0008-0000-0700-000078010000}"/>
            </a:ext>
          </a:extLst>
        </xdr:cNvPr>
        <xdr:cNvSpPr txBox="1"/>
      </xdr:nvSpPr>
      <xdr:spPr>
        <a:xfrm>
          <a:off x="10528300" y="9981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3,357</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126327</xdr:rowOff>
    </xdr:from>
    <xdr:to>
      <xdr:col>14</xdr:col>
      <xdr:colOff>79375</xdr:colOff>
      <xdr:row>59</xdr:row>
      <xdr:rowOff>56477</xdr:rowOff>
    </xdr:to>
    <xdr:sp macro="" textlink="">
      <xdr:nvSpPr>
        <xdr:cNvPr id="377" name="円/楕円 376">
          <a:extLst>
            <a:ext uri="{FF2B5EF4-FFF2-40B4-BE49-F238E27FC236}">
              <a16:creationId xmlns:a16="http://schemas.microsoft.com/office/drawing/2014/main" xmlns="" id="{00000000-0008-0000-0700-000079010000}"/>
            </a:ext>
          </a:extLst>
        </xdr:cNvPr>
        <xdr:cNvSpPr/>
      </xdr:nvSpPr>
      <xdr:spPr>
        <a:xfrm>
          <a:off x="9588500" y="1007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47604</xdr:rowOff>
    </xdr:from>
    <xdr:ext cx="469744" cy="259045"/>
    <xdr:sp macro="" textlink="">
      <xdr:nvSpPr>
        <xdr:cNvPr id="378" name="テキスト ボックス 377">
          <a:extLst>
            <a:ext uri="{FF2B5EF4-FFF2-40B4-BE49-F238E27FC236}">
              <a16:creationId xmlns:a16="http://schemas.microsoft.com/office/drawing/2014/main" xmlns="" id="{00000000-0008-0000-0700-00007A010000}"/>
            </a:ext>
          </a:extLst>
        </xdr:cNvPr>
        <xdr:cNvSpPr txBox="1"/>
      </xdr:nvSpPr>
      <xdr:spPr>
        <a:xfrm>
          <a:off x="9404427" y="1016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128333</xdr:rowOff>
    </xdr:from>
    <xdr:to>
      <xdr:col>12</xdr:col>
      <xdr:colOff>561975</xdr:colOff>
      <xdr:row>59</xdr:row>
      <xdr:rowOff>58483</xdr:rowOff>
    </xdr:to>
    <xdr:sp macro="" textlink="">
      <xdr:nvSpPr>
        <xdr:cNvPr id="379" name="円/楕円 378">
          <a:extLst>
            <a:ext uri="{FF2B5EF4-FFF2-40B4-BE49-F238E27FC236}">
              <a16:creationId xmlns:a16="http://schemas.microsoft.com/office/drawing/2014/main" xmlns="" id="{00000000-0008-0000-0700-00007B010000}"/>
            </a:ext>
          </a:extLst>
        </xdr:cNvPr>
        <xdr:cNvSpPr/>
      </xdr:nvSpPr>
      <xdr:spPr>
        <a:xfrm>
          <a:off x="8699500" y="1007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49610</xdr:rowOff>
    </xdr:from>
    <xdr:ext cx="469744" cy="259045"/>
    <xdr:sp macro="" textlink="">
      <xdr:nvSpPr>
        <xdr:cNvPr id="380" name="テキスト ボックス 379">
          <a:extLst>
            <a:ext uri="{FF2B5EF4-FFF2-40B4-BE49-F238E27FC236}">
              <a16:creationId xmlns:a16="http://schemas.microsoft.com/office/drawing/2014/main" xmlns="" id="{00000000-0008-0000-0700-00007C010000}"/>
            </a:ext>
          </a:extLst>
        </xdr:cNvPr>
        <xdr:cNvSpPr txBox="1"/>
      </xdr:nvSpPr>
      <xdr:spPr>
        <a:xfrm>
          <a:off x="8515427" y="10165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2,895</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126784</xdr:rowOff>
    </xdr:from>
    <xdr:to>
      <xdr:col>11</xdr:col>
      <xdr:colOff>358775</xdr:colOff>
      <xdr:row>59</xdr:row>
      <xdr:rowOff>56934</xdr:rowOff>
    </xdr:to>
    <xdr:sp macro="" textlink="">
      <xdr:nvSpPr>
        <xdr:cNvPr id="381" name="円/楕円 380">
          <a:extLst>
            <a:ext uri="{FF2B5EF4-FFF2-40B4-BE49-F238E27FC236}">
              <a16:creationId xmlns:a16="http://schemas.microsoft.com/office/drawing/2014/main" xmlns="" id="{00000000-0008-0000-0700-00007D010000}"/>
            </a:ext>
          </a:extLst>
        </xdr:cNvPr>
        <xdr:cNvSpPr/>
      </xdr:nvSpPr>
      <xdr:spPr>
        <a:xfrm>
          <a:off x="7810500" y="1007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48061</xdr:rowOff>
    </xdr:from>
    <xdr:ext cx="469744" cy="259045"/>
    <xdr:sp macro="" textlink="">
      <xdr:nvSpPr>
        <xdr:cNvPr id="382" name="テキスト ボックス 381">
          <a:extLst>
            <a:ext uri="{FF2B5EF4-FFF2-40B4-BE49-F238E27FC236}">
              <a16:creationId xmlns:a16="http://schemas.microsoft.com/office/drawing/2014/main" xmlns="" id="{00000000-0008-0000-0700-00007E010000}"/>
            </a:ext>
          </a:extLst>
        </xdr:cNvPr>
        <xdr:cNvSpPr txBox="1"/>
      </xdr:nvSpPr>
      <xdr:spPr>
        <a:xfrm>
          <a:off x="7626427" y="10163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3,017</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123482</xdr:rowOff>
    </xdr:from>
    <xdr:to>
      <xdr:col>10</xdr:col>
      <xdr:colOff>155575</xdr:colOff>
      <xdr:row>59</xdr:row>
      <xdr:rowOff>53632</xdr:rowOff>
    </xdr:to>
    <xdr:sp macro="" textlink="">
      <xdr:nvSpPr>
        <xdr:cNvPr id="383" name="円/楕円 382">
          <a:extLst>
            <a:ext uri="{FF2B5EF4-FFF2-40B4-BE49-F238E27FC236}">
              <a16:creationId xmlns:a16="http://schemas.microsoft.com/office/drawing/2014/main" xmlns="" id="{00000000-0008-0000-0700-00007F010000}"/>
            </a:ext>
          </a:extLst>
        </xdr:cNvPr>
        <xdr:cNvSpPr/>
      </xdr:nvSpPr>
      <xdr:spPr>
        <a:xfrm>
          <a:off x="6921500" y="1006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44759</xdr:rowOff>
    </xdr:from>
    <xdr:ext cx="469744" cy="259045"/>
    <xdr:sp macro="" textlink="">
      <xdr:nvSpPr>
        <xdr:cNvPr id="384" name="テキスト ボックス 383">
          <a:extLst>
            <a:ext uri="{FF2B5EF4-FFF2-40B4-BE49-F238E27FC236}">
              <a16:creationId xmlns:a16="http://schemas.microsoft.com/office/drawing/2014/main" xmlns="" id="{00000000-0008-0000-0700-000080010000}"/>
            </a:ext>
          </a:extLst>
        </xdr:cNvPr>
        <xdr:cNvSpPr txBox="1"/>
      </xdr:nvSpPr>
      <xdr:spPr>
        <a:xfrm>
          <a:off x="6737427" y="1016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5" name="正方形/長方形 384">
          <a:extLst>
            <a:ext uri="{FF2B5EF4-FFF2-40B4-BE49-F238E27FC236}">
              <a16:creationId xmlns:a16="http://schemas.microsoft.com/office/drawing/2014/main" xmlns="" id="{00000000-0008-0000-0700-00008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6" name="正方形/長方形 385">
          <a:extLst>
            <a:ext uri="{FF2B5EF4-FFF2-40B4-BE49-F238E27FC236}">
              <a16:creationId xmlns:a16="http://schemas.microsoft.com/office/drawing/2014/main" xmlns="" id="{00000000-0008-0000-0700-00008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7" name="正方形/長方形 386">
          <a:extLst>
            <a:ext uri="{FF2B5EF4-FFF2-40B4-BE49-F238E27FC236}">
              <a16:creationId xmlns:a16="http://schemas.microsoft.com/office/drawing/2014/main" xmlns="" id="{00000000-0008-0000-0700-00008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8" name="正方形/長方形 387">
          <a:extLst>
            <a:ext uri="{FF2B5EF4-FFF2-40B4-BE49-F238E27FC236}">
              <a16:creationId xmlns:a16="http://schemas.microsoft.com/office/drawing/2014/main" xmlns="" id="{00000000-0008-0000-0700-00008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9" name="正方形/長方形 388">
          <a:extLst>
            <a:ext uri="{FF2B5EF4-FFF2-40B4-BE49-F238E27FC236}">
              <a16:creationId xmlns:a16="http://schemas.microsoft.com/office/drawing/2014/main" xmlns="" id="{00000000-0008-0000-0700-00008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90" name="正方形/長方形 389">
          <a:extLst>
            <a:ext uri="{FF2B5EF4-FFF2-40B4-BE49-F238E27FC236}">
              <a16:creationId xmlns:a16="http://schemas.microsoft.com/office/drawing/2014/main" xmlns="" id="{00000000-0008-0000-0700-00008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91" name="正方形/長方形 390">
          <a:extLst>
            <a:ext uri="{FF2B5EF4-FFF2-40B4-BE49-F238E27FC236}">
              <a16:creationId xmlns:a16="http://schemas.microsoft.com/office/drawing/2014/main" xmlns="" id="{00000000-0008-0000-0700-00008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2" name="正方形/長方形 391">
          <a:extLst>
            <a:ext uri="{FF2B5EF4-FFF2-40B4-BE49-F238E27FC236}">
              <a16:creationId xmlns:a16="http://schemas.microsoft.com/office/drawing/2014/main" xmlns="" id="{00000000-0008-0000-0700-00008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3" name="テキスト ボックス 392">
          <a:extLst>
            <a:ext uri="{FF2B5EF4-FFF2-40B4-BE49-F238E27FC236}">
              <a16:creationId xmlns:a16="http://schemas.microsoft.com/office/drawing/2014/main" xmlns="" id="{00000000-0008-0000-0700-00008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4" name="直線コネクタ 393">
          <a:extLst>
            <a:ext uri="{FF2B5EF4-FFF2-40B4-BE49-F238E27FC236}">
              <a16:creationId xmlns:a16="http://schemas.microsoft.com/office/drawing/2014/main" xmlns="" id="{00000000-0008-0000-0700-00008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6" name="テキスト ボックス 395">
          <a:extLst>
            <a:ext uri="{FF2B5EF4-FFF2-40B4-BE49-F238E27FC236}">
              <a16:creationId xmlns:a16="http://schemas.microsoft.com/office/drawing/2014/main" xmlns="" id="{00000000-0008-0000-0700-00008C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98" name="テキスト ボックス 397">
          <a:extLst>
            <a:ext uri="{FF2B5EF4-FFF2-40B4-BE49-F238E27FC236}">
              <a16:creationId xmlns:a16="http://schemas.microsoft.com/office/drawing/2014/main" xmlns="" id="{00000000-0008-0000-0700-00008E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400" name="テキスト ボックス 399">
          <a:extLst>
            <a:ext uri="{FF2B5EF4-FFF2-40B4-BE49-F238E27FC236}">
              <a16:creationId xmlns:a16="http://schemas.microsoft.com/office/drawing/2014/main" xmlns="" id="{00000000-0008-0000-0700-000090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402" name="テキスト ボックス 401">
          <a:extLst>
            <a:ext uri="{FF2B5EF4-FFF2-40B4-BE49-F238E27FC236}">
              <a16:creationId xmlns:a16="http://schemas.microsoft.com/office/drawing/2014/main" xmlns="" id="{00000000-0008-0000-0700-000092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a:extLst>
            <a:ext uri="{FF2B5EF4-FFF2-40B4-BE49-F238E27FC236}">
              <a16:creationId xmlns:a16="http://schemas.microsoft.com/office/drawing/2014/main" xmlns="" id="{00000000-0008-0000-07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4" name="テキスト ボックス 403">
          <a:extLst>
            <a:ext uri="{FF2B5EF4-FFF2-40B4-BE49-F238E27FC236}">
              <a16:creationId xmlns:a16="http://schemas.microsoft.com/office/drawing/2014/main" xmlns="" id="{00000000-0008-0000-07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商工費グラフ枠">
          <a:extLst>
            <a:ext uri="{FF2B5EF4-FFF2-40B4-BE49-F238E27FC236}">
              <a16:creationId xmlns:a16="http://schemas.microsoft.com/office/drawing/2014/main" xmlns="" id="{00000000-0008-0000-07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72</xdr:row>
      <xdr:rowOff>13856</xdr:rowOff>
    </xdr:from>
    <xdr:to>
      <xdr:col>15</xdr:col>
      <xdr:colOff>180340</xdr:colOff>
      <xdr:row>78</xdr:row>
      <xdr:rowOff>134922</xdr:rowOff>
    </xdr:to>
    <xdr:cxnSp macro="">
      <xdr:nvCxnSpPr>
        <xdr:cNvPr id="406" name="直線コネクタ 405">
          <a:extLst>
            <a:ext uri="{FF2B5EF4-FFF2-40B4-BE49-F238E27FC236}">
              <a16:creationId xmlns:a16="http://schemas.microsoft.com/office/drawing/2014/main" xmlns="" id="{00000000-0008-0000-0700-000096010000}"/>
            </a:ext>
          </a:extLst>
        </xdr:cNvPr>
        <xdr:cNvCxnSpPr/>
      </xdr:nvCxnSpPr>
      <xdr:spPr>
        <a:xfrm flipV="1">
          <a:off x="10475595" y="12358256"/>
          <a:ext cx="1270" cy="1149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138749</xdr:rowOff>
    </xdr:from>
    <xdr:ext cx="378565" cy="259045"/>
    <xdr:sp macro="" textlink="">
      <xdr:nvSpPr>
        <xdr:cNvPr id="407" name="商工費最小値テキスト">
          <a:extLst>
            <a:ext uri="{FF2B5EF4-FFF2-40B4-BE49-F238E27FC236}">
              <a16:creationId xmlns:a16="http://schemas.microsoft.com/office/drawing/2014/main" xmlns="" id="{00000000-0008-0000-0700-000097010000}"/>
            </a:ext>
          </a:extLst>
        </xdr:cNvPr>
        <xdr:cNvSpPr txBox="1"/>
      </xdr:nvSpPr>
      <xdr:spPr>
        <a:xfrm>
          <a:off x="10528300" y="13511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15</xdr:col>
      <xdr:colOff>92075</xdr:colOff>
      <xdr:row>78</xdr:row>
      <xdr:rowOff>134922</xdr:rowOff>
    </xdr:from>
    <xdr:to>
      <xdr:col>15</xdr:col>
      <xdr:colOff>269875</xdr:colOff>
      <xdr:row>78</xdr:row>
      <xdr:rowOff>134922</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a:off x="10388600" y="13508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131983</xdr:rowOff>
    </xdr:from>
    <xdr:ext cx="534377" cy="259045"/>
    <xdr:sp macro="" textlink="">
      <xdr:nvSpPr>
        <xdr:cNvPr id="409" name="商工費最大値テキスト">
          <a:extLst>
            <a:ext uri="{FF2B5EF4-FFF2-40B4-BE49-F238E27FC236}">
              <a16:creationId xmlns:a16="http://schemas.microsoft.com/office/drawing/2014/main" xmlns="" id="{00000000-0008-0000-0700-000099010000}"/>
            </a:ext>
          </a:extLst>
        </xdr:cNvPr>
        <xdr:cNvSpPr txBox="1"/>
      </xdr:nvSpPr>
      <xdr:spPr>
        <a:xfrm>
          <a:off x="10528300" y="1213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50,505</a:t>
          </a:r>
          <a:endParaRPr kumimoji="1" lang="ja-JP" altLang="en-US" sz="1000" b="1">
            <a:latin typeface="ＭＳ Ｐゴシック"/>
          </a:endParaRPr>
        </a:p>
      </xdr:txBody>
    </xdr:sp>
    <xdr:clientData/>
  </xdr:oneCellAnchor>
  <xdr:twoCellAnchor>
    <xdr:from>
      <xdr:col>15</xdr:col>
      <xdr:colOff>92075</xdr:colOff>
      <xdr:row>72</xdr:row>
      <xdr:rowOff>13856</xdr:rowOff>
    </xdr:from>
    <xdr:to>
      <xdr:col>15</xdr:col>
      <xdr:colOff>269875</xdr:colOff>
      <xdr:row>72</xdr:row>
      <xdr:rowOff>13856</xdr:rowOff>
    </xdr:to>
    <xdr:cxnSp macro="">
      <xdr:nvCxnSpPr>
        <xdr:cNvPr id="410" name="直線コネクタ 409">
          <a:extLst>
            <a:ext uri="{FF2B5EF4-FFF2-40B4-BE49-F238E27FC236}">
              <a16:creationId xmlns:a16="http://schemas.microsoft.com/office/drawing/2014/main" xmlns="" id="{00000000-0008-0000-0700-00009A010000}"/>
            </a:ext>
          </a:extLst>
        </xdr:cNvPr>
        <xdr:cNvCxnSpPr/>
      </xdr:nvCxnSpPr>
      <xdr:spPr>
        <a:xfrm>
          <a:off x="10388600" y="1235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41081</xdr:rowOff>
    </xdr:from>
    <xdr:to>
      <xdr:col>15</xdr:col>
      <xdr:colOff>180975</xdr:colOff>
      <xdr:row>78</xdr:row>
      <xdr:rowOff>61885</xdr:rowOff>
    </xdr:to>
    <xdr:cxnSp macro="">
      <xdr:nvCxnSpPr>
        <xdr:cNvPr id="411" name="直線コネクタ 410">
          <a:extLst>
            <a:ext uri="{FF2B5EF4-FFF2-40B4-BE49-F238E27FC236}">
              <a16:creationId xmlns:a16="http://schemas.microsoft.com/office/drawing/2014/main" xmlns="" id="{00000000-0008-0000-0700-00009B010000}"/>
            </a:ext>
          </a:extLst>
        </xdr:cNvPr>
        <xdr:cNvCxnSpPr/>
      </xdr:nvCxnSpPr>
      <xdr:spPr>
        <a:xfrm>
          <a:off x="9639300" y="13414181"/>
          <a:ext cx="838200" cy="2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8267</xdr:rowOff>
    </xdr:from>
    <xdr:ext cx="534377" cy="259045"/>
    <xdr:sp macro="" textlink="">
      <xdr:nvSpPr>
        <xdr:cNvPr id="412" name="商工費平均値テキスト">
          <a:extLst>
            <a:ext uri="{FF2B5EF4-FFF2-40B4-BE49-F238E27FC236}">
              <a16:creationId xmlns:a16="http://schemas.microsoft.com/office/drawing/2014/main" xmlns="" id="{00000000-0008-0000-0700-00009C010000}"/>
            </a:ext>
          </a:extLst>
        </xdr:cNvPr>
        <xdr:cNvSpPr txBox="1"/>
      </xdr:nvSpPr>
      <xdr:spPr>
        <a:xfrm>
          <a:off x="10528300" y="13038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12,028</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156840</xdr:rowOff>
    </xdr:from>
    <xdr:to>
      <xdr:col>15</xdr:col>
      <xdr:colOff>231775</xdr:colOff>
      <xdr:row>77</xdr:row>
      <xdr:rowOff>86990</xdr:rowOff>
    </xdr:to>
    <xdr:sp macro="" textlink="">
      <xdr:nvSpPr>
        <xdr:cNvPr id="413" name="フローチャート : 判断 412">
          <a:extLst>
            <a:ext uri="{FF2B5EF4-FFF2-40B4-BE49-F238E27FC236}">
              <a16:creationId xmlns:a16="http://schemas.microsoft.com/office/drawing/2014/main" xmlns="" id="{00000000-0008-0000-0700-00009D010000}"/>
            </a:ext>
          </a:extLst>
        </xdr:cNvPr>
        <xdr:cNvSpPr/>
      </xdr:nvSpPr>
      <xdr:spPr>
        <a:xfrm>
          <a:off x="10426700" y="131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41081</xdr:rowOff>
    </xdr:from>
    <xdr:to>
      <xdr:col>14</xdr:col>
      <xdr:colOff>28575</xdr:colOff>
      <xdr:row>78</xdr:row>
      <xdr:rowOff>66754</xdr:rowOff>
    </xdr:to>
    <xdr:cxnSp macro="">
      <xdr:nvCxnSpPr>
        <xdr:cNvPr id="414" name="直線コネクタ 413">
          <a:extLst>
            <a:ext uri="{FF2B5EF4-FFF2-40B4-BE49-F238E27FC236}">
              <a16:creationId xmlns:a16="http://schemas.microsoft.com/office/drawing/2014/main" xmlns="" id="{00000000-0008-0000-0700-00009E010000}"/>
            </a:ext>
          </a:extLst>
        </xdr:cNvPr>
        <xdr:cNvCxnSpPr/>
      </xdr:nvCxnSpPr>
      <xdr:spPr>
        <a:xfrm flipV="1">
          <a:off x="8750300" y="13414181"/>
          <a:ext cx="889000" cy="25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11587</xdr:rowOff>
    </xdr:from>
    <xdr:to>
      <xdr:col>14</xdr:col>
      <xdr:colOff>79375</xdr:colOff>
      <xdr:row>77</xdr:row>
      <xdr:rowOff>113187</xdr:rowOff>
    </xdr:to>
    <xdr:sp macro="" textlink="">
      <xdr:nvSpPr>
        <xdr:cNvPr id="415" name="フローチャート : 判断 414">
          <a:extLst>
            <a:ext uri="{FF2B5EF4-FFF2-40B4-BE49-F238E27FC236}">
              <a16:creationId xmlns:a16="http://schemas.microsoft.com/office/drawing/2014/main" xmlns="" id="{00000000-0008-0000-0700-00009F010000}"/>
            </a:ext>
          </a:extLst>
        </xdr:cNvPr>
        <xdr:cNvSpPr/>
      </xdr:nvSpPr>
      <xdr:spPr>
        <a:xfrm>
          <a:off x="9588500" y="132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129714</xdr:rowOff>
    </xdr:from>
    <xdr:ext cx="534377" cy="259045"/>
    <xdr:sp macro="" textlink="">
      <xdr:nvSpPr>
        <xdr:cNvPr id="416" name="テキスト ボックス 415">
          <a:extLst>
            <a:ext uri="{FF2B5EF4-FFF2-40B4-BE49-F238E27FC236}">
              <a16:creationId xmlns:a16="http://schemas.microsoft.com/office/drawing/2014/main" xmlns="" id="{00000000-0008-0000-0700-0000A0010000}"/>
            </a:ext>
          </a:extLst>
        </xdr:cNvPr>
        <xdr:cNvSpPr txBox="1"/>
      </xdr:nvSpPr>
      <xdr:spPr>
        <a:xfrm>
          <a:off x="9372111" y="12988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10,882</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66754</xdr:rowOff>
    </xdr:from>
    <xdr:to>
      <xdr:col>12</xdr:col>
      <xdr:colOff>511175</xdr:colOff>
      <xdr:row>78</xdr:row>
      <xdr:rowOff>72286</xdr:rowOff>
    </xdr:to>
    <xdr:cxnSp macro="">
      <xdr:nvCxnSpPr>
        <xdr:cNvPr id="417" name="直線コネクタ 416">
          <a:extLst>
            <a:ext uri="{FF2B5EF4-FFF2-40B4-BE49-F238E27FC236}">
              <a16:creationId xmlns:a16="http://schemas.microsoft.com/office/drawing/2014/main" xmlns="" id="{00000000-0008-0000-0700-0000A1010000}"/>
            </a:ext>
          </a:extLst>
        </xdr:cNvPr>
        <xdr:cNvCxnSpPr/>
      </xdr:nvCxnSpPr>
      <xdr:spPr>
        <a:xfrm flipV="1">
          <a:off x="7861300" y="13439854"/>
          <a:ext cx="889000" cy="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48758</xdr:rowOff>
    </xdr:from>
    <xdr:to>
      <xdr:col>12</xdr:col>
      <xdr:colOff>561975</xdr:colOff>
      <xdr:row>77</xdr:row>
      <xdr:rowOff>150358</xdr:rowOff>
    </xdr:to>
    <xdr:sp macro="" textlink="">
      <xdr:nvSpPr>
        <xdr:cNvPr id="418" name="フローチャート : 判断 417">
          <a:extLst>
            <a:ext uri="{FF2B5EF4-FFF2-40B4-BE49-F238E27FC236}">
              <a16:creationId xmlns:a16="http://schemas.microsoft.com/office/drawing/2014/main" xmlns="" id="{00000000-0008-0000-0700-0000A2010000}"/>
            </a:ext>
          </a:extLst>
        </xdr:cNvPr>
        <xdr:cNvSpPr/>
      </xdr:nvSpPr>
      <xdr:spPr>
        <a:xfrm>
          <a:off x="8699500" y="1325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75</xdr:row>
      <xdr:rowOff>166885</xdr:rowOff>
    </xdr:from>
    <xdr:ext cx="469744" cy="259045"/>
    <xdr:sp macro="" textlink="">
      <xdr:nvSpPr>
        <xdr:cNvPr id="419" name="テキスト ボックス 418">
          <a:extLst>
            <a:ext uri="{FF2B5EF4-FFF2-40B4-BE49-F238E27FC236}">
              <a16:creationId xmlns:a16="http://schemas.microsoft.com/office/drawing/2014/main" xmlns="" id="{00000000-0008-0000-0700-0000A3010000}"/>
            </a:ext>
          </a:extLst>
        </xdr:cNvPr>
        <xdr:cNvSpPr txBox="1"/>
      </xdr:nvSpPr>
      <xdr:spPr>
        <a:xfrm>
          <a:off x="8515427" y="1302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9,256</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72286</xdr:rowOff>
    </xdr:from>
    <xdr:to>
      <xdr:col>11</xdr:col>
      <xdr:colOff>307975</xdr:colOff>
      <xdr:row>78</xdr:row>
      <xdr:rowOff>75532</xdr:rowOff>
    </xdr:to>
    <xdr:cxnSp macro="">
      <xdr:nvCxnSpPr>
        <xdr:cNvPr id="420" name="直線コネクタ 419">
          <a:extLst>
            <a:ext uri="{FF2B5EF4-FFF2-40B4-BE49-F238E27FC236}">
              <a16:creationId xmlns:a16="http://schemas.microsoft.com/office/drawing/2014/main" xmlns="" id="{00000000-0008-0000-0700-0000A4010000}"/>
            </a:ext>
          </a:extLst>
        </xdr:cNvPr>
        <xdr:cNvCxnSpPr/>
      </xdr:nvCxnSpPr>
      <xdr:spPr>
        <a:xfrm flipV="1">
          <a:off x="6972300" y="13445386"/>
          <a:ext cx="8890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52758</xdr:rowOff>
    </xdr:from>
    <xdr:to>
      <xdr:col>11</xdr:col>
      <xdr:colOff>358775</xdr:colOff>
      <xdr:row>77</xdr:row>
      <xdr:rowOff>154358</xdr:rowOff>
    </xdr:to>
    <xdr:sp macro="" textlink="">
      <xdr:nvSpPr>
        <xdr:cNvPr id="421" name="フローチャート : 判断 420">
          <a:extLst>
            <a:ext uri="{FF2B5EF4-FFF2-40B4-BE49-F238E27FC236}">
              <a16:creationId xmlns:a16="http://schemas.microsoft.com/office/drawing/2014/main" xmlns="" id="{00000000-0008-0000-0700-0000A5010000}"/>
            </a:ext>
          </a:extLst>
        </xdr:cNvPr>
        <xdr:cNvSpPr/>
      </xdr:nvSpPr>
      <xdr:spPr>
        <a:xfrm>
          <a:off x="7810500" y="1325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75</xdr:row>
      <xdr:rowOff>170885</xdr:rowOff>
    </xdr:from>
    <xdr:ext cx="469744"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7626427" y="13029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9,081</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64303</xdr:rowOff>
    </xdr:from>
    <xdr:to>
      <xdr:col>10</xdr:col>
      <xdr:colOff>155575</xdr:colOff>
      <xdr:row>77</xdr:row>
      <xdr:rowOff>165903</xdr:rowOff>
    </xdr:to>
    <xdr:sp macro="" textlink="">
      <xdr:nvSpPr>
        <xdr:cNvPr id="423" name="フローチャート : 判断 422">
          <a:extLst>
            <a:ext uri="{FF2B5EF4-FFF2-40B4-BE49-F238E27FC236}">
              <a16:creationId xmlns:a16="http://schemas.microsoft.com/office/drawing/2014/main" xmlns="" id="{00000000-0008-0000-0700-0000A7010000}"/>
            </a:ext>
          </a:extLst>
        </xdr:cNvPr>
        <xdr:cNvSpPr/>
      </xdr:nvSpPr>
      <xdr:spPr>
        <a:xfrm>
          <a:off x="6921500" y="1326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10980</xdr:rowOff>
    </xdr:from>
    <xdr:ext cx="469744"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6737427" y="1304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8,576</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7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7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8" name="テキスト ボックス 427">
          <a:extLst>
            <a:ext uri="{FF2B5EF4-FFF2-40B4-BE49-F238E27FC236}">
              <a16:creationId xmlns:a16="http://schemas.microsoft.com/office/drawing/2014/main" xmlns="" id="{00000000-0008-0000-07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9" name="テキスト ボックス 428">
          <a:extLst>
            <a:ext uri="{FF2B5EF4-FFF2-40B4-BE49-F238E27FC236}">
              <a16:creationId xmlns:a16="http://schemas.microsoft.com/office/drawing/2014/main" xmlns="" id="{00000000-0008-0000-07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11085</xdr:rowOff>
    </xdr:from>
    <xdr:to>
      <xdr:col>15</xdr:col>
      <xdr:colOff>231775</xdr:colOff>
      <xdr:row>78</xdr:row>
      <xdr:rowOff>112685</xdr:rowOff>
    </xdr:to>
    <xdr:sp macro="" textlink="">
      <xdr:nvSpPr>
        <xdr:cNvPr id="430" name="円/楕円 429">
          <a:extLst>
            <a:ext uri="{FF2B5EF4-FFF2-40B4-BE49-F238E27FC236}">
              <a16:creationId xmlns:a16="http://schemas.microsoft.com/office/drawing/2014/main" xmlns="" id="{00000000-0008-0000-0700-0000AE010000}"/>
            </a:ext>
          </a:extLst>
        </xdr:cNvPr>
        <xdr:cNvSpPr/>
      </xdr:nvSpPr>
      <xdr:spPr>
        <a:xfrm>
          <a:off x="10426700" y="1338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97462</xdr:rowOff>
    </xdr:from>
    <xdr:ext cx="469744" cy="259045"/>
    <xdr:sp macro="" textlink="">
      <xdr:nvSpPr>
        <xdr:cNvPr id="431" name="商工費該当値テキスト">
          <a:extLst>
            <a:ext uri="{FF2B5EF4-FFF2-40B4-BE49-F238E27FC236}">
              <a16:creationId xmlns:a16="http://schemas.microsoft.com/office/drawing/2014/main" xmlns="" id="{00000000-0008-0000-0700-0000AF010000}"/>
            </a:ext>
          </a:extLst>
        </xdr:cNvPr>
        <xdr:cNvSpPr txBox="1"/>
      </xdr:nvSpPr>
      <xdr:spPr>
        <a:xfrm>
          <a:off x="10528300" y="1329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3,404</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161731</xdr:rowOff>
    </xdr:from>
    <xdr:to>
      <xdr:col>14</xdr:col>
      <xdr:colOff>79375</xdr:colOff>
      <xdr:row>78</xdr:row>
      <xdr:rowOff>91881</xdr:rowOff>
    </xdr:to>
    <xdr:sp macro="" textlink="">
      <xdr:nvSpPr>
        <xdr:cNvPr id="432" name="円/楕円 431">
          <a:extLst>
            <a:ext uri="{FF2B5EF4-FFF2-40B4-BE49-F238E27FC236}">
              <a16:creationId xmlns:a16="http://schemas.microsoft.com/office/drawing/2014/main" xmlns="" id="{00000000-0008-0000-0700-0000B0010000}"/>
            </a:ext>
          </a:extLst>
        </xdr:cNvPr>
        <xdr:cNvSpPr/>
      </xdr:nvSpPr>
      <xdr:spPr>
        <a:xfrm>
          <a:off x="9588500" y="1336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83008</xdr:rowOff>
    </xdr:from>
    <xdr:ext cx="469744" cy="259045"/>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9404427" y="13456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4,314</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15954</xdr:rowOff>
    </xdr:from>
    <xdr:to>
      <xdr:col>12</xdr:col>
      <xdr:colOff>561975</xdr:colOff>
      <xdr:row>78</xdr:row>
      <xdr:rowOff>117554</xdr:rowOff>
    </xdr:to>
    <xdr:sp macro="" textlink="">
      <xdr:nvSpPr>
        <xdr:cNvPr id="434" name="円/楕円 433">
          <a:extLst>
            <a:ext uri="{FF2B5EF4-FFF2-40B4-BE49-F238E27FC236}">
              <a16:creationId xmlns:a16="http://schemas.microsoft.com/office/drawing/2014/main" xmlns="" id="{00000000-0008-0000-0700-0000B2010000}"/>
            </a:ext>
          </a:extLst>
        </xdr:cNvPr>
        <xdr:cNvSpPr/>
      </xdr:nvSpPr>
      <xdr:spPr>
        <a:xfrm>
          <a:off x="8699500" y="1338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108681</xdr:rowOff>
    </xdr:from>
    <xdr:ext cx="469744" cy="259045"/>
    <xdr:sp macro="" textlink="">
      <xdr:nvSpPr>
        <xdr:cNvPr id="435" name="テキスト ボックス 434">
          <a:extLst>
            <a:ext uri="{FF2B5EF4-FFF2-40B4-BE49-F238E27FC236}">
              <a16:creationId xmlns:a16="http://schemas.microsoft.com/office/drawing/2014/main" xmlns="" id="{00000000-0008-0000-0700-0000B3010000}"/>
            </a:ext>
          </a:extLst>
        </xdr:cNvPr>
        <xdr:cNvSpPr txBox="1"/>
      </xdr:nvSpPr>
      <xdr:spPr>
        <a:xfrm>
          <a:off x="8515427" y="1348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3,191</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21486</xdr:rowOff>
    </xdr:from>
    <xdr:to>
      <xdr:col>11</xdr:col>
      <xdr:colOff>358775</xdr:colOff>
      <xdr:row>78</xdr:row>
      <xdr:rowOff>123086</xdr:rowOff>
    </xdr:to>
    <xdr:sp macro="" textlink="">
      <xdr:nvSpPr>
        <xdr:cNvPr id="436" name="円/楕円 435">
          <a:extLst>
            <a:ext uri="{FF2B5EF4-FFF2-40B4-BE49-F238E27FC236}">
              <a16:creationId xmlns:a16="http://schemas.microsoft.com/office/drawing/2014/main" xmlns="" id="{00000000-0008-0000-0700-0000B4010000}"/>
            </a:ext>
          </a:extLst>
        </xdr:cNvPr>
        <xdr:cNvSpPr/>
      </xdr:nvSpPr>
      <xdr:spPr>
        <a:xfrm>
          <a:off x="7810500" y="1339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114213</xdr:rowOff>
    </xdr:from>
    <xdr:ext cx="469744" cy="259045"/>
    <xdr:sp macro="" textlink="">
      <xdr:nvSpPr>
        <xdr:cNvPr id="437" name="テキスト ボックス 436">
          <a:extLst>
            <a:ext uri="{FF2B5EF4-FFF2-40B4-BE49-F238E27FC236}">
              <a16:creationId xmlns:a16="http://schemas.microsoft.com/office/drawing/2014/main" xmlns="" id="{00000000-0008-0000-0700-0000B5010000}"/>
            </a:ext>
          </a:extLst>
        </xdr:cNvPr>
        <xdr:cNvSpPr txBox="1"/>
      </xdr:nvSpPr>
      <xdr:spPr>
        <a:xfrm>
          <a:off x="7626427" y="1348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2,949</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24732</xdr:rowOff>
    </xdr:from>
    <xdr:to>
      <xdr:col>10</xdr:col>
      <xdr:colOff>155575</xdr:colOff>
      <xdr:row>78</xdr:row>
      <xdr:rowOff>126332</xdr:rowOff>
    </xdr:to>
    <xdr:sp macro="" textlink="">
      <xdr:nvSpPr>
        <xdr:cNvPr id="438" name="円/楕円 437">
          <a:extLst>
            <a:ext uri="{FF2B5EF4-FFF2-40B4-BE49-F238E27FC236}">
              <a16:creationId xmlns:a16="http://schemas.microsoft.com/office/drawing/2014/main" xmlns="" id="{00000000-0008-0000-0700-0000B6010000}"/>
            </a:ext>
          </a:extLst>
        </xdr:cNvPr>
        <xdr:cNvSpPr/>
      </xdr:nvSpPr>
      <xdr:spPr>
        <a:xfrm>
          <a:off x="6921500" y="1339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117459</xdr:rowOff>
    </xdr:from>
    <xdr:ext cx="469744" cy="259045"/>
    <xdr:sp macro="" textlink="">
      <xdr:nvSpPr>
        <xdr:cNvPr id="439" name="テキスト ボックス 438">
          <a:extLst>
            <a:ext uri="{FF2B5EF4-FFF2-40B4-BE49-F238E27FC236}">
              <a16:creationId xmlns:a16="http://schemas.microsoft.com/office/drawing/2014/main" xmlns="" id="{00000000-0008-0000-0700-0000B7010000}"/>
            </a:ext>
          </a:extLst>
        </xdr:cNvPr>
        <xdr:cNvSpPr txBox="1"/>
      </xdr:nvSpPr>
      <xdr:spPr>
        <a:xfrm>
          <a:off x="6737427" y="1349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1" name="正方形/長方形 440">
          <a:extLst>
            <a:ext uri="{FF2B5EF4-FFF2-40B4-BE49-F238E27FC236}">
              <a16:creationId xmlns:a16="http://schemas.microsoft.com/office/drawing/2014/main" xmlns="" id="{00000000-0008-0000-07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2" name="正方形/長方形 441">
          <a:extLst>
            <a:ext uri="{FF2B5EF4-FFF2-40B4-BE49-F238E27FC236}">
              <a16:creationId xmlns:a16="http://schemas.microsoft.com/office/drawing/2014/main" xmlns="" id="{00000000-0008-0000-07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3" name="正方形/長方形 442">
          <a:extLst>
            <a:ext uri="{FF2B5EF4-FFF2-40B4-BE49-F238E27FC236}">
              <a16:creationId xmlns:a16="http://schemas.microsoft.com/office/drawing/2014/main" xmlns="" id="{00000000-0008-0000-07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4" name="正方形/長方形 443">
          <a:extLst>
            <a:ext uri="{FF2B5EF4-FFF2-40B4-BE49-F238E27FC236}">
              <a16:creationId xmlns:a16="http://schemas.microsoft.com/office/drawing/2014/main" xmlns="" id="{00000000-0008-0000-07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5" name="正方形/長方形 444">
          <a:extLst>
            <a:ext uri="{FF2B5EF4-FFF2-40B4-BE49-F238E27FC236}">
              <a16:creationId xmlns:a16="http://schemas.microsoft.com/office/drawing/2014/main" xmlns="" id="{00000000-0008-0000-07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6" name="正方形/長方形 445">
          <a:extLst>
            <a:ext uri="{FF2B5EF4-FFF2-40B4-BE49-F238E27FC236}">
              <a16:creationId xmlns:a16="http://schemas.microsoft.com/office/drawing/2014/main" xmlns="" id="{00000000-0008-0000-07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7" name="正方形/長方形 446">
          <a:extLst>
            <a:ext uri="{FF2B5EF4-FFF2-40B4-BE49-F238E27FC236}">
              <a16:creationId xmlns:a16="http://schemas.microsoft.com/office/drawing/2014/main" xmlns="" id="{00000000-0008-0000-07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50" name="直線コネクタ 449">
          <a:extLst>
            <a:ext uri="{FF2B5EF4-FFF2-40B4-BE49-F238E27FC236}">
              <a16:creationId xmlns:a16="http://schemas.microsoft.com/office/drawing/2014/main" xmlns="" id="{00000000-0008-0000-07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1" name="テキスト ボックス 450">
          <a:extLst>
            <a:ext uri="{FF2B5EF4-FFF2-40B4-BE49-F238E27FC236}">
              <a16:creationId xmlns:a16="http://schemas.microsoft.com/office/drawing/2014/main" xmlns="" id="{00000000-0008-0000-07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2" name="直線コネクタ 451">
          <a:extLst>
            <a:ext uri="{FF2B5EF4-FFF2-40B4-BE49-F238E27FC236}">
              <a16:creationId xmlns:a16="http://schemas.microsoft.com/office/drawing/2014/main" xmlns="" id="{00000000-0008-0000-07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53" name="テキスト ボックス 452">
          <a:extLst>
            <a:ext uri="{FF2B5EF4-FFF2-40B4-BE49-F238E27FC236}">
              <a16:creationId xmlns:a16="http://schemas.microsoft.com/office/drawing/2014/main" xmlns="" id="{00000000-0008-0000-07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4" name="直線コネクタ 453">
          <a:extLst>
            <a:ext uri="{FF2B5EF4-FFF2-40B4-BE49-F238E27FC236}">
              <a16:creationId xmlns:a16="http://schemas.microsoft.com/office/drawing/2014/main" xmlns="" id="{00000000-0008-0000-07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5" name="テキスト ボックス 454">
          <a:extLst>
            <a:ext uri="{FF2B5EF4-FFF2-40B4-BE49-F238E27FC236}">
              <a16:creationId xmlns:a16="http://schemas.microsoft.com/office/drawing/2014/main" xmlns="" id="{00000000-0008-0000-0700-0000C7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7" name="テキスト ボックス 456">
          <a:extLst>
            <a:ext uri="{FF2B5EF4-FFF2-40B4-BE49-F238E27FC236}">
              <a16:creationId xmlns:a16="http://schemas.microsoft.com/office/drawing/2014/main" xmlns="" id="{00000000-0008-0000-0700-0000C9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8" name="直線コネクタ 457">
          <a:extLst>
            <a:ext uri="{FF2B5EF4-FFF2-40B4-BE49-F238E27FC236}">
              <a16:creationId xmlns:a16="http://schemas.microsoft.com/office/drawing/2014/main" xmlns="" id="{00000000-0008-0000-07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9" name="テキスト ボックス 458">
          <a:extLst>
            <a:ext uri="{FF2B5EF4-FFF2-40B4-BE49-F238E27FC236}">
              <a16:creationId xmlns:a16="http://schemas.microsoft.com/office/drawing/2014/main" xmlns="" id="{00000000-0008-0000-07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60" name="直線コネクタ 459">
          <a:extLst>
            <a:ext uri="{FF2B5EF4-FFF2-40B4-BE49-F238E27FC236}">
              <a16:creationId xmlns:a16="http://schemas.microsoft.com/office/drawing/2014/main" xmlns="" id="{00000000-0008-0000-07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61" name="テキスト ボックス 460">
          <a:extLst>
            <a:ext uri="{FF2B5EF4-FFF2-40B4-BE49-F238E27FC236}">
              <a16:creationId xmlns:a16="http://schemas.microsoft.com/office/drawing/2014/main" xmlns="" id="{00000000-0008-0000-07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2" name="土木費グラフ枠">
          <a:extLst>
            <a:ext uri="{FF2B5EF4-FFF2-40B4-BE49-F238E27FC236}">
              <a16:creationId xmlns:a16="http://schemas.microsoft.com/office/drawing/2014/main" xmlns="" id="{00000000-0008-0000-07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101851</xdr:rowOff>
    </xdr:from>
    <xdr:to>
      <xdr:col>15</xdr:col>
      <xdr:colOff>180340</xdr:colOff>
      <xdr:row>98</xdr:row>
      <xdr:rowOff>123157</xdr:rowOff>
    </xdr:to>
    <xdr:cxnSp macro="">
      <xdr:nvCxnSpPr>
        <xdr:cNvPr id="463" name="直線コネクタ 462">
          <a:extLst>
            <a:ext uri="{FF2B5EF4-FFF2-40B4-BE49-F238E27FC236}">
              <a16:creationId xmlns:a16="http://schemas.microsoft.com/office/drawing/2014/main" xmlns="" id="{00000000-0008-0000-0700-0000CF010000}"/>
            </a:ext>
          </a:extLst>
        </xdr:cNvPr>
        <xdr:cNvCxnSpPr/>
      </xdr:nvCxnSpPr>
      <xdr:spPr>
        <a:xfrm flipV="1">
          <a:off x="10475595" y="15703801"/>
          <a:ext cx="1270" cy="1221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126984</xdr:rowOff>
    </xdr:from>
    <xdr:ext cx="534377" cy="259045"/>
    <xdr:sp macro="" textlink="">
      <xdr:nvSpPr>
        <xdr:cNvPr id="464" name="土木費最小値テキスト">
          <a:extLst>
            <a:ext uri="{FF2B5EF4-FFF2-40B4-BE49-F238E27FC236}">
              <a16:creationId xmlns:a16="http://schemas.microsoft.com/office/drawing/2014/main" xmlns="" id="{00000000-0008-0000-0700-0000D0010000}"/>
            </a:ext>
          </a:extLst>
        </xdr:cNvPr>
        <xdr:cNvSpPr txBox="1"/>
      </xdr:nvSpPr>
      <xdr:spPr>
        <a:xfrm>
          <a:off x="10528300" y="1692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12,171</a:t>
          </a:r>
          <a:endParaRPr kumimoji="1" lang="ja-JP" altLang="en-US" sz="1000" b="1">
            <a:latin typeface="ＭＳ Ｐゴシック"/>
          </a:endParaRPr>
        </a:p>
      </xdr:txBody>
    </xdr:sp>
    <xdr:clientData/>
  </xdr:oneCellAnchor>
  <xdr:twoCellAnchor>
    <xdr:from>
      <xdr:col>15</xdr:col>
      <xdr:colOff>92075</xdr:colOff>
      <xdr:row>98</xdr:row>
      <xdr:rowOff>123157</xdr:rowOff>
    </xdr:from>
    <xdr:to>
      <xdr:col>15</xdr:col>
      <xdr:colOff>269875</xdr:colOff>
      <xdr:row>98</xdr:row>
      <xdr:rowOff>123157</xdr:rowOff>
    </xdr:to>
    <xdr:cxnSp macro="">
      <xdr:nvCxnSpPr>
        <xdr:cNvPr id="465" name="直線コネクタ 464">
          <a:extLst>
            <a:ext uri="{FF2B5EF4-FFF2-40B4-BE49-F238E27FC236}">
              <a16:creationId xmlns:a16="http://schemas.microsoft.com/office/drawing/2014/main" xmlns="" id="{00000000-0008-0000-0700-0000D1010000}"/>
            </a:ext>
          </a:extLst>
        </xdr:cNvPr>
        <xdr:cNvCxnSpPr/>
      </xdr:nvCxnSpPr>
      <xdr:spPr>
        <a:xfrm>
          <a:off x="10388600" y="1692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48528</xdr:rowOff>
    </xdr:from>
    <xdr:ext cx="599010" cy="259045"/>
    <xdr:sp macro="" textlink="">
      <xdr:nvSpPr>
        <xdr:cNvPr id="466" name="土木費最大値テキスト">
          <a:extLst>
            <a:ext uri="{FF2B5EF4-FFF2-40B4-BE49-F238E27FC236}">
              <a16:creationId xmlns:a16="http://schemas.microsoft.com/office/drawing/2014/main" xmlns="" id="{00000000-0008-0000-0700-0000D2010000}"/>
            </a:ext>
          </a:extLst>
        </xdr:cNvPr>
        <xdr:cNvSpPr txBox="1"/>
      </xdr:nvSpPr>
      <xdr:spPr>
        <a:xfrm>
          <a:off x="10528300" y="15479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172,467</a:t>
          </a:r>
          <a:endParaRPr kumimoji="1" lang="ja-JP" altLang="en-US" sz="1000" b="1">
            <a:latin typeface="ＭＳ Ｐゴシック"/>
          </a:endParaRPr>
        </a:p>
      </xdr:txBody>
    </xdr:sp>
    <xdr:clientData/>
  </xdr:oneCellAnchor>
  <xdr:twoCellAnchor>
    <xdr:from>
      <xdr:col>15</xdr:col>
      <xdr:colOff>92075</xdr:colOff>
      <xdr:row>91</xdr:row>
      <xdr:rowOff>101851</xdr:rowOff>
    </xdr:from>
    <xdr:to>
      <xdr:col>15</xdr:col>
      <xdr:colOff>269875</xdr:colOff>
      <xdr:row>91</xdr:row>
      <xdr:rowOff>101851</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a:off x="10388600" y="15703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157676</xdr:rowOff>
    </xdr:from>
    <xdr:to>
      <xdr:col>15</xdr:col>
      <xdr:colOff>180975</xdr:colOff>
      <xdr:row>98</xdr:row>
      <xdr:rowOff>53701</xdr:rowOff>
    </xdr:to>
    <xdr:cxnSp macro="">
      <xdr:nvCxnSpPr>
        <xdr:cNvPr id="468" name="直線コネクタ 467">
          <a:extLst>
            <a:ext uri="{FF2B5EF4-FFF2-40B4-BE49-F238E27FC236}">
              <a16:creationId xmlns:a16="http://schemas.microsoft.com/office/drawing/2014/main" xmlns="" id="{00000000-0008-0000-0700-0000D4010000}"/>
            </a:ext>
          </a:extLst>
        </xdr:cNvPr>
        <xdr:cNvCxnSpPr/>
      </xdr:nvCxnSpPr>
      <xdr:spPr>
        <a:xfrm>
          <a:off x="9639300" y="16788326"/>
          <a:ext cx="838200" cy="67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112668</xdr:rowOff>
    </xdr:from>
    <xdr:ext cx="534377" cy="259045"/>
    <xdr:sp macro="" textlink="">
      <xdr:nvSpPr>
        <xdr:cNvPr id="469" name="土木費平均値テキスト">
          <a:extLst>
            <a:ext uri="{FF2B5EF4-FFF2-40B4-BE49-F238E27FC236}">
              <a16:creationId xmlns:a16="http://schemas.microsoft.com/office/drawing/2014/main" xmlns="" id="{00000000-0008-0000-0700-0000D5010000}"/>
            </a:ext>
          </a:extLst>
        </xdr:cNvPr>
        <xdr:cNvSpPr txBox="1"/>
      </xdr:nvSpPr>
      <xdr:spPr>
        <a:xfrm>
          <a:off x="10528300" y="164004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54,883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89791</xdr:rowOff>
    </xdr:from>
    <xdr:to>
      <xdr:col>15</xdr:col>
      <xdr:colOff>231775</xdr:colOff>
      <xdr:row>97</xdr:row>
      <xdr:rowOff>19941</xdr:rowOff>
    </xdr:to>
    <xdr:sp macro="" textlink="">
      <xdr:nvSpPr>
        <xdr:cNvPr id="470" name="フローチャート : 判断 469">
          <a:extLst>
            <a:ext uri="{FF2B5EF4-FFF2-40B4-BE49-F238E27FC236}">
              <a16:creationId xmlns:a16="http://schemas.microsoft.com/office/drawing/2014/main" xmlns="" id="{00000000-0008-0000-0700-0000D6010000}"/>
            </a:ext>
          </a:extLst>
        </xdr:cNvPr>
        <xdr:cNvSpPr/>
      </xdr:nvSpPr>
      <xdr:spPr>
        <a:xfrm>
          <a:off x="10426700" y="165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117892</xdr:rowOff>
    </xdr:from>
    <xdr:to>
      <xdr:col>14</xdr:col>
      <xdr:colOff>28575</xdr:colOff>
      <xdr:row>97</xdr:row>
      <xdr:rowOff>157676</xdr:rowOff>
    </xdr:to>
    <xdr:cxnSp macro="">
      <xdr:nvCxnSpPr>
        <xdr:cNvPr id="471" name="直線コネクタ 470">
          <a:extLst>
            <a:ext uri="{FF2B5EF4-FFF2-40B4-BE49-F238E27FC236}">
              <a16:creationId xmlns:a16="http://schemas.microsoft.com/office/drawing/2014/main" xmlns="" id="{00000000-0008-0000-0700-0000D7010000}"/>
            </a:ext>
          </a:extLst>
        </xdr:cNvPr>
        <xdr:cNvCxnSpPr/>
      </xdr:nvCxnSpPr>
      <xdr:spPr>
        <a:xfrm>
          <a:off x="8750300" y="16748542"/>
          <a:ext cx="889000" cy="3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133438</xdr:rowOff>
    </xdr:from>
    <xdr:to>
      <xdr:col>14</xdr:col>
      <xdr:colOff>79375</xdr:colOff>
      <xdr:row>97</xdr:row>
      <xdr:rowOff>63588</xdr:rowOff>
    </xdr:to>
    <xdr:sp macro="" textlink="">
      <xdr:nvSpPr>
        <xdr:cNvPr id="472" name="フローチャート : 判断 471">
          <a:extLst>
            <a:ext uri="{FF2B5EF4-FFF2-40B4-BE49-F238E27FC236}">
              <a16:creationId xmlns:a16="http://schemas.microsoft.com/office/drawing/2014/main" xmlns="" id="{00000000-0008-0000-0700-0000D8010000}"/>
            </a:ext>
          </a:extLst>
        </xdr:cNvPr>
        <xdr:cNvSpPr/>
      </xdr:nvSpPr>
      <xdr:spPr>
        <a:xfrm>
          <a:off x="9588500" y="1659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80115</xdr:rowOff>
    </xdr:from>
    <xdr:ext cx="534377" cy="259045"/>
    <xdr:sp macro="" textlink="">
      <xdr:nvSpPr>
        <xdr:cNvPr id="473" name="テキスト ボックス 472">
          <a:extLst>
            <a:ext uri="{FF2B5EF4-FFF2-40B4-BE49-F238E27FC236}">
              <a16:creationId xmlns:a16="http://schemas.microsoft.com/office/drawing/2014/main" xmlns="" id="{00000000-0008-0000-0700-0000D9010000}"/>
            </a:ext>
          </a:extLst>
        </xdr:cNvPr>
        <xdr:cNvSpPr txBox="1"/>
      </xdr:nvSpPr>
      <xdr:spPr>
        <a:xfrm>
          <a:off x="9372111" y="1636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49,155</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59080</xdr:rowOff>
    </xdr:from>
    <xdr:to>
      <xdr:col>12</xdr:col>
      <xdr:colOff>511175</xdr:colOff>
      <xdr:row>97</xdr:row>
      <xdr:rowOff>117892</xdr:rowOff>
    </xdr:to>
    <xdr:cxnSp macro="">
      <xdr:nvCxnSpPr>
        <xdr:cNvPr id="474" name="直線コネクタ 473">
          <a:extLst>
            <a:ext uri="{FF2B5EF4-FFF2-40B4-BE49-F238E27FC236}">
              <a16:creationId xmlns:a16="http://schemas.microsoft.com/office/drawing/2014/main" xmlns="" id="{00000000-0008-0000-0700-0000DA010000}"/>
            </a:ext>
          </a:extLst>
        </xdr:cNvPr>
        <xdr:cNvCxnSpPr/>
      </xdr:nvCxnSpPr>
      <xdr:spPr>
        <a:xfrm>
          <a:off x="7861300" y="16689730"/>
          <a:ext cx="889000" cy="58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42563</xdr:rowOff>
    </xdr:from>
    <xdr:to>
      <xdr:col>12</xdr:col>
      <xdr:colOff>561975</xdr:colOff>
      <xdr:row>96</xdr:row>
      <xdr:rowOff>144163</xdr:rowOff>
    </xdr:to>
    <xdr:sp macro="" textlink="">
      <xdr:nvSpPr>
        <xdr:cNvPr id="475" name="フローチャート : 判断 474">
          <a:extLst>
            <a:ext uri="{FF2B5EF4-FFF2-40B4-BE49-F238E27FC236}">
              <a16:creationId xmlns:a16="http://schemas.microsoft.com/office/drawing/2014/main" xmlns="" id="{00000000-0008-0000-0700-0000DB010000}"/>
            </a:ext>
          </a:extLst>
        </xdr:cNvPr>
        <xdr:cNvSpPr/>
      </xdr:nvSpPr>
      <xdr:spPr>
        <a:xfrm>
          <a:off x="8699500" y="1650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160690</xdr:rowOff>
    </xdr:from>
    <xdr:ext cx="534377" cy="259045"/>
    <xdr:sp macro="" textlink="">
      <xdr:nvSpPr>
        <xdr:cNvPr id="476" name="テキスト ボックス 475">
          <a:extLst>
            <a:ext uri="{FF2B5EF4-FFF2-40B4-BE49-F238E27FC236}">
              <a16:creationId xmlns:a16="http://schemas.microsoft.com/office/drawing/2014/main" xmlns="" id="{00000000-0008-0000-0700-0000DC010000}"/>
            </a:ext>
          </a:extLst>
        </xdr:cNvPr>
        <xdr:cNvSpPr txBox="1"/>
      </xdr:nvSpPr>
      <xdr:spPr>
        <a:xfrm>
          <a:off x="8483111" y="1627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61,081</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122783</xdr:rowOff>
    </xdr:from>
    <xdr:to>
      <xdr:col>11</xdr:col>
      <xdr:colOff>307975</xdr:colOff>
      <xdr:row>97</xdr:row>
      <xdr:rowOff>59080</xdr:rowOff>
    </xdr:to>
    <xdr:cxnSp macro="">
      <xdr:nvCxnSpPr>
        <xdr:cNvPr id="477" name="直線コネクタ 476">
          <a:extLst>
            <a:ext uri="{FF2B5EF4-FFF2-40B4-BE49-F238E27FC236}">
              <a16:creationId xmlns:a16="http://schemas.microsoft.com/office/drawing/2014/main" xmlns="" id="{00000000-0008-0000-0700-0000DD010000}"/>
            </a:ext>
          </a:extLst>
        </xdr:cNvPr>
        <xdr:cNvCxnSpPr/>
      </xdr:nvCxnSpPr>
      <xdr:spPr>
        <a:xfrm>
          <a:off x="6972300" y="16581983"/>
          <a:ext cx="889000" cy="10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102966</xdr:rowOff>
    </xdr:from>
    <xdr:to>
      <xdr:col>11</xdr:col>
      <xdr:colOff>358775</xdr:colOff>
      <xdr:row>97</xdr:row>
      <xdr:rowOff>33116</xdr:rowOff>
    </xdr:to>
    <xdr:sp macro="" textlink="">
      <xdr:nvSpPr>
        <xdr:cNvPr id="478" name="フローチャート : 判断 477">
          <a:extLst>
            <a:ext uri="{FF2B5EF4-FFF2-40B4-BE49-F238E27FC236}">
              <a16:creationId xmlns:a16="http://schemas.microsoft.com/office/drawing/2014/main" xmlns="" id="{00000000-0008-0000-0700-0000DE010000}"/>
            </a:ext>
          </a:extLst>
        </xdr:cNvPr>
        <xdr:cNvSpPr/>
      </xdr:nvSpPr>
      <xdr:spPr>
        <a:xfrm>
          <a:off x="7810500" y="16562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49643</xdr:rowOff>
    </xdr:from>
    <xdr:ext cx="534377"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7594111" y="1633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53,154</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129400</xdr:rowOff>
    </xdr:from>
    <xdr:to>
      <xdr:col>10</xdr:col>
      <xdr:colOff>155575</xdr:colOff>
      <xdr:row>97</xdr:row>
      <xdr:rowOff>59550</xdr:rowOff>
    </xdr:to>
    <xdr:sp macro="" textlink="">
      <xdr:nvSpPr>
        <xdr:cNvPr id="480" name="フローチャート : 判断 479">
          <a:extLst>
            <a:ext uri="{FF2B5EF4-FFF2-40B4-BE49-F238E27FC236}">
              <a16:creationId xmlns:a16="http://schemas.microsoft.com/office/drawing/2014/main" xmlns="" id="{00000000-0008-0000-0700-0000E0010000}"/>
            </a:ext>
          </a:extLst>
        </xdr:cNvPr>
        <xdr:cNvSpPr/>
      </xdr:nvSpPr>
      <xdr:spPr>
        <a:xfrm>
          <a:off x="6921500" y="165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50677</xdr:rowOff>
    </xdr:from>
    <xdr:ext cx="534377"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6705111" y="166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49,685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7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7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6" name="テキスト ボックス 485">
          <a:extLst>
            <a:ext uri="{FF2B5EF4-FFF2-40B4-BE49-F238E27FC236}">
              <a16:creationId xmlns:a16="http://schemas.microsoft.com/office/drawing/2014/main" xmlns="" id="{00000000-0008-0000-07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2901</xdr:rowOff>
    </xdr:from>
    <xdr:to>
      <xdr:col>15</xdr:col>
      <xdr:colOff>231775</xdr:colOff>
      <xdr:row>98</xdr:row>
      <xdr:rowOff>104501</xdr:rowOff>
    </xdr:to>
    <xdr:sp macro="" textlink="">
      <xdr:nvSpPr>
        <xdr:cNvPr id="487" name="円/楕円 486">
          <a:extLst>
            <a:ext uri="{FF2B5EF4-FFF2-40B4-BE49-F238E27FC236}">
              <a16:creationId xmlns:a16="http://schemas.microsoft.com/office/drawing/2014/main" xmlns="" id="{00000000-0008-0000-0700-0000E7010000}"/>
            </a:ext>
          </a:extLst>
        </xdr:cNvPr>
        <xdr:cNvSpPr/>
      </xdr:nvSpPr>
      <xdr:spPr>
        <a:xfrm>
          <a:off x="10426700" y="1680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89278</xdr:rowOff>
    </xdr:from>
    <xdr:ext cx="534377" cy="259045"/>
    <xdr:sp macro="" textlink="">
      <xdr:nvSpPr>
        <xdr:cNvPr id="488" name="土木費該当値テキスト">
          <a:extLst>
            <a:ext uri="{FF2B5EF4-FFF2-40B4-BE49-F238E27FC236}">
              <a16:creationId xmlns:a16="http://schemas.microsoft.com/office/drawing/2014/main" xmlns="" id="{00000000-0008-0000-0700-0000E8010000}"/>
            </a:ext>
          </a:extLst>
        </xdr:cNvPr>
        <xdr:cNvSpPr txBox="1"/>
      </xdr:nvSpPr>
      <xdr:spPr>
        <a:xfrm>
          <a:off x="10528300" y="1671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21,286</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106876</xdr:rowOff>
    </xdr:from>
    <xdr:to>
      <xdr:col>14</xdr:col>
      <xdr:colOff>79375</xdr:colOff>
      <xdr:row>98</xdr:row>
      <xdr:rowOff>37026</xdr:rowOff>
    </xdr:to>
    <xdr:sp macro="" textlink="">
      <xdr:nvSpPr>
        <xdr:cNvPr id="489" name="円/楕円 488">
          <a:extLst>
            <a:ext uri="{FF2B5EF4-FFF2-40B4-BE49-F238E27FC236}">
              <a16:creationId xmlns:a16="http://schemas.microsoft.com/office/drawing/2014/main" xmlns="" id="{00000000-0008-0000-0700-0000E9010000}"/>
            </a:ext>
          </a:extLst>
        </xdr:cNvPr>
        <xdr:cNvSpPr/>
      </xdr:nvSpPr>
      <xdr:spPr>
        <a:xfrm>
          <a:off x="9588500" y="1673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28153</xdr:rowOff>
    </xdr:from>
    <xdr:ext cx="534377" cy="259045"/>
    <xdr:sp macro="" textlink="">
      <xdr:nvSpPr>
        <xdr:cNvPr id="490" name="テキスト ボックス 489">
          <a:extLst>
            <a:ext uri="{FF2B5EF4-FFF2-40B4-BE49-F238E27FC236}">
              <a16:creationId xmlns:a16="http://schemas.microsoft.com/office/drawing/2014/main" xmlns="" id="{00000000-0008-0000-0700-0000EA010000}"/>
            </a:ext>
          </a:extLst>
        </xdr:cNvPr>
        <xdr:cNvSpPr txBox="1"/>
      </xdr:nvSpPr>
      <xdr:spPr>
        <a:xfrm>
          <a:off x="9372111" y="1683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30,141</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67092</xdr:rowOff>
    </xdr:from>
    <xdr:to>
      <xdr:col>12</xdr:col>
      <xdr:colOff>561975</xdr:colOff>
      <xdr:row>97</xdr:row>
      <xdr:rowOff>168692</xdr:rowOff>
    </xdr:to>
    <xdr:sp macro="" textlink="">
      <xdr:nvSpPr>
        <xdr:cNvPr id="491" name="円/楕円 490">
          <a:extLst>
            <a:ext uri="{FF2B5EF4-FFF2-40B4-BE49-F238E27FC236}">
              <a16:creationId xmlns:a16="http://schemas.microsoft.com/office/drawing/2014/main" xmlns="" id="{00000000-0008-0000-0700-0000EB010000}"/>
            </a:ext>
          </a:extLst>
        </xdr:cNvPr>
        <xdr:cNvSpPr/>
      </xdr:nvSpPr>
      <xdr:spPr>
        <a:xfrm>
          <a:off x="8699500" y="1669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159819</xdr:rowOff>
    </xdr:from>
    <xdr:ext cx="534377" cy="259045"/>
    <xdr:sp macro="" textlink="">
      <xdr:nvSpPr>
        <xdr:cNvPr id="492" name="テキスト ボックス 491">
          <a:extLst>
            <a:ext uri="{FF2B5EF4-FFF2-40B4-BE49-F238E27FC236}">
              <a16:creationId xmlns:a16="http://schemas.microsoft.com/office/drawing/2014/main" xmlns="" id="{00000000-0008-0000-0700-0000EC010000}"/>
            </a:ext>
          </a:extLst>
        </xdr:cNvPr>
        <xdr:cNvSpPr txBox="1"/>
      </xdr:nvSpPr>
      <xdr:spPr>
        <a:xfrm>
          <a:off x="8483111" y="1679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35,362</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8280</xdr:rowOff>
    </xdr:from>
    <xdr:to>
      <xdr:col>11</xdr:col>
      <xdr:colOff>358775</xdr:colOff>
      <xdr:row>97</xdr:row>
      <xdr:rowOff>109880</xdr:rowOff>
    </xdr:to>
    <xdr:sp macro="" textlink="">
      <xdr:nvSpPr>
        <xdr:cNvPr id="493" name="円/楕円 492">
          <a:extLst>
            <a:ext uri="{FF2B5EF4-FFF2-40B4-BE49-F238E27FC236}">
              <a16:creationId xmlns:a16="http://schemas.microsoft.com/office/drawing/2014/main" xmlns="" id="{00000000-0008-0000-0700-0000ED010000}"/>
            </a:ext>
          </a:extLst>
        </xdr:cNvPr>
        <xdr:cNvSpPr/>
      </xdr:nvSpPr>
      <xdr:spPr>
        <a:xfrm>
          <a:off x="7810500" y="1663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101007</xdr:rowOff>
    </xdr:from>
    <xdr:ext cx="534377" cy="259045"/>
    <xdr:sp macro="" textlink="">
      <xdr:nvSpPr>
        <xdr:cNvPr id="494" name="テキスト ボックス 493">
          <a:extLst>
            <a:ext uri="{FF2B5EF4-FFF2-40B4-BE49-F238E27FC236}">
              <a16:creationId xmlns:a16="http://schemas.microsoft.com/office/drawing/2014/main" xmlns="" id="{00000000-0008-0000-0700-0000EE010000}"/>
            </a:ext>
          </a:extLst>
        </xdr:cNvPr>
        <xdr:cNvSpPr txBox="1"/>
      </xdr:nvSpPr>
      <xdr:spPr>
        <a:xfrm>
          <a:off x="7594111" y="1673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43,080</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71983</xdr:rowOff>
    </xdr:from>
    <xdr:to>
      <xdr:col>10</xdr:col>
      <xdr:colOff>155575</xdr:colOff>
      <xdr:row>97</xdr:row>
      <xdr:rowOff>2133</xdr:rowOff>
    </xdr:to>
    <xdr:sp macro="" textlink="">
      <xdr:nvSpPr>
        <xdr:cNvPr id="495" name="円/楕円 494">
          <a:extLst>
            <a:ext uri="{FF2B5EF4-FFF2-40B4-BE49-F238E27FC236}">
              <a16:creationId xmlns:a16="http://schemas.microsoft.com/office/drawing/2014/main" xmlns="" id="{00000000-0008-0000-0700-0000EF010000}"/>
            </a:ext>
          </a:extLst>
        </xdr:cNvPr>
        <xdr:cNvSpPr/>
      </xdr:nvSpPr>
      <xdr:spPr>
        <a:xfrm>
          <a:off x="6921500" y="1653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18660</xdr:rowOff>
    </xdr:from>
    <xdr:ext cx="534377" cy="259045"/>
    <xdr:sp macro="" textlink="">
      <xdr:nvSpPr>
        <xdr:cNvPr id="496" name="テキスト ボックス 495">
          <a:extLst>
            <a:ext uri="{FF2B5EF4-FFF2-40B4-BE49-F238E27FC236}">
              <a16:creationId xmlns:a16="http://schemas.microsoft.com/office/drawing/2014/main" xmlns="" id="{00000000-0008-0000-0700-0000F0010000}"/>
            </a:ext>
          </a:extLst>
        </xdr:cNvPr>
        <xdr:cNvSpPr txBox="1"/>
      </xdr:nvSpPr>
      <xdr:spPr>
        <a:xfrm>
          <a:off x="6705111" y="1630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57,220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8" name="正方形/長方形 497">
          <a:extLst>
            <a:ext uri="{FF2B5EF4-FFF2-40B4-BE49-F238E27FC236}">
              <a16:creationId xmlns:a16="http://schemas.microsoft.com/office/drawing/2014/main" xmlns="" id="{00000000-0008-0000-07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9" name="正方形/長方形 498">
          <a:extLst>
            <a:ext uri="{FF2B5EF4-FFF2-40B4-BE49-F238E27FC236}">
              <a16:creationId xmlns:a16="http://schemas.microsoft.com/office/drawing/2014/main" xmlns="" id="{00000000-0008-0000-07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500" name="正方形/長方形 499">
          <a:extLst>
            <a:ext uri="{FF2B5EF4-FFF2-40B4-BE49-F238E27FC236}">
              <a16:creationId xmlns:a16="http://schemas.microsoft.com/office/drawing/2014/main" xmlns="" id="{00000000-0008-0000-07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1" name="正方形/長方形 500">
          <a:extLst>
            <a:ext uri="{FF2B5EF4-FFF2-40B4-BE49-F238E27FC236}">
              <a16:creationId xmlns:a16="http://schemas.microsoft.com/office/drawing/2014/main" xmlns="" id="{00000000-0008-0000-07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2" name="正方形/長方形 501">
          <a:extLst>
            <a:ext uri="{FF2B5EF4-FFF2-40B4-BE49-F238E27FC236}">
              <a16:creationId xmlns:a16="http://schemas.microsoft.com/office/drawing/2014/main" xmlns="" id="{00000000-0008-0000-07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3" name="正方形/長方形 502">
          <a:extLst>
            <a:ext uri="{FF2B5EF4-FFF2-40B4-BE49-F238E27FC236}">
              <a16:creationId xmlns:a16="http://schemas.microsoft.com/office/drawing/2014/main" xmlns="" id="{00000000-0008-0000-07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4" name="正方形/長方形 503">
          <a:extLst>
            <a:ext uri="{FF2B5EF4-FFF2-40B4-BE49-F238E27FC236}">
              <a16:creationId xmlns:a16="http://schemas.microsoft.com/office/drawing/2014/main" xmlns="" id="{00000000-0008-0000-07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5" name="テキスト ボックス 504">
          <a:extLst>
            <a:ext uri="{FF2B5EF4-FFF2-40B4-BE49-F238E27FC236}">
              <a16:creationId xmlns:a16="http://schemas.microsoft.com/office/drawing/2014/main" xmlns="" id="{00000000-0008-0000-07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6" name="直線コネクタ 505">
          <a:extLst>
            <a:ext uri="{FF2B5EF4-FFF2-40B4-BE49-F238E27FC236}">
              <a16:creationId xmlns:a16="http://schemas.microsoft.com/office/drawing/2014/main" xmlns="" id="{00000000-0008-0000-07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8" name="テキスト ボックス 507">
          <a:extLst>
            <a:ext uri="{FF2B5EF4-FFF2-40B4-BE49-F238E27FC236}">
              <a16:creationId xmlns:a16="http://schemas.microsoft.com/office/drawing/2014/main" xmlns="" id="{00000000-0008-0000-0700-0000FC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10" name="テキスト ボックス 509">
          <a:extLst>
            <a:ext uri="{FF2B5EF4-FFF2-40B4-BE49-F238E27FC236}">
              <a16:creationId xmlns:a16="http://schemas.microsoft.com/office/drawing/2014/main" xmlns=""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1" name="直線コネクタ 510">
          <a:extLst>
            <a:ext uri="{FF2B5EF4-FFF2-40B4-BE49-F238E27FC236}">
              <a16:creationId xmlns:a16="http://schemas.microsoft.com/office/drawing/2014/main" xmlns=""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xmlns=""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3" name="直線コネクタ 512">
          <a:extLst>
            <a:ext uri="{FF2B5EF4-FFF2-40B4-BE49-F238E27FC236}">
              <a16:creationId xmlns:a16="http://schemas.microsoft.com/office/drawing/2014/main" xmlns=""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xmlns=""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5" name="直線コネクタ 514">
          <a:extLst>
            <a:ext uri="{FF2B5EF4-FFF2-40B4-BE49-F238E27FC236}">
              <a16:creationId xmlns:a16="http://schemas.microsoft.com/office/drawing/2014/main" xmlns=""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6" name="テキスト ボックス 515">
          <a:extLst>
            <a:ext uri="{FF2B5EF4-FFF2-40B4-BE49-F238E27FC236}">
              <a16:creationId xmlns:a16="http://schemas.microsoft.com/office/drawing/2014/main" xmlns=""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7" name="直線コネクタ 516">
          <a:extLst>
            <a:ext uri="{FF2B5EF4-FFF2-40B4-BE49-F238E27FC236}">
              <a16:creationId xmlns:a16="http://schemas.microsoft.com/office/drawing/2014/main" xmlns=""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8" name="テキスト ボックス 517">
          <a:extLst>
            <a:ext uri="{FF2B5EF4-FFF2-40B4-BE49-F238E27FC236}">
              <a16:creationId xmlns:a16="http://schemas.microsoft.com/office/drawing/2014/main" xmlns="" id="{00000000-0008-0000-0700-000006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9" name="消防費グラフ枠">
          <a:extLst>
            <a:ext uri="{FF2B5EF4-FFF2-40B4-BE49-F238E27FC236}">
              <a16:creationId xmlns:a16="http://schemas.microsoft.com/office/drawing/2014/main" xmlns=""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154235</xdr:rowOff>
    </xdr:from>
    <xdr:to>
      <xdr:col>23</xdr:col>
      <xdr:colOff>516889</xdr:colOff>
      <xdr:row>38</xdr:row>
      <xdr:rowOff>9589</xdr:rowOff>
    </xdr:to>
    <xdr:cxnSp macro="">
      <xdr:nvCxnSpPr>
        <xdr:cNvPr id="520" name="直線コネクタ 519">
          <a:extLst>
            <a:ext uri="{FF2B5EF4-FFF2-40B4-BE49-F238E27FC236}">
              <a16:creationId xmlns:a16="http://schemas.microsoft.com/office/drawing/2014/main" xmlns="" id="{00000000-0008-0000-0700-000008020000}"/>
            </a:ext>
          </a:extLst>
        </xdr:cNvPr>
        <xdr:cNvCxnSpPr/>
      </xdr:nvCxnSpPr>
      <xdr:spPr>
        <a:xfrm flipV="1">
          <a:off x="16317595" y="5297735"/>
          <a:ext cx="1269" cy="1226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13416</xdr:rowOff>
    </xdr:from>
    <xdr:ext cx="534377" cy="259045"/>
    <xdr:sp macro="" textlink="">
      <xdr:nvSpPr>
        <xdr:cNvPr id="521" name="消防費最小値テキスト">
          <a:extLst>
            <a:ext uri="{FF2B5EF4-FFF2-40B4-BE49-F238E27FC236}">
              <a16:creationId xmlns:a16="http://schemas.microsoft.com/office/drawing/2014/main" xmlns="" id="{00000000-0008-0000-0700-000009020000}"/>
            </a:ext>
          </a:extLst>
        </xdr:cNvPr>
        <xdr:cNvSpPr txBox="1"/>
      </xdr:nvSpPr>
      <xdr:spPr>
        <a:xfrm>
          <a:off x="16370300" y="65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10,830</a:t>
          </a:r>
          <a:endParaRPr kumimoji="1" lang="ja-JP" altLang="en-US" sz="1000" b="1">
            <a:latin typeface="ＭＳ Ｐゴシック"/>
          </a:endParaRPr>
        </a:p>
      </xdr:txBody>
    </xdr:sp>
    <xdr:clientData/>
  </xdr:oneCellAnchor>
  <xdr:twoCellAnchor>
    <xdr:from>
      <xdr:col>23</xdr:col>
      <xdr:colOff>428625</xdr:colOff>
      <xdr:row>38</xdr:row>
      <xdr:rowOff>9589</xdr:rowOff>
    </xdr:from>
    <xdr:to>
      <xdr:col>23</xdr:col>
      <xdr:colOff>606425</xdr:colOff>
      <xdr:row>38</xdr:row>
      <xdr:rowOff>9589</xdr:rowOff>
    </xdr:to>
    <xdr:cxnSp macro="">
      <xdr:nvCxnSpPr>
        <xdr:cNvPr id="522" name="直線コネクタ 521">
          <a:extLst>
            <a:ext uri="{FF2B5EF4-FFF2-40B4-BE49-F238E27FC236}">
              <a16:creationId xmlns:a16="http://schemas.microsoft.com/office/drawing/2014/main" xmlns="" id="{00000000-0008-0000-0700-00000A020000}"/>
            </a:ext>
          </a:extLst>
        </xdr:cNvPr>
        <xdr:cNvCxnSpPr/>
      </xdr:nvCxnSpPr>
      <xdr:spPr>
        <a:xfrm>
          <a:off x="16230600" y="652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100912</xdr:rowOff>
    </xdr:from>
    <xdr:ext cx="534377" cy="259045"/>
    <xdr:sp macro="" textlink="">
      <xdr:nvSpPr>
        <xdr:cNvPr id="523" name="消防費最大値テキスト">
          <a:extLst>
            <a:ext uri="{FF2B5EF4-FFF2-40B4-BE49-F238E27FC236}">
              <a16:creationId xmlns:a16="http://schemas.microsoft.com/office/drawing/2014/main" xmlns="" id="{00000000-0008-0000-0700-00000B020000}"/>
            </a:ext>
          </a:extLst>
        </xdr:cNvPr>
        <xdr:cNvSpPr txBox="1"/>
      </xdr:nvSpPr>
      <xdr:spPr>
        <a:xfrm>
          <a:off x="16370300" y="507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75,237</a:t>
          </a:r>
          <a:endParaRPr kumimoji="1" lang="ja-JP" altLang="en-US" sz="1000" b="1">
            <a:latin typeface="ＭＳ Ｐゴシック"/>
          </a:endParaRPr>
        </a:p>
      </xdr:txBody>
    </xdr:sp>
    <xdr:clientData/>
  </xdr:oneCellAnchor>
  <xdr:twoCellAnchor>
    <xdr:from>
      <xdr:col>23</xdr:col>
      <xdr:colOff>428625</xdr:colOff>
      <xdr:row>30</xdr:row>
      <xdr:rowOff>154235</xdr:rowOff>
    </xdr:from>
    <xdr:to>
      <xdr:col>23</xdr:col>
      <xdr:colOff>606425</xdr:colOff>
      <xdr:row>30</xdr:row>
      <xdr:rowOff>154235</xdr:rowOff>
    </xdr:to>
    <xdr:cxnSp macro="">
      <xdr:nvCxnSpPr>
        <xdr:cNvPr id="524" name="直線コネクタ 523">
          <a:extLst>
            <a:ext uri="{FF2B5EF4-FFF2-40B4-BE49-F238E27FC236}">
              <a16:creationId xmlns:a16="http://schemas.microsoft.com/office/drawing/2014/main" xmlns="" id="{00000000-0008-0000-0700-00000C020000}"/>
            </a:ext>
          </a:extLst>
        </xdr:cNvPr>
        <xdr:cNvCxnSpPr/>
      </xdr:nvCxnSpPr>
      <xdr:spPr>
        <a:xfrm>
          <a:off x="16230600" y="529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28010</xdr:rowOff>
    </xdr:from>
    <xdr:to>
      <xdr:col>23</xdr:col>
      <xdr:colOff>517525</xdr:colOff>
      <xdr:row>37</xdr:row>
      <xdr:rowOff>69520</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a:off x="15481300" y="6371660"/>
          <a:ext cx="838200" cy="4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106748</xdr:rowOff>
    </xdr:from>
    <xdr:ext cx="534377" cy="259045"/>
    <xdr:sp macro="" textlink="">
      <xdr:nvSpPr>
        <xdr:cNvPr id="526" name="消防費平均値テキスト">
          <a:extLst>
            <a:ext uri="{FF2B5EF4-FFF2-40B4-BE49-F238E27FC236}">
              <a16:creationId xmlns:a16="http://schemas.microsoft.com/office/drawing/2014/main" xmlns="" id="{00000000-0008-0000-0700-00000E020000}"/>
            </a:ext>
          </a:extLst>
        </xdr:cNvPr>
        <xdr:cNvSpPr txBox="1"/>
      </xdr:nvSpPr>
      <xdr:spPr>
        <a:xfrm>
          <a:off x="16370300" y="6107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22,264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83871</xdr:rowOff>
    </xdr:from>
    <xdr:to>
      <xdr:col>23</xdr:col>
      <xdr:colOff>568325</xdr:colOff>
      <xdr:row>37</xdr:row>
      <xdr:rowOff>14021</xdr:rowOff>
    </xdr:to>
    <xdr:sp macro="" textlink="">
      <xdr:nvSpPr>
        <xdr:cNvPr id="527" name="フローチャート : 判断 526">
          <a:extLst>
            <a:ext uri="{FF2B5EF4-FFF2-40B4-BE49-F238E27FC236}">
              <a16:creationId xmlns:a16="http://schemas.microsoft.com/office/drawing/2014/main" xmlns="" id="{00000000-0008-0000-0700-00000F020000}"/>
            </a:ext>
          </a:extLst>
        </xdr:cNvPr>
        <xdr:cNvSpPr/>
      </xdr:nvSpPr>
      <xdr:spPr>
        <a:xfrm>
          <a:off x="16268700" y="625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28010</xdr:rowOff>
    </xdr:from>
    <xdr:to>
      <xdr:col>22</xdr:col>
      <xdr:colOff>365125</xdr:colOff>
      <xdr:row>37</xdr:row>
      <xdr:rowOff>71463</xdr:rowOff>
    </xdr:to>
    <xdr:cxnSp macro="">
      <xdr:nvCxnSpPr>
        <xdr:cNvPr id="528" name="直線コネクタ 527">
          <a:extLst>
            <a:ext uri="{FF2B5EF4-FFF2-40B4-BE49-F238E27FC236}">
              <a16:creationId xmlns:a16="http://schemas.microsoft.com/office/drawing/2014/main" xmlns="" id="{00000000-0008-0000-0700-000010020000}"/>
            </a:ext>
          </a:extLst>
        </xdr:cNvPr>
        <xdr:cNvCxnSpPr/>
      </xdr:nvCxnSpPr>
      <xdr:spPr>
        <a:xfrm flipV="1">
          <a:off x="14592300" y="6371660"/>
          <a:ext cx="889000" cy="43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60287</xdr:rowOff>
    </xdr:from>
    <xdr:to>
      <xdr:col>22</xdr:col>
      <xdr:colOff>415925</xdr:colOff>
      <xdr:row>36</xdr:row>
      <xdr:rowOff>161887</xdr:rowOff>
    </xdr:to>
    <xdr:sp macro="" textlink="">
      <xdr:nvSpPr>
        <xdr:cNvPr id="529" name="フローチャート : 判断 528">
          <a:extLst>
            <a:ext uri="{FF2B5EF4-FFF2-40B4-BE49-F238E27FC236}">
              <a16:creationId xmlns:a16="http://schemas.microsoft.com/office/drawing/2014/main" xmlns="" id="{00000000-0008-0000-0700-000011020000}"/>
            </a:ext>
          </a:extLst>
        </xdr:cNvPr>
        <xdr:cNvSpPr/>
      </xdr:nvSpPr>
      <xdr:spPr>
        <a:xfrm>
          <a:off x="15430500" y="623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6964</xdr:rowOff>
    </xdr:from>
    <xdr:ext cx="534377"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5214111" y="600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23,502</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71463</xdr:rowOff>
    </xdr:from>
    <xdr:to>
      <xdr:col>21</xdr:col>
      <xdr:colOff>161925</xdr:colOff>
      <xdr:row>37</xdr:row>
      <xdr:rowOff>84150</xdr:rowOff>
    </xdr:to>
    <xdr:cxnSp macro="">
      <xdr:nvCxnSpPr>
        <xdr:cNvPr id="531" name="直線コネクタ 530">
          <a:extLst>
            <a:ext uri="{FF2B5EF4-FFF2-40B4-BE49-F238E27FC236}">
              <a16:creationId xmlns:a16="http://schemas.microsoft.com/office/drawing/2014/main" xmlns="" id="{00000000-0008-0000-0700-000013020000}"/>
            </a:ext>
          </a:extLst>
        </xdr:cNvPr>
        <xdr:cNvCxnSpPr/>
      </xdr:nvCxnSpPr>
      <xdr:spPr>
        <a:xfrm flipV="1">
          <a:off x="13703300" y="6415113"/>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54858</xdr:rowOff>
    </xdr:from>
    <xdr:to>
      <xdr:col>21</xdr:col>
      <xdr:colOff>212725</xdr:colOff>
      <xdr:row>36</xdr:row>
      <xdr:rowOff>156458</xdr:rowOff>
    </xdr:to>
    <xdr:sp macro="" textlink="">
      <xdr:nvSpPr>
        <xdr:cNvPr id="532" name="フローチャート : 判断 531">
          <a:extLst>
            <a:ext uri="{FF2B5EF4-FFF2-40B4-BE49-F238E27FC236}">
              <a16:creationId xmlns:a16="http://schemas.microsoft.com/office/drawing/2014/main" xmlns="" id="{00000000-0008-0000-0700-000014020000}"/>
            </a:ext>
          </a:extLst>
        </xdr:cNvPr>
        <xdr:cNvSpPr/>
      </xdr:nvSpPr>
      <xdr:spPr>
        <a:xfrm>
          <a:off x="14541500" y="62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1535</xdr:rowOff>
    </xdr:from>
    <xdr:ext cx="534377" cy="259045"/>
    <xdr:sp macro="" textlink="">
      <xdr:nvSpPr>
        <xdr:cNvPr id="533" name="テキスト ボックス 532">
          <a:extLst>
            <a:ext uri="{FF2B5EF4-FFF2-40B4-BE49-F238E27FC236}">
              <a16:creationId xmlns:a16="http://schemas.microsoft.com/office/drawing/2014/main" xmlns="" id="{00000000-0008-0000-0700-000015020000}"/>
            </a:ext>
          </a:extLst>
        </xdr:cNvPr>
        <xdr:cNvSpPr txBox="1"/>
      </xdr:nvSpPr>
      <xdr:spPr>
        <a:xfrm>
          <a:off x="14325111" y="60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23,787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81255</xdr:rowOff>
    </xdr:from>
    <xdr:to>
      <xdr:col>19</xdr:col>
      <xdr:colOff>644525</xdr:colOff>
      <xdr:row>37</xdr:row>
      <xdr:rowOff>84150</xdr:rowOff>
    </xdr:to>
    <xdr:cxnSp macro="">
      <xdr:nvCxnSpPr>
        <xdr:cNvPr id="534" name="直線コネクタ 533">
          <a:extLst>
            <a:ext uri="{FF2B5EF4-FFF2-40B4-BE49-F238E27FC236}">
              <a16:creationId xmlns:a16="http://schemas.microsoft.com/office/drawing/2014/main" xmlns="" id="{00000000-0008-0000-0700-000016020000}"/>
            </a:ext>
          </a:extLst>
        </xdr:cNvPr>
        <xdr:cNvCxnSpPr/>
      </xdr:nvCxnSpPr>
      <xdr:spPr>
        <a:xfrm>
          <a:off x="12814300" y="6424905"/>
          <a:ext cx="889000" cy="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74251</xdr:rowOff>
    </xdr:from>
    <xdr:to>
      <xdr:col>20</xdr:col>
      <xdr:colOff>9525</xdr:colOff>
      <xdr:row>37</xdr:row>
      <xdr:rowOff>4401</xdr:rowOff>
    </xdr:to>
    <xdr:sp macro="" textlink="">
      <xdr:nvSpPr>
        <xdr:cNvPr id="535" name="フローチャート : 判断 534">
          <a:extLst>
            <a:ext uri="{FF2B5EF4-FFF2-40B4-BE49-F238E27FC236}">
              <a16:creationId xmlns:a16="http://schemas.microsoft.com/office/drawing/2014/main" xmlns="" id="{00000000-0008-0000-0700-000017020000}"/>
            </a:ext>
          </a:extLst>
        </xdr:cNvPr>
        <xdr:cNvSpPr/>
      </xdr:nvSpPr>
      <xdr:spPr>
        <a:xfrm>
          <a:off x="13652500" y="624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20928</xdr:rowOff>
    </xdr:from>
    <xdr:ext cx="534377"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3436111" y="602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22,769</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77070</xdr:rowOff>
    </xdr:from>
    <xdr:to>
      <xdr:col>18</xdr:col>
      <xdr:colOff>492125</xdr:colOff>
      <xdr:row>37</xdr:row>
      <xdr:rowOff>7220</xdr:rowOff>
    </xdr:to>
    <xdr:sp macro="" textlink="">
      <xdr:nvSpPr>
        <xdr:cNvPr id="537" name="フローチャート : 判断 536">
          <a:extLst>
            <a:ext uri="{FF2B5EF4-FFF2-40B4-BE49-F238E27FC236}">
              <a16:creationId xmlns:a16="http://schemas.microsoft.com/office/drawing/2014/main" xmlns="" id="{00000000-0008-0000-0700-000019020000}"/>
            </a:ext>
          </a:extLst>
        </xdr:cNvPr>
        <xdr:cNvSpPr/>
      </xdr:nvSpPr>
      <xdr:spPr>
        <a:xfrm>
          <a:off x="12763500" y="624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23747</xdr:rowOff>
    </xdr:from>
    <xdr:ext cx="534377" cy="259045"/>
    <xdr:sp macro="" textlink="">
      <xdr:nvSpPr>
        <xdr:cNvPr id="538" name="テキスト ボックス 537">
          <a:extLst>
            <a:ext uri="{FF2B5EF4-FFF2-40B4-BE49-F238E27FC236}">
              <a16:creationId xmlns:a16="http://schemas.microsoft.com/office/drawing/2014/main" xmlns="" id="{00000000-0008-0000-0700-00001A020000}"/>
            </a:ext>
          </a:extLst>
        </xdr:cNvPr>
        <xdr:cNvSpPr txBox="1"/>
      </xdr:nvSpPr>
      <xdr:spPr>
        <a:xfrm>
          <a:off x="12547111" y="602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22,621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2" name="テキスト ボックス 541">
          <a:extLst>
            <a:ext uri="{FF2B5EF4-FFF2-40B4-BE49-F238E27FC236}">
              <a16:creationId xmlns:a16="http://schemas.microsoft.com/office/drawing/2014/main" xmlns=""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18720</xdr:rowOff>
    </xdr:from>
    <xdr:to>
      <xdr:col>23</xdr:col>
      <xdr:colOff>568325</xdr:colOff>
      <xdr:row>37</xdr:row>
      <xdr:rowOff>120320</xdr:rowOff>
    </xdr:to>
    <xdr:sp macro="" textlink="">
      <xdr:nvSpPr>
        <xdr:cNvPr id="544" name="円/楕円 543">
          <a:extLst>
            <a:ext uri="{FF2B5EF4-FFF2-40B4-BE49-F238E27FC236}">
              <a16:creationId xmlns:a16="http://schemas.microsoft.com/office/drawing/2014/main" xmlns="" id="{00000000-0008-0000-0700-000020020000}"/>
            </a:ext>
          </a:extLst>
        </xdr:cNvPr>
        <xdr:cNvSpPr/>
      </xdr:nvSpPr>
      <xdr:spPr>
        <a:xfrm>
          <a:off x="16268700" y="63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105097</xdr:rowOff>
    </xdr:from>
    <xdr:ext cx="534377" cy="259045"/>
    <xdr:sp macro="" textlink="">
      <xdr:nvSpPr>
        <xdr:cNvPr id="545" name="消防費該当値テキスト">
          <a:extLst>
            <a:ext uri="{FF2B5EF4-FFF2-40B4-BE49-F238E27FC236}">
              <a16:creationId xmlns:a16="http://schemas.microsoft.com/office/drawing/2014/main" xmlns="" id="{00000000-0008-0000-0700-000021020000}"/>
            </a:ext>
          </a:extLst>
        </xdr:cNvPr>
        <xdr:cNvSpPr txBox="1"/>
      </xdr:nvSpPr>
      <xdr:spPr>
        <a:xfrm>
          <a:off x="16370300" y="627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16,684</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148660</xdr:rowOff>
    </xdr:from>
    <xdr:to>
      <xdr:col>22</xdr:col>
      <xdr:colOff>415925</xdr:colOff>
      <xdr:row>37</xdr:row>
      <xdr:rowOff>78810</xdr:rowOff>
    </xdr:to>
    <xdr:sp macro="" textlink="">
      <xdr:nvSpPr>
        <xdr:cNvPr id="546" name="円/楕円 545">
          <a:extLst>
            <a:ext uri="{FF2B5EF4-FFF2-40B4-BE49-F238E27FC236}">
              <a16:creationId xmlns:a16="http://schemas.microsoft.com/office/drawing/2014/main" xmlns="" id="{00000000-0008-0000-0700-000022020000}"/>
            </a:ext>
          </a:extLst>
        </xdr:cNvPr>
        <xdr:cNvSpPr/>
      </xdr:nvSpPr>
      <xdr:spPr>
        <a:xfrm>
          <a:off x="15430500" y="632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69937</xdr:rowOff>
    </xdr:from>
    <xdr:ext cx="534377" cy="259045"/>
    <xdr:sp macro="" textlink="">
      <xdr:nvSpPr>
        <xdr:cNvPr id="547" name="テキスト ボックス 546">
          <a:extLst>
            <a:ext uri="{FF2B5EF4-FFF2-40B4-BE49-F238E27FC236}">
              <a16:creationId xmlns:a16="http://schemas.microsoft.com/office/drawing/2014/main" xmlns="" id="{00000000-0008-0000-0700-000023020000}"/>
            </a:ext>
          </a:extLst>
        </xdr:cNvPr>
        <xdr:cNvSpPr txBox="1"/>
      </xdr:nvSpPr>
      <xdr:spPr>
        <a:xfrm>
          <a:off x="15214111" y="641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18,863</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20663</xdr:rowOff>
    </xdr:from>
    <xdr:to>
      <xdr:col>21</xdr:col>
      <xdr:colOff>212725</xdr:colOff>
      <xdr:row>37</xdr:row>
      <xdr:rowOff>122263</xdr:rowOff>
    </xdr:to>
    <xdr:sp macro="" textlink="">
      <xdr:nvSpPr>
        <xdr:cNvPr id="548" name="円/楕円 547">
          <a:extLst>
            <a:ext uri="{FF2B5EF4-FFF2-40B4-BE49-F238E27FC236}">
              <a16:creationId xmlns:a16="http://schemas.microsoft.com/office/drawing/2014/main" xmlns="" id="{00000000-0008-0000-0700-000024020000}"/>
            </a:ext>
          </a:extLst>
        </xdr:cNvPr>
        <xdr:cNvSpPr/>
      </xdr:nvSpPr>
      <xdr:spPr>
        <a:xfrm>
          <a:off x="14541500" y="636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113390</xdr:rowOff>
    </xdr:from>
    <xdr:ext cx="534377" cy="259045"/>
    <xdr:sp macro="" textlink="">
      <xdr:nvSpPr>
        <xdr:cNvPr id="549" name="テキスト ボックス 548">
          <a:extLst>
            <a:ext uri="{FF2B5EF4-FFF2-40B4-BE49-F238E27FC236}">
              <a16:creationId xmlns:a16="http://schemas.microsoft.com/office/drawing/2014/main" xmlns="" id="{00000000-0008-0000-0700-000025020000}"/>
            </a:ext>
          </a:extLst>
        </xdr:cNvPr>
        <xdr:cNvSpPr txBox="1"/>
      </xdr:nvSpPr>
      <xdr:spPr>
        <a:xfrm>
          <a:off x="14325111" y="64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16,582</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33350</xdr:rowOff>
    </xdr:from>
    <xdr:to>
      <xdr:col>20</xdr:col>
      <xdr:colOff>9525</xdr:colOff>
      <xdr:row>37</xdr:row>
      <xdr:rowOff>134950</xdr:rowOff>
    </xdr:to>
    <xdr:sp macro="" textlink="">
      <xdr:nvSpPr>
        <xdr:cNvPr id="550" name="円/楕円 549">
          <a:extLst>
            <a:ext uri="{FF2B5EF4-FFF2-40B4-BE49-F238E27FC236}">
              <a16:creationId xmlns:a16="http://schemas.microsoft.com/office/drawing/2014/main" xmlns="" id="{00000000-0008-0000-0700-000026020000}"/>
            </a:ext>
          </a:extLst>
        </xdr:cNvPr>
        <xdr:cNvSpPr/>
      </xdr:nvSpPr>
      <xdr:spPr>
        <a:xfrm>
          <a:off x="13652500" y="63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126077</xdr:rowOff>
    </xdr:from>
    <xdr:ext cx="534377" cy="259045"/>
    <xdr:sp macro="" textlink="">
      <xdr:nvSpPr>
        <xdr:cNvPr id="551" name="テキスト ボックス 550">
          <a:extLst>
            <a:ext uri="{FF2B5EF4-FFF2-40B4-BE49-F238E27FC236}">
              <a16:creationId xmlns:a16="http://schemas.microsoft.com/office/drawing/2014/main" xmlns="" id="{00000000-0008-0000-0700-000027020000}"/>
            </a:ext>
          </a:extLst>
        </xdr:cNvPr>
        <xdr:cNvSpPr txBox="1"/>
      </xdr:nvSpPr>
      <xdr:spPr>
        <a:xfrm>
          <a:off x="13436111" y="646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15,916</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30455</xdr:rowOff>
    </xdr:from>
    <xdr:to>
      <xdr:col>18</xdr:col>
      <xdr:colOff>492125</xdr:colOff>
      <xdr:row>37</xdr:row>
      <xdr:rowOff>132055</xdr:rowOff>
    </xdr:to>
    <xdr:sp macro="" textlink="">
      <xdr:nvSpPr>
        <xdr:cNvPr id="552" name="円/楕円 551">
          <a:extLst>
            <a:ext uri="{FF2B5EF4-FFF2-40B4-BE49-F238E27FC236}">
              <a16:creationId xmlns:a16="http://schemas.microsoft.com/office/drawing/2014/main" xmlns="" id="{00000000-0008-0000-0700-000028020000}"/>
            </a:ext>
          </a:extLst>
        </xdr:cNvPr>
        <xdr:cNvSpPr/>
      </xdr:nvSpPr>
      <xdr:spPr>
        <a:xfrm>
          <a:off x="12763500" y="63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123182</xdr:rowOff>
    </xdr:from>
    <xdr:ext cx="534377" cy="259045"/>
    <xdr:sp macro="" textlink="">
      <xdr:nvSpPr>
        <xdr:cNvPr id="553" name="テキスト ボックス 552">
          <a:extLst>
            <a:ext uri="{FF2B5EF4-FFF2-40B4-BE49-F238E27FC236}">
              <a16:creationId xmlns:a16="http://schemas.microsoft.com/office/drawing/2014/main" xmlns="" id="{00000000-0008-0000-0700-000029020000}"/>
            </a:ext>
          </a:extLst>
        </xdr:cNvPr>
        <xdr:cNvSpPr txBox="1"/>
      </xdr:nvSpPr>
      <xdr:spPr>
        <a:xfrm>
          <a:off x="12547111" y="6466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16,068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4" name="正方形/長方形 553">
          <a:extLst>
            <a:ext uri="{FF2B5EF4-FFF2-40B4-BE49-F238E27FC236}">
              <a16:creationId xmlns:a16="http://schemas.microsoft.com/office/drawing/2014/main" xmlns=""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6" name="正方形/長方形 555">
          <a:extLst>
            <a:ext uri="{FF2B5EF4-FFF2-40B4-BE49-F238E27FC236}">
              <a16:creationId xmlns:a16="http://schemas.microsoft.com/office/drawing/2014/main" xmlns=""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54/63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7" name="正方形/長方形 556">
          <a:extLst>
            <a:ext uri="{FF2B5EF4-FFF2-40B4-BE49-F238E27FC236}">
              <a16:creationId xmlns:a16="http://schemas.microsoft.com/office/drawing/2014/main" xmlns=""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8" name="正方形/長方形 557">
          <a:extLst>
            <a:ext uri="{FF2B5EF4-FFF2-40B4-BE49-F238E27FC236}">
              <a16:creationId xmlns:a16="http://schemas.microsoft.com/office/drawing/2014/main" xmlns=""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9" name="正方形/長方形 558">
          <a:extLst>
            <a:ext uri="{FF2B5EF4-FFF2-40B4-BE49-F238E27FC236}">
              <a16:creationId xmlns:a16="http://schemas.microsoft.com/office/drawing/2014/main" xmlns=""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0" name="正方形/長方形 559">
          <a:extLst>
            <a:ext uri="{FF2B5EF4-FFF2-40B4-BE49-F238E27FC236}">
              <a16:creationId xmlns:a16="http://schemas.microsoft.com/office/drawing/2014/main" xmlns=""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1" name="正方形/長方形 560">
          <a:extLst>
            <a:ext uri="{FF2B5EF4-FFF2-40B4-BE49-F238E27FC236}">
              <a16:creationId xmlns:a16="http://schemas.microsoft.com/office/drawing/2014/main" xmlns=""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2" name="テキスト ボックス 561">
          <a:extLst>
            <a:ext uri="{FF2B5EF4-FFF2-40B4-BE49-F238E27FC236}">
              <a16:creationId xmlns:a16="http://schemas.microsoft.com/office/drawing/2014/main" xmlns=""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3" name="直線コネクタ 562">
          <a:extLst>
            <a:ext uri="{FF2B5EF4-FFF2-40B4-BE49-F238E27FC236}">
              <a16:creationId xmlns:a16="http://schemas.microsoft.com/office/drawing/2014/main" xmlns=""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xmlns=""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6" name="テキスト ボックス 565">
          <a:extLst>
            <a:ext uri="{FF2B5EF4-FFF2-40B4-BE49-F238E27FC236}">
              <a16:creationId xmlns:a16="http://schemas.microsoft.com/office/drawing/2014/main" xmlns="" id="{00000000-0008-0000-0700-000036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7" name="直線コネクタ 566">
          <a:extLst>
            <a:ext uri="{FF2B5EF4-FFF2-40B4-BE49-F238E27FC236}">
              <a16:creationId xmlns:a16="http://schemas.microsoft.com/office/drawing/2014/main" xmlns=""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8" name="テキスト ボックス 567">
          <a:extLst>
            <a:ext uri="{FF2B5EF4-FFF2-40B4-BE49-F238E27FC236}">
              <a16:creationId xmlns:a16="http://schemas.microsoft.com/office/drawing/2014/main" xmlns=""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9" name="直線コネクタ 568">
          <a:extLst>
            <a:ext uri="{FF2B5EF4-FFF2-40B4-BE49-F238E27FC236}">
              <a16:creationId xmlns:a16="http://schemas.microsoft.com/office/drawing/2014/main" xmlns=""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70" name="テキスト ボックス 569">
          <a:extLst>
            <a:ext uri="{FF2B5EF4-FFF2-40B4-BE49-F238E27FC236}">
              <a16:creationId xmlns:a16="http://schemas.microsoft.com/office/drawing/2014/main" xmlns="" id="{00000000-0008-0000-0700-00003A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xmlns=""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3" name="直線コネクタ 572">
          <a:extLst>
            <a:ext uri="{FF2B5EF4-FFF2-40B4-BE49-F238E27FC236}">
              <a16:creationId xmlns:a16="http://schemas.microsoft.com/office/drawing/2014/main" xmlns=""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4" name="テキスト ボックス 573">
          <a:extLst>
            <a:ext uri="{FF2B5EF4-FFF2-40B4-BE49-F238E27FC236}">
              <a16:creationId xmlns:a16="http://schemas.microsoft.com/office/drawing/2014/main" xmlns=""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5" name="直線コネクタ 574">
          <a:extLst>
            <a:ext uri="{FF2B5EF4-FFF2-40B4-BE49-F238E27FC236}">
              <a16:creationId xmlns:a16="http://schemas.microsoft.com/office/drawing/2014/main" xmlns=""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6" name="テキスト ボックス 575">
          <a:extLst>
            <a:ext uri="{FF2B5EF4-FFF2-40B4-BE49-F238E27FC236}">
              <a16:creationId xmlns:a16="http://schemas.microsoft.com/office/drawing/2014/main" xmlns=""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7" name="教育費グラフ枠">
          <a:extLst>
            <a:ext uri="{FF2B5EF4-FFF2-40B4-BE49-F238E27FC236}">
              <a16:creationId xmlns:a16="http://schemas.microsoft.com/office/drawing/2014/main" xmlns=""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150013</xdr:rowOff>
    </xdr:from>
    <xdr:to>
      <xdr:col>23</xdr:col>
      <xdr:colOff>516889</xdr:colOff>
      <xdr:row>59</xdr:row>
      <xdr:rowOff>64516</xdr:rowOff>
    </xdr:to>
    <xdr:cxnSp macro="">
      <xdr:nvCxnSpPr>
        <xdr:cNvPr id="578" name="直線コネクタ 577">
          <a:extLst>
            <a:ext uri="{FF2B5EF4-FFF2-40B4-BE49-F238E27FC236}">
              <a16:creationId xmlns:a16="http://schemas.microsoft.com/office/drawing/2014/main" xmlns="" id="{00000000-0008-0000-0700-000042020000}"/>
            </a:ext>
          </a:extLst>
        </xdr:cNvPr>
        <xdr:cNvCxnSpPr/>
      </xdr:nvCxnSpPr>
      <xdr:spPr>
        <a:xfrm flipV="1">
          <a:off x="16317595" y="8722513"/>
          <a:ext cx="1269" cy="1457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68343</xdr:rowOff>
    </xdr:from>
    <xdr:ext cx="534377" cy="259045"/>
    <xdr:sp macro="" textlink="">
      <xdr:nvSpPr>
        <xdr:cNvPr id="579" name="教育費最小値テキスト">
          <a:extLst>
            <a:ext uri="{FF2B5EF4-FFF2-40B4-BE49-F238E27FC236}">
              <a16:creationId xmlns:a16="http://schemas.microsoft.com/office/drawing/2014/main" xmlns="" id="{00000000-0008-0000-0700-000043020000}"/>
            </a:ext>
          </a:extLst>
        </xdr:cNvPr>
        <xdr:cNvSpPr txBox="1"/>
      </xdr:nvSpPr>
      <xdr:spPr>
        <a:xfrm>
          <a:off x="16370300" y="1018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28,420</a:t>
          </a:r>
          <a:endParaRPr kumimoji="1" lang="ja-JP" altLang="en-US" sz="1000" b="1">
            <a:latin typeface="ＭＳ Ｐゴシック"/>
          </a:endParaRPr>
        </a:p>
      </xdr:txBody>
    </xdr:sp>
    <xdr:clientData/>
  </xdr:oneCellAnchor>
  <xdr:twoCellAnchor>
    <xdr:from>
      <xdr:col>23</xdr:col>
      <xdr:colOff>428625</xdr:colOff>
      <xdr:row>59</xdr:row>
      <xdr:rowOff>64516</xdr:rowOff>
    </xdr:from>
    <xdr:to>
      <xdr:col>23</xdr:col>
      <xdr:colOff>606425</xdr:colOff>
      <xdr:row>59</xdr:row>
      <xdr:rowOff>64516</xdr:rowOff>
    </xdr:to>
    <xdr:cxnSp macro="">
      <xdr:nvCxnSpPr>
        <xdr:cNvPr id="580" name="直線コネクタ 579">
          <a:extLst>
            <a:ext uri="{FF2B5EF4-FFF2-40B4-BE49-F238E27FC236}">
              <a16:creationId xmlns:a16="http://schemas.microsoft.com/office/drawing/2014/main" xmlns="" id="{00000000-0008-0000-0700-000044020000}"/>
            </a:ext>
          </a:extLst>
        </xdr:cNvPr>
        <xdr:cNvCxnSpPr/>
      </xdr:nvCxnSpPr>
      <xdr:spPr>
        <a:xfrm>
          <a:off x="16230600" y="10180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96690</xdr:rowOff>
    </xdr:from>
    <xdr:ext cx="599010" cy="259045"/>
    <xdr:sp macro="" textlink="">
      <xdr:nvSpPr>
        <xdr:cNvPr id="581" name="教育費最大値テキスト">
          <a:extLst>
            <a:ext uri="{FF2B5EF4-FFF2-40B4-BE49-F238E27FC236}">
              <a16:creationId xmlns:a16="http://schemas.microsoft.com/office/drawing/2014/main" xmlns="" id="{00000000-0008-0000-0700-000045020000}"/>
            </a:ext>
          </a:extLst>
        </xdr:cNvPr>
        <xdr:cNvSpPr txBox="1"/>
      </xdr:nvSpPr>
      <xdr:spPr>
        <a:xfrm>
          <a:off x="16370300" y="8497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143,188</a:t>
          </a:r>
          <a:endParaRPr kumimoji="1" lang="ja-JP" altLang="en-US" sz="1000" b="1">
            <a:latin typeface="ＭＳ Ｐゴシック"/>
          </a:endParaRPr>
        </a:p>
      </xdr:txBody>
    </xdr:sp>
    <xdr:clientData/>
  </xdr:oneCellAnchor>
  <xdr:twoCellAnchor>
    <xdr:from>
      <xdr:col>23</xdr:col>
      <xdr:colOff>428625</xdr:colOff>
      <xdr:row>50</xdr:row>
      <xdr:rowOff>150013</xdr:rowOff>
    </xdr:from>
    <xdr:to>
      <xdr:col>23</xdr:col>
      <xdr:colOff>606425</xdr:colOff>
      <xdr:row>50</xdr:row>
      <xdr:rowOff>150013</xdr:rowOff>
    </xdr:to>
    <xdr:cxnSp macro="">
      <xdr:nvCxnSpPr>
        <xdr:cNvPr id="582" name="直線コネクタ 581">
          <a:extLst>
            <a:ext uri="{FF2B5EF4-FFF2-40B4-BE49-F238E27FC236}">
              <a16:creationId xmlns:a16="http://schemas.microsoft.com/office/drawing/2014/main" xmlns="" id="{00000000-0008-0000-0700-000046020000}"/>
            </a:ext>
          </a:extLst>
        </xdr:cNvPr>
        <xdr:cNvCxnSpPr/>
      </xdr:nvCxnSpPr>
      <xdr:spPr>
        <a:xfrm>
          <a:off x="16230600" y="8722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118593</xdr:rowOff>
    </xdr:from>
    <xdr:to>
      <xdr:col>23</xdr:col>
      <xdr:colOff>517525</xdr:colOff>
      <xdr:row>58</xdr:row>
      <xdr:rowOff>150241</xdr:rowOff>
    </xdr:to>
    <xdr:cxnSp macro="">
      <xdr:nvCxnSpPr>
        <xdr:cNvPr id="583" name="直線コネクタ 582">
          <a:extLst>
            <a:ext uri="{FF2B5EF4-FFF2-40B4-BE49-F238E27FC236}">
              <a16:creationId xmlns:a16="http://schemas.microsoft.com/office/drawing/2014/main" xmlns="" id="{00000000-0008-0000-0700-000047020000}"/>
            </a:ext>
          </a:extLst>
        </xdr:cNvPr>
        <xdr:cNvCxnSpPr/>
      </xdr:nvCxnSpPr>
      <xdr:spPr>
        <a:xfrm>
          <a:off x="15481300" y="10062693"/>
          <a:ext cx="838200" cy="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47769</xdr:rowOff>
    </xdr:from>
    <xdr:ext cx="534377" cy="259045"/>
    <xdr:sp macro="" textlink="">
      <xdr:nvSpPr>
        <xdr:cNvPr id="584" name="教育費平均値テキスト">
          <a:extLst>
            <a:ext uri="{FF2B5EF4-FFF2-40B4-BE49-F238E27FC236}">
              <a16:creationId xmlns:a16="http://schemas.microsoft.com/office/drawing/2014/main" xmlns="" id="{00000000-0008-0000-0700-000048020000}"/>
            </a:ext>
          </a:extLst>
        </xdr:cNvPr>
        <xdr:cNvSpPr txBox="1"/>
      </xdr:nvSpPr>
      <xdr:spPr>
        <a:xfrm>
          <a:off x="16370300" y="9648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54,540</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24892</xdr:rowOff>
    </xdr:from>
    <xdr:to>
      <xdr:col>23</xdr:col>
      <xdr:colOff>568325</xdr:colOff>
      <xdr:row>57</xdr:row>
      <xdr:rowOff>126492</xdr:rowOff>
    </xdr:to>
    <xdr:sp macro="" textlink="">
      <xdr:nvSpPr>
        <xdr:cNvPr id="585" name="フローチャート : 判断 584">
          <a:extLst>
            <a:ext uri="{FF2B5EF4-FFF2-40B4-BE49-F238E27FC236}">
              <a16:creationId xmlns:a16="http://schemas.microsoft.com/office/drawing/2014/main" xmlns="" id="{00000000-0008-0000-0700-000049020000}"/>
            </a:ext>
          </a:extLst>
        </xdr:cNvPr>
        <xdr:cNvSpPr/>
      </xdr:nvSpPr>
      <xdr:spPr>
        <a:xfrm>
          <a:off x="16268700" y="979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118593</xdr:rowOff>
    </xdr:from>
    <xdr:to>
      <xdr:col>22</xdr:col>
      <xdr:colOff>365125</xdr:colOff>
      <xdr:row>58</xdr:row>
      <xdr:rowOff>132728</xdr:rowOff>
    </xdr:to>
    <xdr:cxnSp macro="">
      <xdr:nvCxnSpPr>
        <xdr:cNvPr id="586" name="直線コネクタ 585">
          <a:extLst>
            <a:ext uri="{FF2B5EF4-FFF2-40B4-BE49-F238E27FC236}">
              <a16:creationId xmlns:a16="http://schemas.microsoft.com/office/drawing/2014/main" xmlns="" id="{00000000-0008-0000-0700-00004A020000}"/>
            </a:ext>
          </a:extLst>
        </xdr:cNvPr>
        <xdr:cNvCxnSpPr/>
      </xdr:nvCxnSpPr>
      <xdr:spPr>
        <a:xfrm flipV="1">
          <a:off x="14592300" y="10062693"/>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128181</xdr:rowOff>
    </xdr:from>
    <xdr:to>
      <xdr:col>22</xdr:col>
      <xdr:colOff>415925</xdr:colOff>
      <xdr:row>57</xdr:row>
      <xdr:rowOff>58331</xdr:rowOff>
    </xdr:to>
    <xdr:sp macro="" textlink="">
      <xdr:nvSpPr>
        <xdr:cNvPr id="587" name="フローチャート : 判断 586">
          <a:extLst>
            <a:ext uri="{FF2B5EF4-FFF2-40B4-BE49-F238E27FC236}">
              <a16:creationId xmlns:a16="http://schemas.microsoft.com/office/drawing/2014/main" xmlns="" id="{00000000-0008-0000-0700-00004B020000}"/>
            </a:ext>
          </a:extLst>
        </xdr:cNvPr>
        <xdr:cNvSpPr/>
      </xdr:nvSpPr>
      <xdr:spPr>
        <a:xfrm>
          <a:off x="15430500" y="972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74858</xdr:rowOff>
    </xdr:from>
    <xdr:ext cx="534377" cy="259045"/>
    <xdr:sp macro="" textlink="">
      <xdr:nvSpPr>
        <xdr:cNvPr id="588" name="テキスト ボックス 587">
          <a:extLst>
            <a:ext uri="{FF2B5EF4-FFF2-40B4-BE49-F238E27FC236}">
              <a16:creationId xmlns:a16="http://schemas.microsoft.com/office/drawing/2014/main" xmlns="" id="{00000000-0008-0000-0700-00004C020000}"/>
            </a:ext>
          </a:extLst>
        </xdr:cNvPr>
        <xdr:cNvSpPr txBox="1"/>
      </xdr:nvSpPr>
      <xdr:spPr>
        <a:xfrm>
          <a:off x="15214111" y="950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59,907</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58471</xdr:rowOff>
    </xdr:from>
    <xdr:to>
      <xdr:col>21</xdr:col>
      <xdr:colOff>161925</xdr:colOff>
      <xdr:row>58</xdr:row>
      <xdr:rowOff>132728</xdr:rowOff>
    </xdr:to>
    <xdr:cxnSp macro="">
      <xdr:nvCxnSpPr>
        <xdr:cNvPr id="589" name="直線コネクタ 588">
          <a:extLst>
            <a:ext uri="{FF2B5EF4-FFF2-40B4-BE49-F238E27FC236}">
              <a16:creationId xmlns:a16="http://schemas.microsoft.com/office/drawing/2014/main" xmlns="" id="{00000000-0008-0000-0700-00004D020000}"/>
            </a:ext>
          </a:extLst>
        </xdr:cNvPr>
        <xdr:cNvCxnSpPr/>
      </xdr:nvCxnSpPr>
      <xdr:spPr>
        <a:xfrm>
          <a:off x="13703300" y="10002571"/>
          <a:ext cx="889000" cy="7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131369</xdr:rowOff>
    </xdr:from>
    <xdr:to>
      <xdr:col>21</xdr:col>
      <xdr:colOff>212725</xdr:colOff>
      <xdr:row>57</xdr:row>
      <xdr:rowOff>61519</xdr:rowOff>
    </xdr:to>
    <xdr:sp macro="" textlink="">
      <xdr:nvSpPr>
        <xdr:cNvPr id="590" name="フローチャート : 判断 589">
          <a:extLst>
            <a:ext uri="{FF2B5EF4-FFF2-40B4-BE49-F238E27FC236}">
              <a16:creationId xmlns:a16="http://schemas.microsoft.com/office/drawing/2014/main" xmlns="" id="{00000000-0008-0000-0700-00004E020000}"/>
            </a:ext>
          </a:extLst>
        </xdr:cNvPr>
        <xdr:cNvSpPr/>
      </xdr:nvSpPr>
      <xdr:spPr>
        <a:xfrm>
          <a:off x="14541500" y="973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78046</xdr:rowOff>
    </xdr:from>
    <xdr:ext cx="534377" cy="259045"/>
    <xdr:sp macro="" textlink="">
      <xdr:nvSpPr>
        <xdr:cNvPr id="591" name="テキスト ボックス 590">
          <a:extLst>
            <a:ext uri="{FF2B5EF4-FFF2-40B4-BE49-F238E27FC236}">
              <a16:creationId xmlns:a16="http://schemas.microsoft.com/office/drawing/2014/main" xmlns="" id="{00000000-0008-0000-0700-00004F020000}"/>
            </a:ext>
          </a:extLst>
        </xdr:cNvPr>
        <xdr:cNvSpPr txBox="1"/>
      </xdr:nvSpPr>
      <xdr:spPr>
        <a:xfrm>
          <a:off x="14325111" y="950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59,656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58471</xdr:rowOff>
    </xdr:from>
    <xdr:to>
      <xdr:col>19</xdr:col>
      <xdr:colOff>644525</xdr:colOff>
      <xdr:row>58</xdr:row>
      <xdr:rowOff>99606</xdr:rowOff>
    </xdr:to>
    <xdr:cxnSp macro="">
      <xdr:nvCxnSpPr>
        <xdr:cNvPr id="592" name="直線コネクタ 591">
          <a:extLst>
            <a:ext uri="{FF2B5EF4-FFF2-40B4-BE49-F238E27FC236}">
              <a16:creationId xmlns:a16="http://schemas.microsoft.com/office/drawing/2014/main" xmlns="" id="{00000000-0008-0000-0700-000050020000}"/>
            </a:ext>
          </a:extLst>
        </xdr:cNvPr>
        <xdr:cNvCxnSpPr/>
      </xdr:nvCxnSpPr>
      <xdr:spPr>
        <a:xfrm flipV="1">
          <a:off x="12814300" y="10002571"/>
          <a:ext cx="889000" cy="4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20803</xdr:rowOff>
    </xdr:from>
    <xdr:to>
      <xdr:col>20</xdr:col>
      <xdr:colOff>9525</xdr:colOff>
      <xdr:row>57</xdr:row>
      <xdr:rowOff>122403</xdr:rowOff>
    </xdr:to>
    <xdr:sp macro="" textlink="">
      <xdr:nvSpPr>
        <xdr:cNvPr id="593" name="フローチャート : 判断 592">
          <a:extLst>
            <a:ext uri="{FF2B5EF4-FFF2-40B4-BE49-F238E27FC236}">
              <a16:creationId xmlns:a16="http://schemas.microsoft.com/office/drawing/2014/main" xmlns="" id="{00000000-0008-0000-0700-000051020000}"/>
            </a:ext>
          </a:extLst>
        </xdr:cNvPr>
        <xdr:cNvSpPr/>
      </xdr:nvSpPr>
      <xdr:spPr>
        <a:xfrm>
          <a:off x="13652500" y="979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138930</xdr:rowOff>
    </xdr:from>
    <xdr:ext cx="534377" cy="259045"/>
    <xdr:sp macro="" textlink="">
      <xdr:nvSpPr>
        <xdr:cNvPr id="594" name="テキスト ボックス 593">
          <a:extLst>
            <a:ext uri="{FF2B5EF4-FFF2-40B4-BE49-F238E27FC236}">
              <a16:creationId xmlns:a16="http://schemas.microsoft.com/office/drawing/2014/main" xmlns="" id="{00000000-0008-0000-0700-000052020000}"/>
            </a:ext>
          </a:extLst>
        </xdr:cNvPr>
        <xdr:cNvSpPr txBox="1"/>
      </xdr:nvSpPr>
      <xdr:spPr>
        <a:xfrm>
          <a:off x="13436111" y="956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54,862</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162560</xdr:rowOff>
    </xdr:from>
    <xdr:to>
      <xdr:col>18</xdr:col>
      <xdr:colOff>492125</xdr:colOff>
      <xdr:row>57</xdr:row>
      <xdr:rowOff>92710</xdr:rowOff>
    </xdr:to>
    <xdr:sp macro="" textlink="">
      <xdr:nvSpPr>
        <xdr:cNvPr id="595" name="フローチャート : 判断 594">
          <a:extLst>
            <a:ext uri="{FF2B5EF4-FFF2-40B4-BE49-F238E27FC236}">
              <a16:creationId xmlns:a16="http://schemas.microsoft.com/office/drawing/2014/main" xmlns="" id="{00000000-0008-0000-0700-000053020000}"/>
            </a:ext>
          </a:extLst>
        </xdr:cNvPr>
        <xdr:cNvSpPr/>
      </xdr:nvSpPr>
      <xdr:spPr>
        <a:xfrm>
          <a:off x="1276350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109237</xdr:rowOff>
    </xdr:from>
    <xdr:ext cx="534377"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2547111" y="953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57,200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7" name="テキスト ボックス 596">
          <a:extLst>
            <a:ext uri="{FF2B5EF4-FFF2-40B4-BE49-F238E27FC236}">
              <a16:creationId xmlns:a16="http://schemas.microsoft.com/office/drawing/2014/main" xmlns=""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9" name="テキスト ボックス 598">
          <a:extLst>
            <a:ext uri="{FF2B5EF4-FFF2-40B4-BE49-F238E27FC236}">
              <a16:creationId xmlns:a16="http://schemas.microsoft.com/office/drawing/2014/main" xmlns=""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0" name="テキスト ボックス 599">
          <a:extLst>
            <a:ext uri="{FF2B5EF4-FFF2-40B4-BE49-F238E27FC236}">
              <a16:creationId xmlns:a16="http://schemas.microsoft.com/office/drawing/2014/main" xmlns=""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99441</xdr:rowOff>
    </xdr:from>
    <xdr:to>
      <xdr:col>23</xdr:col>
      <xdr:colOff>568325</xdr:colOff>
      <xdr:row>59</xdr:row>
      <xdr:rowOff>29591</xdr:rowOff>
    </xdr:to>
    <xdr:sp macro="" textlink="">
      <xdr:nvSpPr>
        <xdr:cNvPr id="602" name="円/楕円 601">
          <a:extLst>
            <a:ext uri="{FF2B5EF4-FFF2-40B4-BE49-F238E27FC236}">
              <a16:creationId xmlns:a16="http://schemas.microsoft.com/office/drawing/2014/main" xmlns="" id="{00000000-0008-0000-0700-00005A020000}"/>
            </a:ext>
          </a:extLst>
        </xdr:cNvPr>
        <xdr:cNvSpPr/>
      </xdr:nvSpPr>
      <xdr:spPr>
        <a:xfrm>
          <a:off x="16268700" y="1004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14368</xdr:rowOff>
    </xdr:from>
    <xdr:ext cx="534377" cy="259045"/>
    <xdr:sp macro="" textlink="">
      <xdr:nvSpPr>
        <xdr:cNvPr id="603" name="教育費該当値テキスト">
          <a:extLst>
            <a:ext uri="{FF2B5EF4-FFF2-40B4-BE49-F238E27FC236}">
              <a16:creationId xmlns:a16="http://schemas.microsoft.com/office/drawing/2014/main" xmlns="" id="{00000000-0008-0000-0700-00005B020000}"/>
            </a:ext>
          </a:extLst>
        </xdr:cNvPr>
        <xdr:cNvSpPr txBox="1"/>
      </xdr:nvSpPr>
      <xdr:spPr>
        <a:xfrm>
          <a:off x="16370300" y="995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35,170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67793</xdr:rowOff>
    </xdr:from>
    <xdr:to>
      <xdr:col>22</xdr:col>
      <xdr:colOff>415925</xdr:colOff>
      <xdr:row>58</xdr:row>
      <xdr:rowOff>169393</xdr:rowOff>
    </xdr:to>
    <xdr:sp macro="" textlink="">
      <xdr:nvSpPr>
        <xdr:cNvPr id="604" name="円/楕円 603">
          <a:extLst>
            <a:ext uri="{FF2B5EF4-FFF2-40B4-BE49-F238E27FC236}">
              <a16:creationId xmlns:a16="http://schemas.microsoft.com/office/drawing/2014/main" xmlns="" id="{00000000-0008-0000-0700-00005C020000}"/>
            </a:ext>
          </a:extLst>
        </xdr:cNvPr>
        <xdr:cNvSpPr/>
      </xdr:nvSpPr>
      <xdr:spPr>
        <a:xfrm>
          <a:off x="15430500" y="1001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160520</xdr:rowOff>
    </xdr:from>
    <xdr:ext cx="534377" cy="259045"/>
    <xdr:sp macro="" textlink="">
      <xdr:nvSpPr>
        <xdr:cNvPr id="605" name="テキスト ボックス 604">
          <a:extLst>
            <a:ext uri="{FF2B5EF4-FFF2-40B4-BE49-F238E27FC236}">
              <a16:creationId xmlns:a16="http://schemas.microsoft.com/office/drawing/2014/main" xmlns="" id="{00000000-0008-0000-0700-00005D020000}"/>
            </a:ext>
          </a:extLst>
        </xdr:cNvPr>
        <xdr:cNvSpPr txBox="1"/>
      </xdr:nvSpPr>
      <xdr:spPr>
        <a:xfrm>
          <a:off x="15214111" y="1010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37,662</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81928</xdr:rowOff>
    </xdr:from>
    <xdr:to>
      <xdr:col>21</xdr:col>
      <xdr:colOff>212725</xdr:colOff>
      <xdr:row>59</xdr:row>
      <xdr:rowOff>12078</xdr:rowOff>
    </xdr:to>
    <xdr:sp macro="" textlink="">
      <xdr:nvSpPr>
        <xdr:cNvPr id="606" name="円/楕円 605">
          <a:extLst>
            <a:ext uri="{FF2B5EF4-FFF2-40B4-BE49-F238E27FC236}">
              <a16:creationId xmlns:a16="http://schemas.microsoft.com/office/drawing/2014/main" xmlns="" id="{00000000-0008-0000-0700-00005E020000}"/>
            </a:ext>
          </a:extLst>
        </xdr:cNvPr>
        <xdr:cNvSpPr/>
      </xdr:nvSpPr>
      <xdr:spPr>
        <a:xfrm>
          <a:off x="14541500" y="100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59</xdr:row>
      <xdr:rowOff>3205</xdr:rowOff>
    </xdr:from>
    <xdr:ext cx="534377" cy="259045"/>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4325111" y="1011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36,549</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7671</xdr:rowOff>
    </xdr:from>
    <xdr:to>
      <xdr:col>20</xdr:col>
      <xdr:colOff>9525</xdr:colOff>
      <xdr:row>58</xdr:row>
      <xdr:rowOff>109271</xdr:rowOff>
    </xdr:to>
    <xdr:sp macro="" textlink="">
      <xdr:nvSpPr>
        <xdr:cNvPr id="608" name="円/楕円 607">
          <a:extLst>
            <a:ext uri="{FF2B5EF4-FFF2-40B4-BE49-F238E27FC236}">
              <a16:creationId xmlns:a16="http://schemas.microsoft.com/office/drawing/2014/main" xmlns="" id="{00000000-0008-0000-0700-000060020000}"/>
            </a:ext>
          </a:extLst>
        </xdr:cNvPr>
        <xdr:cNvSpPr/>
      </xdr:nvSpPr>
      <xdr:spPr>
        <a:xfrm>
          <a:off x="13652500" y="995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100398</xdr:rowOff>
    </xdr:from>
    <xdr:ext cx="534377" cy="259045"/>
    <xdr:sp macro="" textlink="">
      <xdr:nvSpPr>
        <xdr:cNvPr id="609" name="テキスト ボックス 608">
          <a:extLst>
            <a:ext uri="{FF2B5EF4-FFF2-40B4-BE49-F238E27FC236}">
              <a16:creationId xmlns:a16="http://schemas.microsoft.com/office/drawing/2014/main" xmlns="" id="{00000000-0008-0000-0700-000061020000}"/>
            </a:ext>
          </a:extLst>
        </xdr:cNvPr>
        <xdr:cNvSpPr txBox="1"/>
      </xdr:nvSpPr>
      <xdr:spPr>
        <a:xfrm>
          <a:off x="13436111" y="1004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42,396</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48806</xdr:rowOff>
    </xdr:from>
    <xdr:to>
      <xdr:col>18</xdr:col>
      <xdr:colOff>492125</xdr:colOff>
      <xdr:row>58</xdr:row>
      <xdr:rowOff>150406</xdr:rowOff>
    </xdr:to>
    <xdr:sp macro="" textlink="">
      <xdr:nvSpPr>
        <xdr:cNvPr id="610" name="円/楕円 609">
          <a:extLst>
            <a:ext uri="{FF2B5EF4-FFF2-40B4-BE49-F238E27FC236}">
              <a16:creationId xmlns:a16="http://schemas.microsoft.com/office/drawing/2014/main" xmlns="" id="{00000000-0008-0000-0700-000062020000}"/>
            </a:ext>
          </a:extLst>
        </xdr:cNvPr>
        <xdr:cNvSpPr/>
      </xdr:nvSpPr>
      <xdr:spPr>
        <a:xfrm>
          <a:off x="12763500" y="999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141533</xdr:rowOff>
    </xdr:from>
    <xdr:ext cx="534377" cy="259045"/>
    <xdr:sp macro="" textlink="">
      <xdr:nvSpPr>
        <xdr:cNvPr id="611" name="テキスト ボックス 610">
          <a:extLst>
            <a:ext uri="{FF2B5EF4-FFF2-40B4-BE49-F238E27FC236}">
              <a16:creationId xmlns:a16="http://schemas.microsoft.com/office/drawing/2014/main" xmlns="" id="{00000000-0008-0000-0700-000063020000}"/>
            </a:ext>
          </a:extLst>
        </xdr:cNvPr>
        <xdr:cNvSpPr txBox="1"/>
      </xdr:nvSpPr>
      <xdr:spPr>
        <a:xfrm>
          <a:off x="12547111" y="100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39,157</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2" name="正方形/長方形 611">
          <a:extLst>
            <a:ext uri="{FF2B5EF4-FFF2-40B4-BE49-F238E27FC236}">
              <a16:creationId xmlns:a16="http://schemas.microsoft.com/office/drawing/2014/main" xmlns=""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3" name="正方形/長方形 612">
          <a:extLst>
            <a:ext uri="{FF2B5EF4-FFF2-40B4-BE49-F238E27FC236}">
              <a16:creationId xmlns:a16="http://schemas.microsoft.com/office/drawing/2014/main" xmlns=""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4" name="正方形/長方形 613">
          <a:extLst>
            <a:ext uri="{FF2B5EF4-FFF2-40B4-BE49-F238E27FC236}">
              <a16:creationId xmlns:a16="http://schemas.microsoft.com/office/drawing/2014/main" xmlns=""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5" name="正方形/長方形 614">
          <a:extLst>
            <a:ext uri="{FF2B5EF4-FFF2-40B4-BE49-F238E27FC236}">
              <a16:creationId xmlns:a16="http://schemas.microsoft.com/office/drawing/2014/main" xmlns=""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6" name="正方形/長方形 615">
          <a:extLst>
            <a:ext uri="{FF2B5EF4-FFF2-40B4-BE49-F238E27FC236}">
              <a16:creationId xmlns:a16="http://schemas.microsoft.com/office/drawing/2014/main" xmlns=""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7" name="正方形/長方形 616">
          <a:extLst>
            <a:ext uri="{FF2B5EF4-FFF2-40B4-BE49-F238E27FC236}">
              <a16:creationId xmlns:a16="http://schemas.microsoft.com/office/drawing/2014/main" xmlns=""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8" name="正方形/長方形 617">
          <a:extLst>
            <a:ext uri="{FF2B5EF4-FFF2-40B4-BE49-F238E27FC236}">
              <a16:creationId xmlns:a16="http://schemas.microsoft.com/office/drawing/2014/main" xmlns=""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9" name="正方形/長方形 618">
          <a:extLst>
            <a:ext uri="{FF2B5EF4-FFF2-40B4-BE49-F238E27FC236}">
              <a16:creationId xmlns:a16="http://schemas.microsoft.com/office/drawing/2014/main" xmlns=""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0" name="テキスト ボックス 619">
          <a:extLst>
            <a:ext uri="{FF2B5EF4-FFF2-40B4-BE49-F238E27FC236}">
              <a16:creationId xmlns:a16="http://schemas.microsoft.com/office/drawing/2014/main" xmlns=""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1" name="直線コネクタ 620">
          <a:extLst>
            <a:ext uri="{FF2B5EF4-FFF2-40B4-BE49-F238E27FC236}">
              <a16:creationId xmlns:a16="http://schemas.microsoft.com/office/drawing/2014/main" xmlns=""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xmlns=""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xmlns="" id="{00000000-0008-0000-07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6" name="直線コネクタ 625">
          <a:extLst>
            <a:ext uri="{FF2B5EF4-FFF2-40B4-BE49-F238E27FC236}">
              <a16:creationId xmlns:a16="http://schemas.microsoft.com/office/drawing/2014/main" xmlns=""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xmlns="" id="{00000000-0008-0000-07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8" name="直線コネクタ 627">
          <a:extLst>
            <a:ext uri="{FF2B5EF4-FFF2-40B4-BE49-F238E27FC236}">
              <a16:creationId xmlns:a16="http://schemas.microsoft.com/office/drawing/2014/main" xmlns=""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629" name="テキスト ボックス 628">
          <a:extLst>
            <a:ext uri="{FF2B5EF4-FFF2-40B4-BE49-F238E27FC236}">
              <a16:creationId xmlns:a16="http://schemas.microsoft.com/office/drawing/2014/main" xmlns="" id="{00000000-0008-0000-0700-00007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30" name="直線コネクタ 629">
          <a:extLst>
            <a:ext uri="{FF2B5EF4-FFF2-40B4-BE49-F238E27FC236}">
              <a16:creationId xmlns:a16="http://schemas.microsoft.com/office/drawing/2014/main" xmlns=""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631" name="テキスト ボックス 630">
          <a:extLst>
            <a:ext uri="{FF2B5EF4-FFF2-40B4-BE49-F238E27FC236}">
              <a16:creationId xmlns:a16="http://schemas.microsoft.com/office/drawing/2014/main" xmlns="" id="{00000000-0008-0000-0700-00007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32" name="直線コネクタ 631">
          <a:extLst>
            <a:ext uri="{FF2B5EF4-FFF2-40B4-BE49-F238E27FC236}">
              <a16:creationId xmlns:a16="http://schemas.microsoft.com/office/drawing/2014/main" xmlns=""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633" name="テキスト ボックス 632">
          <a:extLst>
            <a:ext uri="{FF2B5EF4-FFF2-40B4-BE49-F238E27FC236}">
              <a16:creationId xmlns:a16="http://schemas.microsoft.com/office/drawing/2014/main" xmlns=""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4" name="直線コネクタ 633">
          <a:extLst>
            <a:ext uri="{FF2B5EF4-FFF2-40B4-BE49-F238E27FC236}">
              <a16:creationId xmlns:a16="http://schemas.microsoft.com/office/drawing/2014/main" xmlns=""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5" name="テキスト ボックス 634">
          <a:extLst>
            <a:ext uri="{FF2B5EF4-FFF2-40B4-BE49-F238E27FC236}">
              <a16:creationId xmlns:a16="http://schemas.microsoft.com/office/drawing/2014/main" xmlns=""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6" name="災害復旧費グラフ枠">
          <a:extLst>
            <a:ext uri="{FF2B5EF4-FFF2-40B4-BE49-F238E27FC236}">
              <a16:creationId xmlns:a16="http://schemas.microsoft.com/office/drawing/2014/main" xmlns=""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106390</xdr:rowOff>
    </xdr:from>
    <xdr:to>
      <xdr:col>23</xdr:col>
      <xdr:colOff>516889</xdr:colOff>
      <xdr:row>79</xdr:row>
      <xdr:rowOff>98879</xdr:rowOff>
    </xdr:to>
    <xdr:cxnSp macro="">
      <xdr:nvCxnSpPr>
        <xdr:cNvPr id="637" name="直線コネクタ 636">
          <a:extLst>
            <a:ext uri="{FF2B5EF4-FFF2-40B4-BE49-F238E27FC236}">
              <a16:creationId xmlns:a16="http://schemas.microsoft.com/office/drawing/2014/main" xmlns="" id="{00000000-0008-0000-0700-00007D020000}"/>
            </a:ext>
          </a:extLst>
        </xdr:cNvPr>
        <xdr:cNvCxnSpPr/>
      </xdr:nvCxnSpPr>
      <xdr:spPr>
        <a:xfrm flipV="1">
          <a:off x="16317595" y="12107890"/>
          <a:ext cx="1269" cy="1535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109811</xdr:rowOff>
    </xdr:from>
    <xdr:ext cx="249299" cy="259045"/>
    <xdr:sp macro="" textlink="">
      <xdr:nvSpPr>
        <xdr:cNvPr id="638" name="災害復旧費最小値テキスト">
          <a:extLst>
            <a:ext uri="{FF2B5EF4-FFF2-40B4-BE49-F238E27FC236}">
              <a16:creationId xmlns:a16="http://schemas.microsoft.com/office/drawing/2014/main" xmlns="" id="{00000000-0008-0000-0700-00007E020000}"/>
            </a:ext>
          </a:extLst>
        </xdr:cNvPr>
        <xdr:cNvSpPr txBox="1"/>
      </xdr:nvSpPr>
      <xdr:spPr>
        <a:xfrm>
          <a:off x="16370300" y="136543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9" name="直線コネクタ 638">
          <a:extLst>
            <a:ext uri="{FF2B5EF4-FFF2-40B4-BE49-F238E27FC236}">
              <a16:creationId xmlns:a16="http://schemas.microsoft.com/office/drawing/2014/main" xmlns=""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53067</xdr:rowOff>
    </xdr:from>
    <xdr:ext cx="534377" cy="259045"/>
    <xdr:sp macro="" textlink="">
      <xdr:nvSpPr>
        <xdr:cNvPr id="640" name="災害復旧費最大値テキスト">
          <a:extLst>
            <a:ext uri="{FF2B5EF4-FFF2-40B4-BE49-F238E27FC236}">
              <a16:creationId xmlns:a16="http://schemas.microsoft.com/office/drawing/2014/main" xmlns="" id="{00000000-0008-0000-0700-000080020000}"/>
            </a:ext>
          </a:extLst>
        </xdr:cNvPr>
        <xdr:cNvSpPr txBox="1"/>
      </xdr:nvSpPr>
      <xdr:spPr>
        <a:xfrm>
          <a:off x="16370300" y="1188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94,040</a:t>
          </a:r>
          <a:endParaRPr kumimoji="1" lang="ja-JP" altLang="en-US" sz="1000" b="1">
            <a:latin typeface="ＭＳ Ｐゴシック"/>
          </a:endParaRPr>
        </a:p>
      </xdr:txBody>
    </xdr:sp>
    <xdr:clientData/>
  </xdr:oneCellAnchor>
  <xdr:twoCellAnchor>
    <xdr:from>
      <xdr:col>23</xdr:col>
      <xdr:colOff>428625</xdr:colOff>
      <xdr:row>70</xdr:row>
      <xdr:rowOff>106390</xdr:rowOff>
    </xdr:from>
    <xdr:to>
      <xdr:col>23</xdr:col>
      <xdr:colOff>606425</xdr:colOff>
      <xdr:row>70</xdr:row>
      <xdr:rowOff>106390</xdr:rowOff>
    </xdr:to>
    <xdr:cxnSp macro="">
      <xdr:nvCxnSpPr>
        <xdr:cNvPr id="641" name="直線コネクタ 640">
          <a:extLst>
            <a:ext uri="{FF2B5EF4-FFF2-40B4-BE49-F238E27FC236}">
              <a16:creationId xmlns:a16="http://schemas.microsoft.com/office/drawing/2014/main" xmlns="" id="{00000000-0008-0000-0700-000081020000}"/>
            </a:ext>
          </a:extLst>
        </xdr:cNvPr>
        <xdr:cNvCxnSpPr/>
      </xdr:nvCxnSpPr>
      <xdr:spPr>
        <a:xfrm>
          <a:off x="16230600" y="1210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98879</xdr:rowOff>
    </xdr:from>
    <xdr:to>
      <xdr:col>23</xdr:col>
      <xdr:colOff>517525</xdr:colOff>
      <xdr:row>79</xdr:row>
      <xdr:rowOff>98879</xdr:rowOff>
    </xdr:to>
    <xdr:cxnSp macro="">
      <xdr:nvCxnSpPr>
        <xdr:cNvPr id="642" name="直線コネクタ 641">
          <a:extLst>
            <a:ext uri="{FF2B5EF4-FFF2-40B4-BE49-F238E27FC236}">
              <a16:creationId xmlns:a16="http://schemas.microsoft.com/office/drawing/2014/main" xmlns="" id="{00000000-0008-0000-0700-000082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27260</xdr:rowOff>
    </xdr:from>
    <xdr:ext cx="469744" cy="259045"/>
    <xdr:sp macro="" textlink="">
      <xdr:nvSpPr>
        <xdr:cNvPr id="643" name="災害復旧費平均値テキスト">
          <a:extLst>
            <a:ext uri="{FF2B5EF4-FFF2-40B4-BE49-F238E27FC236}">
              <a16:creationId xmlns:a16="http://schemas.microsoft.com/office/drawing/2014/main" xmlns="" id="{00000000-0008-0000-0700-000083020000}"/>
            </a:ext>
          </a:extLst>
        </xdr:cNvPr>
        <xdr:cNvSpPr txBox="1"/>
      </xdr:nvSpPr>
      <xdr:spPr>
        <a:xfrm>
          <a:off x="16370300" y="134003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2,676</a:t>
          </a:r>
          <a:endParaRPr kumimoji="1" lang="ja-JP" altLang="en-US" sz="1000" b="1">
            <a:solidFill>
              <a:srgbClr val="000080"/>
            </a:solidFill>
            <a:latin typeface="ＭＳ Ｐゴシック"/>
          </a:endParaRPr>
        </a:p>
      </xdr:txBody>
    </xdr:sp>
    <xdr:clientData/>
  </xdr:oneCellAnchor>
  <xdr:twoCellAnchor>
    <xdr:from>
      <xdr:col>23</xdr:col>
      <xdr:colOff>466725</xdr:colOff>
      <xdr:row>79</xdr:row>
      <xdr:rowOff>4383</xdr:rowOff>
    </xdr:from>
    <xdr:to>
      <xdr:col>23</xdr:col>
      <xdr:colOff>568325</xdr:colOff>
      <xdr:row>79</xdr:row>
      <xdr:rowOff>105983</xdr:rowOff>
    </xdr:to>
    <xdr:sp macro="" textlink="">
      <xdr:nvSpPr>
        <xdr:cNvPr id="644" name="フローチャート : 判断 643">
          <a:extLst>
            <a:ext uri="{FF2B5EF4-FFF2-40B4-BE49-F238E27FC236}">
              <a16:creationId xmlns:a16="http://schemas.microsoft.com/office/drawing/2014/main" xmlns="" id="{00000000-0008-0000-0700-000084020000}"/>
            </a:ext>
          </a:extLst>
        </xdr:cNvPr>
        <xdr:cNvSpPr/>
      </xdr:nvSpPr>
      <xdr:spPr>
        <a:xfrm>
          <a:off x="16268700" y="1354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98879</xdr:rowOff>
    </xdr:from>
    <xdr:to>
      <xdr:col>22</xdr:col>
      <xdr:colOff>365125</xdr:colOff>
      <xdr:row>79</xdr:row>
      <xdr:rowOff>98879</xdr:rowOff>
    </xdr:to>
    <xdr:cxnSp macro="">
      <xdr:nvCxnSpPr>
        <xdr:cNvPr id="645" name="直線コネクタ 644">
          <a:extLst>
            <a:ext uri="{FF2B5EF4-FFF2-40B4-BE49-F238E27FC236}">
              <a16:creationId xmlns:a16="http://schemas.microsoft.com/office/drawing/2014/main" xmlns="" id="{00000000-0008-0000-0700-000085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79</xdr:row>
      <xdr:rowOff>21839</xdr:rowOff>
    </xdr:from>
    <xdr:to>
      <xdr:col>22</xdr:col>
      <xdr:colOff>415925</xdr:colOff>
      <xdr:row>79</xdr:row>
      <xdr:rowOff>123439</xdr:rowOff>
    </xdr:to>
    <xdr:sp macro="" textlink="">
      <xdr:nvSpPr>
        <xdr:cNvPr id="646" name="フローチャート : 判断 645">
          <a:extLst>
            <a:ext uri="{FF2B5EF4-FFF2-40B4-BE49-F238E27FC236}">
              <a16:creationId xmlns:a16="http://schemas.microsoft.com/office/drawing/2014/main" xmlns="" id="{00000000-0008-0000-0700-000086020000}"/>
            </a:ext>
          </a:extLst>
        </xdr:cNvPr>
        <xdr:cNvSpPr/>
      </xdr:nvSpPr>
      <xdr:spPr>
        <a:xfrm>
          <a:off x="15430500" y="1356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139966</xdr:rowOff>
    </xdr:from>
    <xdr:ext cx="469744" cy="259045"/>
    <xdr:sp macro="" textlink="">
      <xdr:nvSpPr>
        <xdr:cNvPr id="647" name="テキスト ボックス 646">
          <a:extLst>
            <a:ext uri="{FF2B5EF4-FFF2-40B4-BE49-F238E27FC236}">
              <a16:creationId xmlns:a16="http://schemas.microsoft.com/office/drawing/2014/main" xmlns="" id="{00000000-0008-0000-0700-000087020000}"/>
            </a:ext>
          </a:extLst>
        </xdr:cNvPr>
        <xdr:cNvSpPr txBox="1"/>
      </xdr:nvSpPr>
      <xdr:spPr>
        <a:xfrm>
          <a:off x="15246427" y="13341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1,607</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98879</xdr:rowOff>
    </xdr:from>
    <xdr:to>
      <xdr:col>21</xdr:col>
      <xdr:colOff>161925</xdr:colOff>
      <xdr:row>79</xdr:row>
      <xdr:rowOff>98879</xdr:rowOff>
    </xdr:to>
    <xdr:cxnSp macro="">
      <xdr:nvCxnSpPr>
        <xdr:cNvPr id="648" name="直線コネクタ 647">
          <a:extLst>
            <a:ext uri="{FF2B5EF4-FFF2-40B4-BE49-F238E27FC236}">
              <a16:creationId xmlns:a16="http://schemas.microsoft.com/office/drawing/2014/main" xmlns="" id="{00000000-0008-0000-0700-000088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161889</xdr:rowOff>
    </xdr:from>
    <xdr:to>
      <xdr:col>21</xdr:col>
      <xdr:colOff>212725</xdr:colOff>
      <xdr:row>79</xdr:row>
      <xdr:rowOff>92039</xdr:rowOff>
    </xdr:to>
    <xdr:sp macro="" textlink="">
      <xdr:nvSpPr>
        <xdr:cNvPr id="649" name="フローチャート : 判断 648">
          <a:extLst>
            <a:ext uri="{FF2B5EF4-FFF2-40B4-BE49-F238E27FC236}">
              <a16:creationId xmlns:a16="http://schemas.microsoft.com/office/drawing/2014/main" xmlns="" id="{00000000-0008-0000-0700-000089020000}"/>
            </a:ext>
          </a:extLst>
        </xdr:cNvPr>
        <xdr:cNvSpPr/>
      </xdr:nvSpPr>
      <xdr:spPr>
        <a:xfrm>
          <a:off x="14541500" y="1353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108566</xdr:rowOff>
    </xdr:from>
    <xdr:ext cx="469744"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4357427" y="1331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97965</xdr:rowOff>
    </xdr:from>
    <xdr:to>
      <xdr:col>19</xdr:col>
      <xdr:colOff>644525</xdr:colOff>
      <xdr:row>79</xdr:row>
      <xdr:rowOff>98879</xdr:rowOff>
    </xdr:to>
    <xdr:cxnSp macro="">
      <xdr:nvCxnSpPr>
        <xdr:cNvPr id="651" name="直線コネクタ 650">
          <a:extLst>
            <a:ext uri="{FF2B5EF4-FFF2-40B4-BE49-F238E27FC236}">
              <a16:creationId xmlns:a16="http://schemas.microsoft.com/office/drawing/2014/main" xmlns="" id="{00000000-0008-0000-0700-00008B020000}"/>
            </a:ext>
          </a:extLst>
        </xdr:cNvPr>
        <xdr:cNvCxnSpPr/>
      </xdr:nvCxnSpPr>
      <xdr:spPr>
        <a:xfrm>
          <a:off x="12814300" y="13642515"/>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164942</xdr:rowOff>
    </xdr:from>
    <xdr:to>
      <xdr:col>20</xdr:col>
      <xdr:colOff>9525</xdr:colOff>
      <xdr:row>79</xdr:row>
      <xdr:rowOff>95092</xdr:rowOff>
    </xdr:to>
    <xdr:sp macro="" textlink="">
      <xdr:nvSpPr>
        <xdr:cNvPr id="652" name="フローチャート : 判断 651">
          <a:extLst>
            <a:ext uri="{FF2B5EF4-FFF2-40B4-BE49-F238E27FC236}">
              <a16:creationId xmlns:a16="http://schemas.microsoft.com/office/drawing/2014/main" xmlns="" id="{00000000-0008-0000-0700-00008C020000}"/>
            </a:ext>
          </a:extLst>
        </xdr:cNvPr>
        <xdr:cNvSpPr/>
      </xdr:nvSpPr>
      <xdr:spPr>
        <a:xfrm>
          <a:off x="13652500" y="1353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111619</xdr:rowOff>
    </xdr:from>
    <xdr:ext cx="469744"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3468427" y="1331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141494</xdr:rowOff>
    </xdr:from>
    <xdr:to>
      <xdr:col>18</xdr:col>
      <xdr:colOff>492125</xdr:colOff>
      <xdr:row>78</xdr:row>
      <xdr:rowOff>71644</xdr:rowOff>
    </xdr:to>
    <xdr:sp macro="" textlink="">
      <xdr:nvSpPr>
        <xdr:cNvPr id="654" name="フローチャート : 判断 653">
          <a:extLst>
            <a:ext uri="{FF2B5EF4-FFF2-40B4-BE49-F238E27FC236}">
              <a16:creationId xmlns:a16="http://schemas.microsoft.com/office/drawing/2014/main" xmlns="" id="{00000000-0008-0000-0700-00008E020000}"/>
            </a:ext>
          </a:extLst>
        </xdr:cNvPr>
        <xdr:cNvSpPr/>
      </xdr:nvSpPr>
      <xdr:spPr>
        <a:xfrm>
          <a:off x="12763500" y="1334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88171</xdr:rowOff>
    </xdr:from>
    <xdr:ext cx="534377" cy="259045"/>
    <xdr:sp macro="" textlink="">
      <xdr:nvSpPr>
        <xdr:cNvPr id="655" name="テキスト ボックス 654">
          <a:extLst>
            <a:ext uri="{FF2B5EF4-FFF2-40B4-BE49-F238E27FC236}">
              <a16:creationId xmlns:a16="http://schemas.microsoft.com/office/drawing/2014/main" xmlns="" id="{00000000-0008-0000-0700-00008F020000}"/>
            </a:ext>
          </a:extLst>
        </xdr:cNvPr>
        <xdr:cNvSpPr txBox="1"/>
      </xdr:nvSpPr>
      <xdr:spPr>
        <a:xfrm>
          <a:off x="12547111" y="1311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15,279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6" name="テキスト ボックス 655">
          <a:extLst>
            <a:ext uri="{FF2B5EF4-FFF2-40B4-BE49-F238E27FC236}">
              <a16:creationId xmlns:a16="http://schemas.microsoft.com/office/drawing/2014/main" xmlns=""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7" name="テキスト ボックス 656">
          <a:extLst>
            <a:ext uri="{FF2B5EF4-FFF2-40B4-BE49-F238E27FC236}">
              <a16:creationId xmlns:a16="http://schemas.microsoft.com/office/drawing/2014/main" xmlns=""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48079</xdr:rowOff>
    </xdr:from>
    <xdr:to>
      <xdr:col>23</xdr:col>
      <xdr:colOff>568325</xdr:colOff>
      <xdr:row>79</xdr:row>
      <xdr:rowOff>149679</xdr:rowOff>
    </xdr:to>
    <xdr:sp macro="" textlink="">
      <xdr:nvSpPr>
        <xdr:cNvPr id="661" name="円/楕円 660">
          <a:extLst>
            <a:ext uri="{FF2B5EF4-FFF2-40B4-BE49-F238E27FC236}">
              <a16:creationId xmlns:a16="http://schemas.microsoft.com/office/drawing/2014/main" xmlns="" id="{00000000-0008-0000-0700-000095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154261</xdr:rowOff>
    </xdr:from>
    <xdr:ext cx="249299" cy="259045"/>
    <xdr:sp macro="" textlink="">
      <xdr:nvSpPr>
        <xdr:cNvPr id="662" name="災害復旧費該当値テキスト">
          <a:extLst>
            <a:ext uri="{FF2B5EF4-FFF2-40B4-BE49-F238E27FC236}">
              <a16:creationId xmlns:a16="http://schemas.microsoft.com/office/drawing/2014/main" xmlns="" id="{00000000-0008-0000-0700-000096020000}"/>
            </a:ext>
          </a:extLst>
        </xdr:cNvPr>
        <xdr:cNvSpPr txBox="1"/>
      </xdr:nvSpPr>
      <xdr:spPr>
        <a:xfrm>
          <a:off x="16370300" y="135273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48079</xdr:rowOff>
    </xdr:from>
    <xdr:to>
      <xdr:col>22</xdr:col>
      <xdr:colOff>415925</xdr:colOff>
      <xdr:row>79</xdr:row>
      <xdr:rowOff>149679</xdr:rowOff>
    </xdr:to>
    <xdr:sp macro="" textlink="">
      <xdr:nvSpPr>
        <xdr:cNvPr id="663" name="円/楕円 662">
          <a:extLst>
            <a:ext uri="{FF2B5EF4-FFF2-40B4-BE49-F238E27FC236}">
              <a16:creationId xmlns:a16="http://schemas.microsoft.com/office/drawing/2014/main" xmlns="" id="{00000000-0008-0000-0700-000097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140806</xdr:rowOff>
    </xdr:from>
    <xdr:ext cx="249299" cy="259045"/>
    <xdr:sp macro="" textlink="">
      <xdr:nvSpPr>
        <xdr:cNvPr id="664" name="テキスト ボックス 663">
          <a:extLst>
            <a:ext uri="{FF2B5EF4-FFF2-40B4-BE49-F238E27FC236}">
              <a16:creationId xmlns:a16="http://schemas.microsoft.com/office/drawing/2014/main" xmlns="" id="{00000000-0008-0000-0700-000098020000}"/>
            </a:ext>
          </a:extLst>
        </xdr:cNvPr>
        <xdr:cNvSpPr txBox="1"/>
      </xdr:nvSpPr>
      <xdr:spPr>
        <a:xfrm>
          <a:off x="15356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48079</xdr:rowOff>
    </xdr:from>
    <xdr:to>
      <xdr:col>21</xdr:col>
      <xdr:colOff>212725</xdr:colOff>
      <xdr:row>79</xdr:row>
      <xdr:rowOff>149679</xdr:rowOff>
    </xdr:to>
    <xdr:sp macro="" textlink="">
      <xdr:nvSpPr>
        <xdr:cNvPr id="665" name="円/楕円 664">
          <a:extLst>
            <a:ext uri="{FF2B5EF4-FFF2-40B4-BE49-F238E27FC236}">
              <a16:creationId xmlns:a16="http://schemas.microsoft.com/office/drawing/2014/main" xmlns="" id="{00000000-0008-0000-0700-000099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140806</xdr:rowOff>
    </xdr:from>
    <xdr:ext cx="249299" cy="259045"/>
    <xdr:sp macro="" textlink="">
      <xdr:nvSpPr>
        <xdr:cNvPr id="666" name="テキスト ボックス 665">
          <a:extLst>
            <a:ext uri="{FF2B5EF4-FFF2-40B4-BE49-F238E27FC236}">
              <a16:creationId xmlns:a16="http://schemas.microsoft.com/office/drawing/2014/main" xmlns="" id="{00000000-0008-0000-0700-00009A020000}"/>
            </a:ext>
          </a:extLst>
        </xdr:cNvPr>
        <xdr:cNvSpPr txBox="1"/>
      </xdr:nvSpPr>
      <xdr:spPr>
        <a:xfrm>
          <a:off x="14467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48079</xdr:rowOff>
    </xdr:from>
    <xdr:to>
      <xdr:col>20</xdr:col>
      <xdr:colOff>9525</xdr:colOff>
      <xdr:row>79</xdr:row>
      <xdr:rowOff>149679</xdr:rowOff>
    </xdr:to>
    <xdr:sp macro="" textlink="">
      <xdr:nvSpPr>
        <xdr:cNvPr id="667" name="円/楕円 666">
          <a:extLst>
            <a:ext uri="{FF2B5EF4-FFF2-40B4-BE49-F238E27FC236}">
              <a16:creationId xmlns:a16="http://schemas.microsoft.com/office/drawing/2014/main" xmlns="" id="{00000000-0008-0000-0700-00009B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140806</xdr:rowOff>
    </xdr:from>
    <xdr:ext cx="249299" cy="259045"/>
    <xdr:sp macro="" textlink="">
      <xdr:nvSpPr>
        <xdr:cNvPr id="668" name="テキスト ボックス 667">
          <a:extLst>
            <a:ext uri="{FF2B5EF4-FFF2-40B4-BE49-F238E27FC236}">
              <a16:creationId xmlns:a16="http://schemas.microsoft.com/office/drawing/2014/main" xmlns="" id="{00000000-0008-0000-0700-00009C020000}"/>
            </a:ext>
          </a:extLst>
        </xdr:cNvPr>
        <xdr:cNvSpPr txBox="1"/>
      </xdr:nvSpPr>
      <xdr:spPr>
        <a:xfrm>
          <a:off x="13578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47165</xdr:rowOff>
    </xdr:from>
    <xdr:to>
      <xdr:col>18</xdr:col>
      <xdr:colOff>492125</xdr:colOff>
      <xdr:row>79</xdr:row>
      <xdr:rowOff>148765</xdr:rowOff>
    </xdr:to>
    <xdr:sp macro="" textlink="">
      <xdr:nvSpPr>
        <xdr:cNvPr id="669" name="円/楕円 668">
          <a:extLst>
            <a:ext uri="{FF2B5EF4-FFF2-40B4-BE49-F238E27FC236}">
              <a16:creationId xmlns:a16="http://schemas.microsoft.com/office/drawing/2014/main" xmlns="" id="{00000000-0008-0000-0700-00009D020000}"/>
            </a:ext>
          </a:extLst>
        </xdr:cNvPr>
        <xdr:cNvSpPr/>
      </xdr:nvSpPr>
      <xdr:spPr>
        <a:xfrm>
          <a:off x="12763500" y="1359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79</xdr:row>
      <xdr:rowOff>139892</xdr:rowOff>
    </xdr:from>
    <xdr:ext cx="313932" cy="259045"/>
    <xdr:sp macro="" textlink="">
      <xdr:nvSpPr>
        <xdr:cNvPr id="670" name="テキスト ボックス 669">
          <a:extLst>
            <a:ext uri="{FF2B5EF4-FFF2-40B4-BE49-F238E27FC236}">
              <a16:creationId xmlns:a16="http://schemas.microsoft.com/office/drawing/2014/main" xmlns="" id="{00000000-0008-0000-0700-00009E020000}"/>
            </a:ext>
          </a:extLst>
        </xdr:cNvPr>
        <xdr:cNvSpPr txBox="1"/>
      </xdr:nvSpPr>
      <xdr:spPr>
        <a:xfrm>
          <a:off x="12657333" y="13684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1" name="正方形/長方形 670">
          <a:extLst>
            <a:ext uri="{FF2B5EF4-FFF2-40B4-BE49-F238E27FC236}">
              <a16:creationId xmlns:a16="http://schemas.microsoft.com/office/drawing/2014/main" xmlns=""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2" name="正方形/長方形 671">
          <a:extLst>
            <a:ext uri="{FF2B5EF4-FFF2-40B4-BE49-F238E27FC236}">
              <a16:creationId xmlns:a16="http://schemas.microsoft.com/office/drawing/2014/main" xmlns=""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3" name="正方形/長方形 672">
          <a:extLst>
            <a:ext uri="{FF2B5EF4-FFF2-40B4-BE49-F238E27FC236}">
              <a16:creationId xmlns:a16="http://schemas.microsoft.com/office/drawing/2014/main" xmlns=""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57/63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4" name="正方形/長方形 673">
          <a:extLst>
            <a:ext uri="{FF2B5EF4-FFF2-40B4-BE49-F238E27FC236}">
              <a16:creationId xmlns:a16="http://schemas.microsoft.com/office/drawing/2014/main" xmlns=""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5" name="正方形/長方形 674">
          <a:extLst>
            <a:ext uri="{FF2B5EF4-FFF2-40B4-BE49-F238E27FC236}">
              <a16:creationId xmlns:a16="http://schemas.microsoft.com/office/drawing/2014/main" xmlns=""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6" name="正方形/長方形 675">
          <a:extLst>
            <a:ext uri="{FF2B5EF4-FFF2-40B4-BE49-F238E27FC236}">
              <a16:creationId xmlns:a16="http://schemas.microsoft.com/office/drawing/2014/main" xmlns=""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7" name="正方形/長方形 676">
          <a:extLst>
            <a:ext uri="{FF2B5EF4-FFF2-40B4-BE49-F238E27FC236}">
              <a16:creationId xmlns:a16="http://schemas.microsoft.com/office/drawing/2014/main" xmlns=""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8" name="正方形/長方形 677">
          <a:extLst>
            <a:ext uri="{FF2B5EF4-FFF2-40B4-BE49-F238E27FC236}">
              <a16:creationId xmlns:a16="http://schemas.microsoft.com/office/drawing/2014/main" xmlns=""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9" name="テキスト ボックス 678">
          <a:extLst>
            <a:ext uri="{FF2B5EF4-FFF2-40B4-BE49-F238E27FC236}">
              <a16:creationId xmlns:a16="http://schemas.microsoft.com/office/drawing/2014/main" xmlns=""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80" name="直線コネクタ 679">
          <a:extLst>
            <a:ext uri="{FF2B5EF4-FFF2-40B4-BE49-F238E27FC236}">
              <a16:creationId xmlns:a16="http://schemas.microsoft.com/office/drawing/2014/main" xmlns=""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81" name="直線コネクタ 680">
          <a:extLst>
            <a:ext uri="{FF2B5EF4-FFF2-40B4-BE49-F238E27FC236}">
              <a16:creationId xmlns:a16="http://schemas.microsoft.com/office/drawing/2014/main" xmlns=""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82" name="テキスト ボックス 681">
          <a:extLst>
            <a:ext uri="{FF2B5EF4-FFF2-40B4-BE49-F238E27FC236}">
              <a16:creationId xmlns:a16="http://schemas.microsoft.com/office/drawing/2014/main" xmlns=""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83" name="直線コネクタ 682">
          <a:extLst>
            <a:ext uri="{FF2B5EF4-FFF2-40B4-BE49-F238E27FC236}">
              <a16:creationId xmlns:a16="http://schemas.microsoft.com/office/drawing/2014/main" xmlns=""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4" name="テキスト ボックス 683">
          <a:extLst>
            <a:ext uri="{FF2B5EF4-FFF2-40B4-BE49-F238E27FC236}">
              <a16:creationId xmlns:a16="http://schemas.microsoft.com/office/drawing/2014/main" xmlns=""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5" name="直線コネクタ 684">
          <a:extLst>
            <a:ext uri="{FF2B5EF4-FFF2-40B4-BE49-F238E27FC236}">
              <a16:creationId xmlns:a16="http://schemas.microsoft.com/office/drawing/2014/main" xmlns=""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86" name="テキスト ボックス 685">
          <a:extLst>
            <a:ext uri="{FF2B5EF4-FFF2-40B4-BE49-F238E27FC236}">
              <a16:creationId xmlns:a16="http://schemas.microsoft.com/office/drawing/2014/main" xmlns="" id="{00000000-0008-0000-0700-0000A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7" name="直線コネクタ 686">
          <a:extLst>
            <a:ext uri="{FF2B5EF4-FFF2-40B4-BE49-F238E27FC236}">
              <a16:creationId xmlns:a16="http://schemas.microsoft.com/office/drawing/2014/main" xmlns=""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8" name="テキスト ボックス 687">
          <a:extLst>
            <a:ext uri="{FF2B5EF4-FFF2-40B4-BE49-F238E27FC236}">
              <a16:creationId xmlns:a16="http://schemas.microsoft.com/office/drawing/2014/main" xmlns="" id="{00000000-0008-0000-0700-0000B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9" name="直線コネクタ 688">
          <a:extLst>
            <a:ext uri="{FF2B5EF4-FFF2-40B4-BE49-F238E27FC236}">
              <a16:creationId xmlns:a16="http://schemas.microsoft.com/office/drawing/2014/main" xmlns=""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90" name="テキスト ボックス 689">
          <a:extLst>
            <a:ext uri="{FF2B5EF4-FFF2-40B4-BE49-F238E27FC236}">
              <a16:creationId xmlns:a16="http://schemas.microsoft.com/office/drawing/2014/main" xmlns=""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1" name="直線コネクタ 690">
          <a:extLst>
            <a:ext uri="{FF2B5EF4-FFF2-40B4-BE49-F238E27FC236}">
              <a16:creationId xmlns:a16="http://schemas.microsoft.com/office/drawing/2014/main" xmlns=""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2" name="テキスト ボックス 691">
          <a:extLst>
            <a:ext uri="{FF2B5EF4-FFF2-40B4-BE49-F238E27FC236}">
              <a16:creationId xmlns:a16="http://schemas.microsoft.com/office/drawing/2014/main" xmlns=""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3" name="公債費グラフ枠">
          <a:extLst>
            <a:ext uri="{FF2B5EF4-FFF2-40B4-BE49-F238E27FC236}">
              <a16:creationId xmlns:a16="http://schemas.microsoft.com/office/drawing/2014/main" xmlns=""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37317</xdr:rowOff>
    </xdr:from>
    <xdr:to>
      <xdr:col>23</xdr:col>
      <xdr:colOff>516889</xdr:colOff>
      <xdr:row>99</xdr:row>
      <xdr:rowOff>1253</xdr:rowOff>
    </xdr:to>
    <xdr:cxnSp macro="">
      <xdr:nvCxnSpPr>
        <xdr:cNvPr id="694" name="直線コネクタ 693">
          <a:extLst>
            <a:ext uri="{FF2B5EF4-FFF2-40B4-BE49-F238E27FC236}">
              <a16:creationId xmlns:a16="http://schemas.microsoft.com/office/drawing/2014/main" xmlns="" id="{00000000-0008-0000-0700-0000B6020000}"/>
            </a:ext>
          </a:extLst>
        </xdr:cNvPr>
        <xdr:cNvCxnSpPr/>
      </xdr:nvCxnSpPr>
      <xdr:spPr>
        <a:xfrm flipV="1">
          <a:off x="16317595" y="15639267"/>
          <a:ext cx="1269" cy="1335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5080</xdr:rowOff>
    </xdr:from>
    <xdr:ext cx="469744" cy="259045"/>
    <xdr:sp macro="" textlink="">
      <xdr:nvSpPr>
        <xdr:cNvPr id="695" name="公債費最小値テキスト">
          <a:extLst>
            <a:ext uri="{FF2B5EF4-FFF2-40B4-BE49-F238E27FC236}">
              <a16:creationId xmlns:a16="http://schemas.microsoft.com/office/drawing/2014/main" xmlns="" id="{00000000-0008-0000-0700-0000B7020000}"/>
            </a:ext>
          </a:extLst>
        </xdr:cNvPr>
        <xdr:cNvSpPr txBox="1"/>
      </xdr:nvSpPr>
      <xdr:spPr>
        <a:xfrm>
          <a:off x="16370300" y="1697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5,669</a:t>
          </a:r>
          <a:endParaRPr kumimoji="1" lang="ja-JP" altLang="en-US" sz="1000" b="1">
            <a:latin typeface="ＭＳ Ｐゴシック"/>
          </a:endParaRPr>
        </a:p>
      </xdr:txBody>
    </xdr:sp>
    <xdr:clientData/>
  </xdr:oneCellAnchor>
  <xdr:twoCellAnchor>
    <xdr:from>
      <xdr:col>23</xdr:col>
      <xdr:colOff>428625</xdr:colOff>
      <xdr:row>99</xdr:row>
      <xdr:rowOff>1253</xdr:rowOff>
    </xdr:from>
    <xdr:to>
      <xdr:col>23</xdr:col>
      <xdr:colOff>606425</xdr:colOff>
      <xdr:row>99</xdr:row>
      <xdr:rowOff>1253</xdr:rowOff>
    </xdr:to>
    <xdr:cxnSp macro="">
      <xdr:nvCxnSpPr>
        <xdr:cNvPr id="696" name="直線コネクタ 695">
          <a:extLst>
            <a:ext uri="{FF2B5EF4-FFF2-40B4-BE49-F238E27FC236}">
              <a16:creationId xmlns:a16="http://schemas.microsoft.com/office/drawing/2014/main" xmlns="" id="{00000000-0008-0000-0700-0000B8020000}"/>
            </a:ext>
          </a:extLst>
        </xdr:cNvPr>
        <xdr:cNvCxnSpPr/>
      </xdr:nvCxnSpPr>
      <xdr:spPr>
        <a:xfrm>
          <a:off x="16230600" y="16974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155444</xdr:rowOff>
    </xdr:from>
    <xdr:ext cx="599010" cy="259045"/>
    <xdr:sp macro="" textlink="">
      <xdr:nvSpPr>
        <xdr:cNvPr id="697" name="公債費最大値テキスト">
          <a:extLst>
            <a:ext uri="{FF2B5EF4-FFF2-40B4-BE49-F238E27FC236}">
              <a16:creationId xmlns:a16="http://schemas.microsoft.com/office/drawing/2014/main" xmlns="" id="{00000000-0008-0000-0700-0000B9020000}"/>
            </a:ext>
          </a:extLst>
        </xdr:cNvPr>
        <xdr:cNvSpPr txBox="1"/>
      </xdr:nvSpPr>
      <xdr:spPr>
        <a:xfrm>
          <a:off x="16370300" y="1541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180,936</a:t>
          </a:r>
          <a:endParaRPr kumimoji="1" lang="ja-JP" altLang="en-US" sz="1000" b="1">
            <a:latin typeface="ＭＳ Ｐゴシック"/>
          </a:endParaRPr>
        </a:p>
      </xdr:txBody>
    </xdr:sp>
    <xdr:clientData/>
  </xdr:oneCellAnchor>
  <xdr:twoCellAnchor>
    <xdr:from>
      <xdr:col>23</xdr:col>
      <xdr:colOff>428625</xdr:colOff>
      <xdr:row>91</xdr:row>
      <xdr:rowOff>37317</xdr:rowOff>
    </xdr:from>
    <xdr:to>
      <xdr:col>23</xdr:col>
      <xdr:colOff>606425</xdr:colOff>
      <xdr:row>91</xdr:row>
      <xdr:rowOff>37317</xdr:rowOff>
    </xdr:to>
    <xdr:cxnSp macro="">
      <xdr:nvCxnSpPr>
        <xdr:cNvPr id="698" name="直線コネクタ 697">
          <a:extLst>
            <a:ext uri="{FF2B5EF4-FFF2-40B4-BE49-F238E27FC236}">
              <a16:creationId xmlns:a16="http://schemas.microsoft.com/office/drawing/2014/main" xmlns="" id="{00000000-0008-0000-0700-0000BA020000}"/>
            </a:ext>
          </a:extLst>
        </xdr:cNvPr>
        <xdr:cNvCxnSpPr/>
      </xdr:nvCxnSpPr>
      <xdr:spPr>
        <a:xfrm>
          <a:off x="16230600" y="1563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38407</xdr:rowOff>
    </xdr:from>
    <xdr:to>
      <xdr:col>23</xdr:col>
      <xdr:colOff>517525</xdr:colOff>
      <xdr:row>98</xdr:row>
      <xdr:rowOff>52679</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flipV="1">
          <a:off x="15481300" y="16840507"/>
          <a:ext cx="838200" cy="1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146508</xdr:rowOff>
    </xdr:from>
    <xdr:ext cx="534377" cy="259045"/>
    <xdr:sp macro="" textlink="">
      <xdr:nvSpPr>
        <xdr:cNvPr id="700" name="公債費平均値テキスト">
          <a:extLst>
            <a:ext uri="{FF2B5EF4-FFF2-40B4-BE49-F238E27FC236}">
              <a16:creationId xmlns:a16="http://schemas.microsoft.com/office/drawing/2014/main" xmlns="" id="{00000000-0008-0000-0700-0000BC020000}"/>
            </a:ext>
          </a:extLst>
        </xdr:cNvPr>
        <xdr:cNvSpPr txBox="1"/>
      </xdr:nvSpPr>
      <xdr:spPr>
        <a:xfrm>
          <a:off x="16370300" y="16434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50,442</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123631</xdr:rowOff>
    </xdr:from>
    <xdr:to>
      <xdr:col>23</xdr:col>
      <xdr:colOff>568325</xdr:colOff>
      <xdr:row>97</xdr:row>
      <xdr:rowOff>53781</xdr:rowOff>
    </xdr:to>
    <xdr:sp macro="" textlink="">
      <xdr:nvSpPr>
        <xdr:cNvPr id="701" name="フローチャート : 判断 700">
          <a:extLst>
            <a:ext uri="{FF2B5EF4-FFF2-40B4-BE49-F238E27FC236}">
              <a16:creationId xmlns:a16="http://schemas.microsoft.com/office/drawing/2014/main" xmlns="" id="{00000000-0008-0000-0700-0000BD020000}"/>
            </a:ext>
          </a:extLst>
        </xdr:cNvPr>
        <xdr:cNvSpPr/>
      </xdr:nvSpPr>
      <xdr:spPr>
        <a:xfrm>
          <a:off x="16268700" y="1658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10435</xdr:rowOff>
    </xdr:from>
    <xdr:to>
      <xdr:col>22</xdr:col>
      <xdr:colOff>365125</xdr:colOff>
      <xdr:row>98</xdr:row>
      <xdr:rowOff>52679</xdr:rowOff>
    </xdr:to>
    <xdr:cxnSp macro="">
      <xdr:nvCxnSpPr>
        <xdr:cNvPr id="702" name="直線コネクタ 701">
          <a:extLst>
            <a:ext uri="{FF2B5EF4-FFF2-40B4-BE49-F238E27FC236}">
              <a16:creationId xmlns:a16="http://schemas.microsoft.com/office/drawing/2014/main" xmlns="" id="{00000000-0008-0000-0700-0000BE020000}"/>
            </a:ext>
          </a:extLst>
        </xdr:cNvPr>
        <xdr:cNvCxnSpPr/>
      </xdr:nvCxnSpPr>
      <xdr:spPr>
        <a:xfrm>
          <a:off x="14592300" y="16812535"/>
          <a:ext cx="889000" cy="4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130375</xdr:rowOff>
    </xdr:from>
    <xdr:to>
      <xdr:col>22</xdr:col>
      <xdr:colOff>415925</xdr:colOff>
      <xdr:row>97</xdr:row>
      <xdr:rowOff>60525</xdr:rowOff>
    </xdr:to>
    <xdr:sp macro="" textlink="">
      <xdr:nvSpPr>
        <xdr:cNvPr id="703" name="フローチャート : 判断 702">
          <a:extLst>
            <a:ext uri="{FF2B5EF4-FFF2-40B4-BE49-F238E27FC236}">
              <a16:creationId xmlns:a16="http://schemas.microsoft.com/office/drawing/2014/main" xmlns="" id="{00000000-0008-0000-0700-0000BF020000}"/>
            </a:ext>
          </a:extLst>
        </xdr:cNvPr>
        <xdr:cNvSpPr/>
      </xdr:nvSpPr>
      <xdr:spPr>
        <a:xfrm>
          <a:off x="15430500" y="1658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77052</xdr:rowOff>
    </xdr:from>
    <xdr:ext cx="534377" cy="259045"/>
    <xdr:sp macro="" textlink="">
      <xdr:nvSpPr>
        <xdr:cNvPr id="704" name="テキスト ボックス 703">
          <a:extLst>
            <a:ext uri="{FF2B5EF4-FFF2-40B4-BE49-F238E27FC236}">
              <a16:creationId xmlns:a16="http://schemas.microsoft.com/office/drawing/2014/main" xmlns="" id="{00000000-0008-0000-0700-0000C0020000}"/>
            </a:ext>
          </a:extLst>
        </xdr:cNvPr>
        <xdr:cNvSpPr txBox="1"/>
      </xdr:nvSpPr>
      <xdr:spPr>
        <a:xfrm>
          <a:off x="15214111" y="1636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49,557</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159169</xdr:rowOff>
    </xdr:from>
    <xdr:to>
      <xdr:col>21</xdr:col>
      <xdr:colOff>161925</xdr:colOff>
      <xdr:row>98</xdr:row>
      <xdr:rowOff>10435</xdr:rowOff>
    </xdr:to>
    <xdr:cxnSp macro="">
      <xdr:nvCxnSpPr>
        <xdr:cNvPr id="705" name="直線コネクタ 704">
          <a:extLst>
            <a:ext uri="{FF2B5EF4-FFF2-40B4-BE49-F238E27FC236}">
              <a16:creationId xmlns:a16="http://schemas.microsoft.com/office/drawing/2014/main" xmlns="" id="{00000000-0008-0000-0700-0000C1020000}"/>
            </a:ext>
          </a:extLst>
        </xdr:cNvPr>
        <xdr:cNvCxnSpPr/>
      </xdr:nvCxnSpPr>
      <xdr:spPr>
        <a:xfrm>
          <a:off x="13703300" y="16789819"/>
          <a:ext cx="889000" cy="2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91156</xdr:rowOff>
    </xdr:from>
    <xdr:to>
      <xdr:col>21</xdr:col>
      <xdr:colOff>212725</xdr:colOff>
      <xdr:row>97</xdr:row>
      <xdr:rowOff>21306</xdr:rowOff>
    </xdr:to>
    <xdr:sp macro="" textlink="">
      <xdr:nvSpPr>
        <xdr:cNvPr id="706" name="フローチャート : 判断 705">
          <a:extLst>
            <a:ext uri="{FF2B5EF4-FFF2-40B4-BE49-F238E27FC236}">
              <a16:creationId xmlns:a16="http://schemas.microsoft.com/office/drawing/2014/main" xmlns="" id="{00000000-0008-0000-0700-0000C2020000}"/>
            </a:ext>
          </a:extLst>
        </xdr:cNvPr>
        <xdr:cNvSpPr/>
      </xdr:nvSpPr>
      <xdr:spPr>
        <a:xfrm>
          <a:off x="14541500" y="1655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37833</xdr:rowOff>
    </xdr:from>
    <xdr:ext cx="534377" cy="259045"/>
    <xdr:sp macro="" textlink="">
      <xdr:nvSpPr>
        <xdr:cNvPr id="707" name="テキスト ボックス 706">
          <a:extLst>
            <a:ext uri="{FF2B5EF4-FFF2-40B4-BE49-F238E27FC236}">
              <a16:creationId xmlns:a16="http://schemas.microsoft.com/office/drawing/2014/main" xmlns="" id="{00000000-0008-0000-0700-0000C3020000}"/>
            </a:ext>
          </a:extLst>
        </xdr:cNvPr>
        <xdr:cNvSpPr txBox="1"/>
      </xdr:nvSpPr>
      <xdr:spPr>
        <a:xfrm>
          <a:off x="14325111" y="1632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54,704</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159169</xdr:rowOff>
    </xdr:from>
    <xdr:to>
      <xdr:col>19</xdr:col>
      <xdr:colOff>644525</xdr:colOff>
      <xdr:row>98</xdr:row>
      <xdr:rowOff>17590</xdr:rowOff>
    </xdr:to>
    <xdr:cxnSp macro="">
      <xdr:nvCxnSpPr>
        <xdr:cNvPr id="708" name="直線コネクタ 707">
          <a:extLst>
            <a:ext uri="{FF2B5EF4-FFF2-40B4-BE49-F238E27FC236}">
              <a16:creationId xmlns:a16="http://schemas.microsoft.com/office/drawing/2014/main" xmlns="" id="{00000000-0008-0000-0700-0000C4020000}"/>
            </a:ext>
          </a:extLst>
        </xdr:cNvPr>
        <xdr:cNvCxnSpPr/>
      </xdr:nvCxnSpPr>
      <xdr:spPr>
        <a:xfrm flipV="1">
          <a:off x="12814300" y="16789819"/>
          <a:ext cx="8890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74223</xdr:rowOff>
    </xdr:from>
    <xdr:to>
      <xdr:col>20</xdr:col>
      <xdr:colOff>9525</xdr:colOff>
      <xdr:row>97</xdr:row>
      <xdr:rowOff>4373</xdr:rowOff>
    </xdr:to>
    <xdr:sp macro="" textlink="">
      <xdr:nvSpPr>
        <xdr:cNvPr id="709" name="フローチャート : 判断 708">
          <a:extLst>
            <a:ext uri="{FF2B5EF4-FFF2-40B4-BE49-F238E27FC236}">
              <a16:creationId xmlns:a16="http://schemas.microsoft.com/office/drawing/2014/main" xmlns="" id="{00000000-0008-0000-0700-0000C5020000}"/>
            </a:ext>
          </a:extLst>
        </xdr:cNvPr>
        <xdr:cNvSpPr/>
      </xdr:nvSpPr>
      <xdr:spPr>
        <a:xfrm>
          <a:off x="13652500" y="1653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20900</xdr:rowOff>
    </xdr:from>
    <xdr:ext cx="534377" cy="259045"/>
    <xdr:sp macro="" textlink="">
      <xdr:nvSpPr>
        <xdr:cNvPr id="710" name="テキスト ボックス 709">
          <a:extLst>
            <a:ext uri="{FF2B5EF4-FFF2-40B4-BE49-F238E27FC236}">
              <a16:creationId xmlns:a16="http://schemas.microsoft.com/office/drawing/2014/main" xmlns="" id="{00000000-0008-0000-0700-0000C6020000}"/>
            </a:ext>
          </a:extLst>
        </xdr:cNvPr>
        <xdr:cNvSpPr txBox="1"/>
      </xdr:nvSpPr>
      <xdr:spPr>
        <a:xfrm>
          <a:off x="13436111" y="1630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56,926</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75809</xdr:rowOff>
    </xdr:from>
    <xdr:to>
      <xdr:col>18</xdr:col>
      <xdr:colOff>492125</xdr:colOff>
      <xdr:row>97</xdr:row>
      <xdr:rowOff>5959</xdr:rowOff>
    </xdr:to>
    <xdr:sp macro="" textlink="">
      <xdr:nvSpPr>
        <xdr:cNvPr id="711" name="フローチャート : 判断 710">
          <a:extLst>
            <a:ext uri="{FF2B5EF4-FFF2-40B4-BE49-F238E27FC236}">
              <a16:creationId xmlns:a16="http://schemas.microsoft.com/office/drawing/2014/main" xmlns="" id="{00000000-0008-0000-0700-0000C7020000}"/>
            </a:ext>
          </a:extLst>
        </xdr:cNvPr>
        <xdr:cNvSpPr/>
      </xdr:nvSpPr>
      <xdr:spPr>
        <a:xfrm>
          <a:off x="12763500" y="1653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22486</xdr:rowOff>
    </xdr:from>
    <xdr:ext cx="534377" cy="259045"/>
    <xdr:sp macro="" textlink="">
      <xdr:nvSpPr>
        <xdr:cNvPr id="712" name="テキスト ボックス 711">
          <a:extLst>
            <a:ext uri="{FF2B5EF4-FFF2-40B4-BE49-F238E27FC236}">
              <a16:creationId xmlns:a16="http://schemas.microsoft.com/office/drawing/2014/main" xmlns="" id="{00000000-0008-0000-0700-0000C8020000}"/>
            </a:ext>
          </a:extLst>
        </xdr:cNvPr>
        <xdr:cNvSpPr txBox="1"/>
      </xdr:nvSpPr>
      <xdr:spPr>
        <a:xfrm>
          <a:off x="12547111" y="1631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56,718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3" name="テキスト ボックス 712">
          <a:extLst>
            <a:ext uri="{FF2B5EF4-FFF2-40B4-BE49-F238E27FC236}">
              <a16:creationId xmlns:a16="http://schemas.microsoft.com/office/drawing/2014/main" xmlns=""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4" name="テキスト ボックス 713">
          <a:extLst>
            <a:ext uri="{FF2B5EF4-FFF2-40B4-BE49-F238E27FC236}">
              <a16:creationId xmlns:a16="http://schemas.microsoft.com/office/drawing/2014/main" xmlns=""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159057</xdr:rowOff>
    </xdr:from>
    <xdr:to>
      <xdr:col>23</xdr:col>
      <xdr:colOff>568325</xdr:colOff>
      <xdr:row>98</xdr:row>
      <xdr:rowOff>89207</xdr:rowOff>
    </xdr:to>
    <xdr:sp macro="" textlink="">
      <xdr:nvSpPr>
        <xdr:cNvPr id="718" name="円/楕円 717">
          <a:extLst>
            <a:ext uri="{FF2B5EF4-FFF2-40B4-BE49-F238E27FC236}">
              <a16:creationId xmlns:a16="http://schemas.microsoft.com/office/drawing/2014/main" xmlns="" id="{00000000-0008-0000-0700-0000CE020000}"/>
            </a:ext>
          </a:extLst>
        </xdr:cNvPr>
        <xdr:cNvSpPr/>
      </xdr:nvSpPr>
      <xdr:spPr>
        <a:xfrm>
          <a:off x="16268700" y="1678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137484</xdr:rowOff>
    </xdr:from>
    <xdr:ext cx="534377" cy="259045"/>
    <xdr:sp macro="" textlink="">
      <xdr:nvSpPr>
        <xdr:cNvPr id="719" name="公債費該当値テキスト">
          <a:extLst>
            <a:ext uri="{FF2B5EF4-FFF2-40B4-BE49-F238E27FC236}">
              <a16:creationId xmlns:a16="http://schemas.microsoft.com/office/drawing/2014/main" xmlns="" id="{00000000-0008-0000-0700-0000CF020000}"/>
            </a:ext>
          </a:extLst>
        </xdr:cNvPr>
        <xdr:cNvSpPr txBox="1"/>
      </xdr:nvSpPr>
      <xdr:spPr>
        <a:xfrm>
          <a:off x="16370300" y="1676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23,293</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1879</xdr:rowOff>
    </xdr:from>
    <xdr:to>
      <xdr:col>22</xdr:col>
      <xdr:colOff>415925</xdr:colOff>
      <xdr:row>98</xdr:row>
      <xdr:rowOff>103479</xdr:rowOff>
    </xdr:to>
    <xdr:sp macro="" textlink="">
      <xdr:nvSpPr>
        <xdr:cNvPr id="720" name="円/楕円 719">
          <a:extLst>
            <a:ext uri="{FF2B5EF4-FFF2-40B4-BE49-F238E27FC236}">
              <a16:creationId xmlns:a16="http://schemas.microsoft.com/office/drawing/2014/main" xmlns="" id="{00000000-0008-0000-0700-0000D0020000}"/>
            </a:ext>
          </a:extLst>
        </xdr:cNvPr>
        <xdr:cNvSpPr/>
      </xdr:nvSpPr>
      <xdr:spPr>
        <a:xfrm>
          <a:off x="15430500" y="1680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94606</xdr:rowOff>
    </xdr:from>
    <xdr:ext cx="534377" cy="259045"/>
    <xdr:sp macro="" textlink="">
      <xdr:nvSpPr>
        <xdr:cNvPr id="721" name="テキスト ボックス 720">
          <a:extLst>
            <a:ext uri="{FF2B5EF4-FFF2-40B4-BE49-F238E27FC236}">
              <a16:creationId xmlns:a16="http://schemas.microsoft.com/office/drawing/2014/main" xmlns="" id="{00000000-0008-0000-0700-0000D1020000}"/>
            </a:ext>
          </a:extLst>
        </xdr:cNvPr>
        <xdr:cNvSpPr txBox="1"/>
      </xdr:nvSpPr>
      <xdr:spPr>
        <a:xfrm>
          <a:off x="15214111" y="1689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21,420</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131085</xdr:rowOff>
    </xdr:from>
    <xdr:to>
      <xdr:col>21</xdr:col>
      <xdr:colOff>212725</xdr:colOff>
      <xdr:row>98</xdr:row>
      <xdr:rowOff>61235</xdr:rowOff>
    </xdr:to>
    <xdr:sp macro="" textlink="">
      <xdr:nvSpPr>
        <xdr:cNvPr id="722" name="円/楕円 721">
          <a:extLst>
            <a:ext uri="{FF2B5EF4-FFF2-40B4-BE49-F238E27FC236}">
              <a16:creationId xmlns:a16="http://schemas.microsoft.com/office/drawing/2014/main" xmlns="" id="{00000000-0008-0000-0700-0000D2020000}"/>
            </a:ext>
          </a:extLst>
        </xdr:cNvPr>
        <xdr:cNvSpPr/>
      </xdr:nvSpPr>
      <xdr:spPr>
        <a:xfrm>
          <a:off x="14541500" y="1676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52362</xdr:rowOff>
    </xdr:from>
    <xdr:ext cx="534377" cy="259045"/>
    <xdr:sp macro="" textlink="">
      <xdr:nvSpPr>
        <xdr:cNvPr id="723" name="テキスト ボックス 722">
          <a:extLst>
            <a:ext uri="{FF2B5EF4-FFF2-40B4-BE49-F238E27FC236}">
              <a16:creationId xmlns:a16="http://schemas.microsoft.com/office/drawing/2014/main" xmlns="" id="{00000000-0008-0000-0700-0000D3020000}"/>
            </a:ext>
          </a:extLst>
        </xdr:cNvPr>
        <xdr:cNvSpPr txBox="1"/>
      </xdr:nvSpPr>
      <xdr:spPr>
        <a:xfrm>
          <a:off x="14325111" y="1685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26,964</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108369</xdr:rowOff>
    </xdr:from>
    <xdr:to>
      <xdr:col>20</xdr:col>
      <xdr:colOff>9525</xdr:colOff>
      <xdr:row>98</xdr:row>
      <xdr:rowOff>38519</xdr:rowOff>
    </xdr:to>
    <xdr:sp macro="" textlink="">
      <xdr:nvSpPr>
        <xdr:cNvPr id="724" name="円/楕円 723">
          <a:extLst>
            <a:ext uri="{FF2B5EF4-FFF2-40B4-BE49-F238E27FC236}">
              <a16:creationId xmlns:a16="http://schemas.microsoft.com/office/drawing/2014/main" xmlns="" id="{00000000-0008-0000-0700-0000D4020000}"/>
            </a:ext>
          </a:extLst>
        </xdr:cNvPr>
        <xdr:cNvSpPr/>
      </xdr:nvSpPr>
      <xdr:spPr>
        <a:xfrm>
          <a:off x="13652500" y="1673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29646</xdr:rowOff>
    </xdr:from>
    <xdr:ext cx="534377" cy="259045"/>
    <xdr:sp macro="" textlink="">
      <xdr:nvSpPr>
        <xdr:cNvPr id="725" name="テキスト ボックス 724">
          <a:extLst>
            <a:ext uri="{FF2B5EF4-FFF2-40B4-BE49-F238E27FC236}">
              <a16:creationId xmlns:a16="http://schemas.microsoft.com/office/drawing/2014/main" xmlns="" id="{00000000-0008-0000-0700-0000D5020000}"/>
            </a:ext>
          </a:extLst>
        </xdr:cNvPr>
        <xdr:cNvSpPr txBox="1"/>
      </xdr:nvSpPr>
      <xdr:spPr>
        <a:xfrm>
          <a:off x="13436111" y="1683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29,945</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138240</xdr:rowOff>
    </xdr:from>
    <xdr:to>
      <xdr:col>18</xdr:col>
      <xdr:colOff>492125</xdr:colOff>
      <xdr:row>98</xdr:row>
      <xdr:rowOff>68390</xdr:rowOff>
    </xdr:to>
    <xdr:sp macro="" textlink="">
      <xdr:nvSpPr>
        <xdr:cNvPr id="726" name="円/楕円 725">
          <a:extLst>
            <a:ext uri="{FF2B5EF4-FFF2-40B4-BE49-F238E27FC236}">
              <a16:creationId xmlns:a16="http://schemas.microsoft.com/office/drawing/2014/main" xmlns="" id="{00000000-0008-0000-0700-0000D6020000}"/>
            </a:ext>
          </a:extLst>
        </xdr:cNvPr>
        <xdr:cNvSpPr/>
      </xdr:nvSpPr>
      <xdr:spPr>
        <a:xfrm>
          <a:off x="12763500" y="1676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59517</xdr:rowOff>
    </xdr:from>
    <xdr:ext cx="534377" cy="259045"/>
    <xdr:sp macro="" textlink="">
      <xdr:nvSpPr>
        <xdr:cNvPr id="727" name="テキスト ボックス 726">
          <a:extLst>
            <a:ext uri="{FF2B5EF4-FFF2-40B4-BE49-F238E27FC236}">
              <a16:creationId xmlns:a16="http://schemas.microsoft.com/office/drawing/2014/main" xmlns="" id="{00000000-0008-0000-0700-0000D7020000}"/>
            </a:ext>
          </a:extLst>
        </xdr:cNvPr>
        <xdr:cNvSpPr txBox="1"/>
      </xdr:nvSpPr>
      <xdr:spPr>
        <a:xfrm>
          <a:off x="12547111" y="1686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26,025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8" name="正方形/長方形 727">
          <a:extLst>
            <a:ext uri="{FF2B5EF4-FFF2-40B4-BE49-F238E27FC236}">
              <a16:creationId xmlns:a16="http://schemas.microsoft.com/office/drawing/2014/main" xmlns=""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9" name="正方形/長方形 728">
          <a:extLst>
            <a:ext uri="{FF2B5EF4-FFF2-40B4-BE49-F238E27FC236}">
              <a16:creationId xmlns:a16="http://schemas.microsoft.com/office/drawing/2014/main" xmlns=""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0" name="正方形/長方形 729">
          <a:extLst>
            <a:ext uri="{FF2B5EF4-FFF2-40B4-BE49-F238E27FC236}">
              <a16:creationId xmlns:a16="http://schemas.microsoft.com/office/drawing/2014/main" xmlns=""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1" name="正方形/長方形 730">
          <a:extLst>
            <a:ext uri="{FF2B5EF4-FFF2-40B4-BE49-F238E27FC236}">
              <a16:creationId xmlns:a16="http://schemas.microsoft.com/office/drawing/2014/main" xmlns=""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2" name="正方形/長方形 731">
          <a:extLst>
            <a:ext uri="{FF2B5EF4-FFF2-40B4-BE49-F238E27FC236}">
              <a16:creationId xmlns:a16="http://schemas.microsoft.com/office/drawing/2014/main" xmlns=""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3" name="正方形/長方形 732">
          <a:extLst>
            <a:ext uri="{FF2B5EF4-FFF2-40B4-BE49-F238E27FC236}">
              <a16:creationId xmlns:a16="http://schemas.microsoft.com/office/drawing/2014/main" xmlns=""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4" name="正方形/長方形 733">
          <a:extLst>
            <a:ext uri="{FF2B5EF4-FFF2-40B4-BE49-F238E27FC236}">
              <a16:creationId xmlns:a16="http://schemas.microsoft.com/office/drawing/2014/main" xmlns=""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5" name="正方形/長方形 734">
          <a:extLst>
            <a:ext uri="{FF2B5EF4-FFF2-40B4-BE49-F238E27FC236}">
              <a16:creationId xmlns:a16="http://schemas.microsoft.com/office/drawing/2014/main" xmlns=""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6" name="テキスト ボックス 735">
          <a:extLst>
            <a:ext uri="{FF2B5EF4-FFF2-40B4-BE49-F238E27FC236}">
              <a16:creationId xmlns:a16="http://schemas.microsoft.com/office/drawing/2014/main" xmlns=""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7" name="直線コネクタ 736">
          <a:extLst>
            <a:ext uri="{FF2B5EF4-FFF2-40B4-BE49-F238E27FC236}">
              <a16:creationId xmlns:a16="http://schemas.microsoft.com/office/drawing/2014/main" xmlns=""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738" name="直線コネクタ 737">
          <a:extLst>
            <a:ext uri="{FF2B5EF4-FFF2-40B4-BE49-F238E27FC236}">
              <a16:creationId xmlns:a16="http://schemas.microsoft.com/office/drawing/2014/main" xmlns="" id="{00000000-0008-0000-0700-0000E2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41" name="テキスト ボックス 740">
          <a:extLst>
            <a:ext uri="{FF2B5EF4-FFF2-40B4-BE49-F238E27FC236}">
              <a16:creationId xmlns:a16="http://schemas.microsoft.com/office/drawing/2014/main" xmlns="" id="{00000000-0008-0000-0700-0000E5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742" name="直線コネクタ 741">
          <a:extLst>
            <a:ext uri="{FF2B5EF4-FFF2-40B4-BE49-F238E27FC236}">
              <a16:creationId xmlns:a16="http://schemas.microsoft.com/office/drawing/2014/main" xmlns="" id="{00000000-0008-0000-0700-0000E6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30</xdr:row>
      <xdr:rowOff>111777</xdr:rowOff>
    </xdr:from>
    <xdr:ext cx="377026" cy="259045"/>
    <xdr:sp macro="" textlink="">
      <xdr:nvSpPr>
        <xdr:cNvPr id="743" name="テキスト ボックス 742">
          <a:extLst>
            <a:ext uri="{FF2B5EF4-FFF2-40B4-BE49-F238E27FC236}">
              <a16:creationId xmlns:a16="http://schemas.microsoft.com/office/drawing/2014/main" xmlns="" id="{00000000-0008-0000-0700-0000E7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4" name="直線コネクタ 743">
          <a:extLst>
            <a:ext uri="{FF2B5EF4-FFF2-40B4-BE49-F238E27FC236}">
              <a16:creationId xmlns:a16="http://schemas.microsoft.com/office/drawing/2014/main" xmlns=""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27</xdr:row>
      <xdr:rowOff>54627</xdr:rowOff>
    </xdr:from>
    <xdr:ext cx="377026" cy="259045"/>
    <xdr:sp macro="" textlink="">
      <xdr:nvSpPr>
        <xdr:cNvPr id="745" name="テキスト ボックス 744">
          <a:extLst>
            <a:ext uri="{FF2B5EF4-FFF2-40B4-BE49-F238E27FC236}">
              <a16:creationId xmlns:a16="http://schemas.microsoft.com/office/drawing/2014/main" xmlns="" id="{00000000-0008-0000-0700-0000E9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6" name="諸支出金グラフ枠">
          <a:extLst>
            <a:ext uri="{FF2B5EF4-FFF2-40B4-BE49-F238E27FC236}">
              <a16:creationId xmlns:a16="http://schemas.microsoft.com/office/drawing/2014/main" xmlns=""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116840</xdr:rowOff>
    </xdr:from>
    <xdr:to>
      <xdr:col>32</xdr:col>
      <xdr:colOff>186689</xdr:colOff>
      <xdr:row>38</xdr:row>
      <xdr:rowOff>25400</xdr:rowOff>
    </xdr:to>
    <xdr:cxnSp macro="">
      <xdr:nvCxnSpPr>
        <xdr:cNvPr id="747" name="直線コネクタ 746">
          <a:extLst>
            <a:ext uri="{FF2B5EF4-FFF2-40B4-BE49-F238E27FC236}">
              <a16:creationId xmlns:a16="http://schemas.microsoft.com/office/drawing/2014/main" xmlns="" id="{00000000-0008-0000-0700-0000EB020000}"/>
            </a:ext>
          </a:extLst>
        </xdr:cNvPr>
        <xdr:cNvCxnSpPr/>
      </xdr:nvCxnSpPr>
      <xdr:spPr>
        <a:xfrm flipV="1">
          <a:off x="22159595" y="5260340"/>
          <a:ext cx="1269"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51452</xdr:rowOff>
    </xdr:from>
    <xdr:ext cx="249299" cy="259045"/>
    <xdr:sp macro="" textlink="">
      <xdr:nvSpPr>
        <xdr:cNvPr id="748" name="諸支出金最小値テキスト">
          <a:extLst>
            <a:ext uri="{FF2B5EF4-FFF2-40B4-BE49-F238E27FC236}">
              <a16:creationId xmlns:a16="http://schemas.microsoft.com/office/drawing/2014/main" xmlns="" id="{00000000-0008-0000-0700-0000EC020000}"/>
            </a:ext>
          </a:extLst>
        </xdr:cNvPr>
        <xdr:cNvSpPr txBox="1"/>
      </xdr:nvSpPr>
      <xdr:spPr>
        <a:xfrm>
          <a:off x="22212300" y="65665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63517</xdr:rowOff>
    </xdr:from>
    <xdr:ext cx="378565" cy="259045"/>
    <xdr:sp macro="" textlink="">
      <xdr:nvSpPr>
        <xdr:cNvPr id="750" name="諸支出金最大値テキスト">
          <a:extLst>
            <a:ext uri="{FF2B5EF4-FFF2-40B4-BE49-F238E27FC236}">
              <a16:creationId xmlns:a16="http://schemas.microsoft.com/office/drawing/2014/main" xmlns="" id="{00000000-0008-0000-0700-0000EE020000}"/>
            </a:ext>
          </a:extLst>
        </xdr:cNvPr>
        <xdr:cNvSpPr txBox="1"/>
      </xdr:nvSpPr>
      <xdr:spPr>
        <a:xfrm>
          <a:off x="22212300" y="5035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a:t>
          </a:r>
          <a:endParaRPr kumimoji="1" lang="ja-JP" altLang="en-US" sz="1000" b="1">
            <a:latin typeface="ＭＳ Ｐゴシック"/>
          </a:endParaRPr>
        </a:p>
      </xdr:txBody>
    </xdr:sp>
    <xdr:clientData/>
  </xdr:oneCellAnchor>
  <xdr:twoCellAnchor>
    <xdr:from>
      <xdr:col>32</xdr:col>
      <xdr:colOff>98425</xdr:colOff>
      <xdr:row>30</xdr:row>
      <xdr:rowOff>116840</xdr:rowOff>
    </xdr:from>
    <xdr:to>
      <xdr:col>32</xdr:col>
      <xdr:colOff>276225</xdr:colOff>
      <xdr:row>30</xdr:row>
      <xdr:rowOff>116840</xdr:rowOff>
    </xdr:to>
    <xdr:cxnSp macro="">
      <xdr:nvCxnSpPr>
        <xdr:cNvPr id="751" name="直線コネクタ 750">
          <a:extLst>
            <a:ext uri="{FF2B5EF4-FFF2-40B4-BE49-F238E27FC236}">
              <a16:creationId xmlns:a16="http://schemas.microsoft.com/office/drawing/2014/main" xmlns="" id="{00000000-0008-0000-0700-0000EF020000}"/>
            </a:ext>
          </a:extLst>
        </xdr:cNvPr>
        <xdr:cNvCxnSpPr/>
      </xdr:nvCxnSpPr>
      <xdr:spPr>
        <a:xfrm>
          <a:off x="22072600" y="526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25400</xdr:rowOff>
    </xdr:from>
    <xdr:to>
      <xdr:col>32</xdr:col>
      <xdr:colOff>187325</xdr:colOff>
      <xdr:row>38</xdr:row>
      <xdr:rowOff>25400</xdr:rowOff>
    </xdr:to>
    <xdr:cxnSp macro="">
      <xdr:nvCxnSpPr>
        <xdr:cNvPr id="752" name="直線コネクタ 751">
          <a:extLst>
            <a:ext uri="{FF2B5EF4-FFF2-40B4-BE49-F238E27FC236}">
              <a16:creationId xmlns:a16="http://schemas.microsoft.com/office/drawing/2014/main" xmlns="" id="{00000000-0008-0000-0700-0000F0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140352</xdr:rowOff>
    </xdr:from>
    <xdr:ext cx="249299" cy="259045"/>
    <xdr:sp macro="" textlink="">
      <xdr:nvSpPr>
        <xdr:cNvPr id="753" name="諸支出金平均値テキスト">
          <a:extLst>
            <a:ext uri="{FF2B5EF4-FFF2-40B4-BE49-F238E27FC236}">
              <a16:creationId xmlns:a16="http://schemas.microsoft.com/office/drawing/2014/main" xmlns="" id="{00000000-0008-0000-0700-0000F1020000}"/>
            </a:ext>
          </a:extLst>
        </xdr:cNvPr>
        <xdr:cNvSpPr txBox="1"/>
      </xdr:nvSpPr>
      <xdr:spPr>
        <a:xfrm>
          <a:off x="22212300" y="631255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117475</xdr:rowOff>
    </xdr:from>
    <xdr:to>
      <xdr:col>32</xdr:col>
      <xdr:colOff>238125</xdr:colOff>
      <xdr:row>38</xdr:row>
      <xdr:rowOff>47625</xdr:rowOff>
    </xdr:to>
    <xdr:sp macro="" textlink="">
      <xdr:nvSpPr>
        <xdr:cNvPr id="754" name="フローチャート : 判断 753">
          <a:extLst>
            <a:ext uri="{FF2B5EF4-FFF2-40B4-BE49-F238E27FC236}">
              <a16:creationId xmlns:a16="http://schemas.microsoft.com/office/drawing/2014/main" xmlns="" id="{00000000-0008-0000-0700-0000F2020000}"/>
            </a:ext>
          </a:extLst>
        </xdr:cNvPr>
        <xdr:cNvSpPr/>
      </xdr:nvSpPr>
      <xdr:spPr>
        <a:xfrm>
          <a:off x="22110700" y="646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25400</xdr:rowOff>
    </xdr:from>
    <xdr:to>
      <xdr:col>31</xdr:col>
      <xdr:colOff>34925</xdr:colOff>
      <xdr:row>38</xdr:row>
      <xdr:rowOff>25400</xdr:rowOff>
    </xdr:to>
    <xdr:cxnSp macro="">
      <xdr:nvCxnSpPr>
        <xdr:cNvPr id="755" name="直線コネクタ 754">
          <a:extLst>
            <a:ext uri="{FF2B5EF4-FFF2-40B4-BE49-F238E27FC236}">
              <a16:creationId xmlns:a16="http://schemas.microsoft.com/office/drawing/2014/main" xmlns="" id="{00000000-0008-0000-0700-0000F3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43180</xdr:rowOff>
    </xdr:from>
    <xdr:to>
      <xdr:col>31</xdr:col>
      <xdr:colOff>85725</xdr:colOff>
      <xdr:row>37</xdr:row>
      <xdr:rowOff>144780</xdr:rowOff>
    </xdr:to>
    <xdr:sp macro="" textlink="">
      <xdr:nvSpPr>
        <xdr:cNvPr id="756" name="フローチャート : 判断 755">
          <a:extLst>
            <a:ext uri="{FF2B5EF4-FFF2-40B4-BE49-F238E27FC236}">
              <a16:creationId xmlns:a16="http://schemas.microsoft.com/office/drawing/2014/main" xmlns="" id="{00000000-0008-0000-0700-0000F4020000}"/>
            </a:ext>
          </a:extLst>
        </xdr:cNvPr>
        <xdr:cNvSpPr/>
      </xdr:nvSpPr>
      <xdr:spPr>
        <a:xfrm>
          <a:off x="212725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35</xdr:row>
      <xdr:rowOff>161307</xdr:rowOff>
    </xdr:from>
    <xdr:ext cx="313932" cy="259045"/>
    <xdr:sp macro="" textlink="">
      <xdr:nvSpPr>
        <xdr:cNvPr id="757" name="テキスト ボックス 756">
          <a:extLst>
            <a:ext uri="{FF2B5EF4-FFF2-40B4-BE49-F238E27FC236}">
              <a16:creationId xmlns:a16="http://schemas.microsoft.com/office/drawing/2014/main" xmlns="" id="{00000000-0008-0000-0700-0000F5020000}"/>
            </a:ext>
          </a:extLst>
        </xdr:cNvPr>
        <xdr:cNvSpPr txBox="1"/>
      </xdr:nvSpPr>
      <xdr:spPr>
        <a:xfrm>
          <a:off x="21166333" y="61620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25400</xdr:rowOff>
    </xdr:from>
    <xdr:to>
      <xdr:col>29</xdr:col>
      <xdr:colOff>517525</xdr:colOff>
      <xdr:row>38</xdr:row>
      <xdr:rowOff>25400</xdr:rowOff>
    </xdr:to>
    <xdr:cxnSp macro="">
      <xdr:nvCxnSpPr>
        <xdr:cNvPr id="758" name="直線コネクタ 757">
          <a:extLst>
            <a:ext uri="{FF2B5EF4-FFF2-40B4-BE49-F238E27FC236}">
              <a16:creationId xmlns:a16="http://schemas.microsoft.com/office/drawing/2014/main" xmlns="" id="{00000000-0008-0000-0700-0000F6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30</xdr:row>
      <xdr:rowOff>100330</xdr:rowOff>
    </xdr:from>
    <xdr:to>
      <xdr:col>29</xdr:col>
      <xdr:colOff>568325</xdr:colOff>
      <xdr:row>31</xdr:row>
      <xdr:rowOff>30480</xdr:rowOff>
    </xdr:to>
    <xdr:sp macro="" textlink="">
      <xdr:nvSpPr>
        <xdr:cNvPr id="759" name="フローチャート : 判断 758">
          <a:extLst>
            <a:ext uri="{FF2B5EF4-FFF2-40B4-BE49-F238E27FC236}">
              <a16:creationId xmlns:a16="http://schemas.microsoft.com/office/drawing/2014/main" xmlns="" id="{00000000-0008-0000-0700-0000F7020000}"/>
            </a:ext>
          </a:extLst>
        </xdr:cNvPr>
        <xdr:cNvSpPr/>
      </xdr:nvSpPr>
      <xdr:spPr>
        <a:xfrm>
          <a:off x="20383500" y="52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29</xdr:row>
      <xdr:rowOff>47007</xdr:rowOff>
    </xdr:from>
    <xdr:ext cx="378565" cy="259045"/>
    <xdr:sp macro="" textlink="">
      <xdr:nvSpPr>
        <xdr:cNvPr id="760" name="テキスト ボックス 759">
          <a:extLst>
            <a:ext uri="{FF2B5EF4-FFF2-40B4-BE49-F238E27FC236}">
              <a16:creationId xmlns:a16="http://schemas.microsoft.com/office/drawing/2014/main" xmlns="" id="{00000000-0008-0000-0700-0000F8020000}"/>
            </a:ext>
          </a:extLst>
        </xdr:cNvPr>
        <xdr:cNvSpPr txBox="1"/>
      </xdr:nvSpPr>
      <xdr:spPr>
        <a:xfrm>
          <a:off x="20245017" y="5019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25400</xdr:rowOff>
    </xdr:from>
    <xdr:to>
      <xdr:col>28</xdr:col>
      <xdr:colOff>314325</xdr:colOff>
      <xdr:row>38</xdr:row>
      <xdr:rowOff>25400</xdr:rowOff>
    </xdr:to>
    <xdr:cxnSp macro="">
      <xdr:nvCxnSpPr>
        <xdr:cNvPr id="761" name="直線コネクタ 760">
          <a:extLst>
            <a:ext uri="{FF2B5EF4-FFF2-40B4-BE49-F238E27FC236}">
              <a16:creationId xmlns:a16="http://schemas.microsoft.com/office/drawing/2014/main" xmlns="" id="{00000000-0008-0000-0700-0000F9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35</xdr:row>
      <xdr:rowOff>20320</xdr:rowOff>
    </xdr:from>
    <xdr:to>
      <xdr:col>28</xdr:col>
      <xdr:colOff>365125</xdr:colOff>
      <xdr:row>35</xdr:row>
      <xdr:rowOff>121920</xdr:rowOff>
    </xdr:to>
    <xdr:sp macro="" textlink="">
      <xdr:nvSpPr>
        <xdr:cNvPr id="762" name="フローチャート : 判断 761">
          <a:extLst>
            <a:ext uri="{FF2B5EF4-FFF2-40B4-BE49-F238E27FC236}">
              <a16:creationId xmlns:a16="http://schemas.microsoft.com/office/drawing/2014/main" xmlns="" id="{00000000-0008-0000-0700-0000FA020000}"/>
            </a:ext>
          </a:extLst>
        </xdr:cNvPr>
        <xdr:cNvSpPr/>
      </xdr:nvSpPr>
      <xdr:spPr>
        <a:xfrm>
          <a:off x="19494500" y="602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33</xdr:row>
      <xdr:rowOff>138447</xdr:rowOff>
    </xdr:from>
    <xdr:ext cx="313932" cy="259045"/>
    <xdr:sp macro="" textlink="">
      <xdr:nvSpPr>
        <xdr:cNvPr id="763" name="テキスト ボックス 762">
          <a:extLst>
            <a:ext uri="{FF2B5EF4-FFF2-40B4-BE49-F238E27FC236}">
              <a16:creationId xmlns:a16="http://schemas.microsoft.com/office/drawing/2014/main" xmlns="" id="{00000000-0008-0000-0700-0000FB020000}"/>
            </a:ext>
          </a:extLst>
        </xdr:cNvPr>
        <xdr:cNvSpPr txBox="1"/>
      </xdr:nvSpPr>
      <xdr:spPr>
        <a:xfrm>
          <a:off x="19388333" y="57962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66040</xdr:rowOff>
    </xdr:from>
    <xdr:to>
      <xdr:col>27</xdr:col>
      <xdr:colOff>161925</xdr:colOff>
      <xdr:row>36</xdr:row>
      <xdr:rowOff>167640</xdr:rowOff>
    </xdr:to>
    <xdr:sp macro="" textlink="">
      <xdr:nvSpPr>
        <xdr:cNvPr id="764" name="フローチャート : 判断 763">
          <a:extLst>
            <a:ext uri="{FF2B5EF4-FFF2-40B4-BE49-F238E27FC236}">
              <a16:creationId xmlns:a16="http://schemas.microsoft.com/office/drawing/2014/main" xmlns="" id="{00000000-0008-0000-0700-0000FC020000}"/>
            </a:ext>
          </a:extLst>
        </xdr:cNvPr>
        <xdr:cNvSpPr/>
      </xdr:nvSpPr>
      <xdr:spPr>
        <a:xfrm>
          <a:off x="18605500" y="623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35</xdr:row>
      <xdr:rowOff>12717</xdr:rowOff>
    </xdr:from>
    <xdr:ext cx="313932"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18499333" y="6013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6" name="テキスト ボックス 765">
          <a:extLst>
            <a:ext uri="{FF2B5EF4-FFF2-40B4-BE49-F238E27FC236}">
              <a16:creationId xmlns:a16="http://schemas.microsoft.com/office/drawing/2014/main" xmlns=""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7" name="テキスト ボックス 766">
          <a:extLst>
            <a:ext uri="{FF2B5EF4-FFF2-40B4-BE49-F238E27FC236}">
              <a16:creationId xmlns:a16="http://schemas.microsoft.com/office/drawing/2014/main" xmlns=""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8" name="テキスト ボックス 767">
          <a:extLst>
            <a:ext uri="{FF2B5EF4-FFF2-40B4-BE49-F238E27FC236}">
              <a16:creationId xmlns:a16="http://schemas.microsoft.com/office/drawing/2014/main" xmlns=""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9" name="テキスト ボックス 768">
          <a:extLst>
            <a:ext uri="{FF2B5EF4-FFF2-40B4-BE49-F238E27FC236}">
              <a16:creationId xmlns:a16="http://schemas.microsoft.com/office/drawing/2014/main" xmlns=""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0" name="テキスト ボックス 769">
          <a:extLst>
            <a:ext uri="{FF2B5EF4-FFF2-40B4-BE49-F238E27FC236}">
              <a16:creationId xmlns:a16="http://schemas.microsoft.com/office/drawing/2014/main" xmlns=""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37</xdr:row>
      <xdr:rowOff>146050</xdr:rowOff>
    </xdr:from>
    <xdr:to>
      <xdr:col>32</xdr:col>
      <xdr:colOff>238125</xdr:colOff>
      <xdr:row>38</xdr:row>
      <xdr:rowOff>76200</xdr:rowOff>
    </xdr:to>
    <xdr:sp macro="" textlink="">
      <xdr:nvSpPr>
        <xdr:cNvPr id="771" name="円/楕円 770">
          <a:extLst>
            <a:ext uri="{FF2B5EF4-FFF2-40B4-BE49-F238E27FC236}">
              <a16:creationId xmlns:a16="http://schemas.microsoft.com/office/drawing/2014/main" xmlns="" id="{00000000-0008-0000-0700-00000303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95902</xdr:rowOff>
    </xdr:from>
    <xdr:ext cx="249299" cy="259045"/>
    <xdr:sp macro="" textlink="">
      <xdr:nvSpPr>
        <xdr:cNvPr id="772" name="諸支出金該当値テキスト">
          <a:extLst>
            <a:ext uri="{FF2B5EF4-FFF2-40B4-BE49-F238E27FC236}">
              <a16:creationId xmlns:a16="http://schemas.microsoft.com/office/drawing/2014/main" xmlns="" id="{00000000-0008-0000-0700-000004030000}"/>
            </a:ext>
          </a:extLst>
        </xdr:cNvPr>
        <xdr:cNvSpPr txBox="1"/>
      </xdr:nvSpPr>
      <xdr:spPr>
        <a:xfrm>
          <a:off x="22212300" y="64395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146050</xdr:rowOff>
    </xdr:from>
    <xdr:to>
      <xdr:col>31</xdr:col>
      <xdr:colOff>85725</xdr:colOff>
      <xdr:row>38</xdr:row>
      <xdr:rowOff>76200</xdr:rowOff>
    </xdr:to>
    <xdr:sp macro="" textlink="">
      <xdr:nvSpPr>
        <xdr:cNvPr id="773" name="円/楕円 772">
          <a:extLst>
            <a:ext uri="{FF2B5EF4-FFF2-40B4-BE49-F238E27FC236}">
              <a16:creationId xmlns:a16="http://schemas.microsoft.com/office/drawing/2014/main" xmlns="" id="{00000000-0008-0000-0700-00000503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38</xdr:row>
      <xdr:rowOff>67327</xdr:rowOff>
    </xdr:from>
    <xdr:ext cx="249299"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21198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146050</xdr:rowOff>
    </xdr:from>
    <xdr:to>
      <xdr:col>29</xdr:col>
      <xdr:colOff>568325</xdr:colOff>
      <xdr:row>38</xdr:row>
      <xdr:rowOff>76200</xdr:rowOff>
    </xdr:to>
    <xdr:sp macro="" textlink="">
      <xdr:nvSpPr>
        <xdr:cNvPr id="775" name="円/楕円 774">
          <a:extLst>
            <a:ext uri="{FF2B5EF4-FFF2-40B4-BE49-F238E27FC236}">
              <a16:creationId xmlns:a16="http://schemas.microsoft.com/office/drawing/2014/main" xmlns="" id="{00000000-0008-0000-0700-00000703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38</xdr:row>
      <xdr:rowOff>67327</xdr:rowOff>
    </xdr:from>
    <xdr:ext cx="249299" cy="259045"/>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20309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146050</xdr:rowOff>
    </xdr:from>
    <xdr:to>
      <xdr:col>28</xdr:col>
      <xdr:colOff>365125</xdr:colOff>
      <xdr:row>38</xdr:row>
      <xdr:rowOff>76200</xdr:rowOff>
    </xdr:to>
    <xdr:sp macro="" textlink="">
      <xdr:nvSpPr>
        <xdr:cNvPr id="777" name="円/楕円 776">
          <a:extLst>
            <a:ext uri="{FF2B5EF4-FFF2-40B4-BE49-F238E27FC236}">
              <a16:creationId xmlns:a16="http://schemas.microsoft.com/office/drawing/2014/main" xmlns="" id="{00000000-0008-0000-0700-000009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38</xdr:row>
      <xdr:rowOff>67327</xdr:rowOff>
    </xdr:from>
    <xdr:ext cx="249299" cy="259045"/>
    <xdr:sp macro="" textlink="">
      <xdr:nvSpPr>
        <xdr:cNvPr id="778" name="テキスト ボックス 777">
          <a:extLst>
            <a:ext uri="{FF2B5EF4-FFF2-40B4-BE49-F238E27FC236}">
              <a16:creationId xmlns:a16="http://schemas.microsoft.com/office/drawing/2014/main" xmlns="" id="{00000000-0008-0000-0700-00000A030000}"/>
            </a:ext>
          </a:extLst>
        </xdr:cNvPr>
        <xdr:cNvSpPr txBox="1"/>
      </xdr:nvSpPr>
      <xdr:spPr>
        <a:xfrm>
          <a:off x="19420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146050</xdr:rowOff>
    </xdr:from>
    <xdr:to>
      <xdr:col>27</xdr:col>
      <xdr:colOff>161925</xdr:colOff>
      <xdr:row>38</xdr:row>
      <xdr:rowOff>76200</xdr:rowOff>
    </xdr:to>
    <xdr:sp macro="" textlink="">
      <xdr:nvSpPr>
        <xdr:cNvPr id="779" name="円/楕円 778">
          <a:extLst>
            <a:ext uri="{FF2B5EF4-FFF2-40B4-BE49-F238E27FC236}">
              <a16:creationId xmlns:a16="http://schemas.microsoft.com/office/drawing/2014/main" xmlns="" id="{00000000-0008-0000-0700-00000B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38</xdr:row>
      <xdr:rowOff>67327</xdr:rowOff>
    </xdr:from>
    <xdr:ext cx="249299" cy="259045"/>
    <xdr:sp macro="" textlink="">
      <xdr:nvSpPr>
        <xdr:cNvPr id="780" name="テキスト ボックス 779">
          <a:extLst>
            <a:ext uri="{FF2B5EF4-FFF2-40B4-BE49-F238E27FC236}">
              <a16:creationId xmlns:a16="http://schemas.microsoft.com/office/drawing/2014/main" xmlns="" id="{00000000-0008-0000-0700-00000C030000}"/>
            </a:ext>
          </a:extLst>
        </xdr:cNvPr>
        <xdr:cNvSpPr txBox="1"/>
      </xdr:nvSpPr>
      <xdr:spPr>
        <a:xfrm>
          <a:off x="18531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1" name="正方形/長方形 780">
          <a:extLst>
            <a:ext uri="{FF2B5EF4-FFF2-40B4-BE49-F238E27FC236}">
              <a16:creationId xmlns:a16="http://schemas.microsoft.com/office/drawing/2014/main" xmlns=""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2" name="正方形/長方形 781">
          <a:extLst>
            <a:ext uri="{FF2B5EF4-FFF2-40B4-BE49-F238E27FC236}">
              <a16:creationId xmlns:a16="http://schemas.microsoft.com/office/drawing/2014/main" xmlns=""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3" name="正方形/長方形 782">
          <a:extLst>
            <a:ext uri="{FF2B5EF4-FFF2-40B4-BE49-F238E27FC236}">
              <a16:creationId xmlns:a16="http://schemas.microsoft.com/office/drawing/2014/main" xmlns=""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4" name="正方形/長方形 783">
          <a:extLst>
            <a:ext uri="{FF2B5EF4-FFF2-40B4-BE49-F238E27FC236}">
              <a16:creationId xmlns:a16="http://schemas.microsoft.com/office/drawing/2014/main" xmlns=""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5" name="正方形/長方形 784">
          <a:extLst>
            <a:ext uri="{FF2B5EF4-FFF2-40B4-BE49-F238E27FC236}">
              <a16:creationId xmlns:a16="http://schemas.microsoft.com/office/drawing/2014/main" xmlns=""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6" name="正方形/長方形 785">
          <a:extLst>
            <a:ext uri="{FF2B5EF4-FFF2-40B4-BE49-F238E27FC236}">
              <a16:creationId xmlns:a16="http://schemas.microsoft.com/office/drawing/2014/main" xmlns=""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7" name="正方形/長方形 786">
          <a:extLst>
            <a:ext uri="{FF2B5EF4-FFF2-40B4-BE49-F238E27FC236}">
              <a16:creationId xmlns:a16="http://schemas.microsoft.com/office/drawing/2014/main" xmlns=""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8" name="正方形/長方形 787">
          <a:extLst>
            <a:ext uri="{FF2B5EF4-FFF2-40B4-BE49-F238E27FC236}">
              <a16:creationId xmlns:a16="http://schemas.microsoft.com/office/drawing/2014/main" xmlns=""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9" name="テキスト ボックス 788">
          <a:extLst>
            <a:ext uri="{FF2B5EF4-FFF2-40B4-BE49-F238E27FC236}">
              <a16:creationId xmlns:a16="http://schemas.microsoft.com/office/drawing/2014/main" xmlns=""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0" name="直線コネクタ 789">
          <a:extLst>
            <a:ext uri="{FF2B5EF4-FFF2-40B4-BE49-F238E27FC236}">
              <a16:creationId xmlns:a16="http://schemas.microsoft.com/office/drawing/2014/main" xmlns=""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1" name="直線コネクタ 790">
          <a:extLst>
            <a:ext uri="{FF2B5EF4-FFF2-40B4-BE49-F238E27FC236}">
              <a16:creationId xmlns:a16="http://schemas.microsoft.com/office/drawing/2014/main" xmlns=""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2" name="テキスト ボックス 791">
          <a:extLst>
            <a:ext uri="{FF2B5EF4-FFF2-40B4-BE49-F238E27FC236}">
              <a16:creationId xmlns:a16="http://schemas.microsoft.com/office/drawing/2014/main" xmlns=""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a:extLst>
            <a:ext uri="{FF2B5EF4-FFF2-40B4-BE49-F238E27FC236}">
              <a16:creationId xmlns:a16="http://schemas.microsoft.com/office/drawing/2014/main" xmlns=""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4" name="テキスト ボックス 793">
          <a:extLst>
            <a:ext uri="{FF2B5EF4-FFF2-40B4-BE49-F238E27FC236}">
              <a16:creationId xmlns:a16="http://schemas.microsoft.com/office/drawing/2014/main" xmlns=""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a:extLst>
            <a:ext uri="{FF2B5EF4-FFF2-40B4-BE49-F238E27FC236}">
              <a16:creationId xmlns:a16="http://schemas.microsoft.com/office/drawing/2014/main" xmlns=""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6" name="直線コネクタ 795">
          <a:extLst>
            <a:ext uri="{FF2B5EF4-FFF2-40B4-BE49-F238E27FC236}">
              <a16:creationId xmlns:a16="http://schemas.microsoft.com/office/drawing/2014/main" xmlns=""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xmlns=""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8" name="直線コネクタ 797">
          <a:extLst>
            <a:ext uri="{FF2B5EF4-FFF2-40B4-BE49-F238E27FC236}">
              <a16:creationId xmlns:a16="http://schemas.microsoft.com/office/drawing/2014/main" xmlns=""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xmlns=""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0" name="直線コネクタ 799">
          <a:extLst>
            <a:ext uri="{FF2B5EF4-FFF2-40B4-BE49-F238E27FC236}">
              <a16:creationId xmlns:a16="http://schemas.microsoft.com/office/drawing/2014/main" xmlns=""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1" name="直線コネクタ 800">
          <a:extLst>
            <a:ext uri="{FF2B5EF4-FFF2-40B4-BE49-F238E27FC236}">
              <a16:creationId xmlns:a16="http://schemas.microsoft.com/office/drawing/2014/main" xmlns=""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xmlns=""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3" name="フローチャート : 判断 802">
          <a:extLst>
            <a:ext uri="{FF2B5EF4-FFF2-40B4-BE49-F238E27FC236}">
              <a16:creationId xmlns:a16="http://schemas.microsoft.com/office/drawing/2014/main" xmlns=""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4" name="直線コネクタ 803">
          <a:extLst>
            <a:ext uri="{FF2B5EF4-FFF2-40B4-BE49-F238E27FC236}">
              <a16:creationId xmlns:a16="http://schemas.microsoft.com/office/drawing/2014/main" xmlns=""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5" name="フローチャート : 判断 804">
          <a:extLst>
            <a:ext uri="{FF2B5EF4-FFF2-40B4-BE49-F238E27FC236}">
              <a16:creationId xmlns:a16="http://schemas.microsoft.com/office/drawing/2014/main" xmlns=""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6" name="テキスト ボックス 805">
          <a:extLst>
            <a:ext uri="{FF2B5EF4-FFF2-40B4-BE49-F238E27FC236}">
              <a16:creationId xmlns:a16="http://schemas.microsoft.com/office/drawing/2014/main" xmlns="" id="{00000000-0008-0000-0700-000026030000}"/>
            </a:ext>
          </a:extLst>
        </xdr:cNvPr>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7" name="直線コネクタ 806">
          <a:extLst>
            <a:ext uri="{FF2B5EF4-FFF2-40B4-BE49-F238E27FC236}">
              <a16:creationId xmlns:a16="http://schemas.microsoft.com/office/drawing/2014/main" xmlns=""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8" name="フローチャート : 判断 807">
          <a:extLst>
            <a:ext uri="{FF2B5EF4-FFF2-40B4-BE49-F238E27FC236}">
              <a16:creationId xmlns:a16="http://schemas.microsoft.com/office/drawing/2014/main" xmlns=""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0" name="直線コネクタ 809">
          <a:extLst>
            <a:ext uri="{FF2B5EF4-FFF2-40B4-BE49-F238E27FC236}">
              <a16:creationId xmlns:a16="http://schemas.microsoft.com/office/drawing/2014/main" xmlns=""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1" name="フローチャート : 判断 810">
          <a:extLst>
            <a:ext uri="{FF2B5EF4-FFF2-40B4-BE49-F238E27FC236}">
              <a16:creationId xmlns:a16="http://schemas.microsoft.com/office/drawing/2014/main" xmlns=""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3" name="フローチャート : 判断 812">
          <a:extLst>
            <a:ext uri="{FF2B5EF4-FFF2-40B4-BE49-F238E27FC236}">
              <a16:creationId xmlns:a16="http://schemas.microsoft.com/office/drawing/2014/main" xmlns=""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a:extLst>
            <a:ext uri="{FF2B5EF4-FFF2-40B4-BE49-F238E27FC236}">
              <a16:creationId xmlns:a16="http://schemas.microsoft.com/office/drawing/2014/main" xmlns=""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a:extLst>
            <a:ext uri="{FF2B5EF4-FFF2-40B4-BE49-F238E27FC236}">
              <a16:creationId xmlns:a16="http://schemas.microsoft.com/office/drawing/2014/main" xmlns=""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a:extLst>
            <a:ext uri="{FF2B5EF4-FFF2-40B4-BE49-F238E27FC236}">
              <a16:creationId xmlns:a16="http://schemas.microsoft.com/office/drawing/2014/main" xmlns=""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a:extLst>
            <a:ext uri="{FF2B5EF4-FFF2-40B4-BE49-F238E27FC236}">
              <a16:creationId xmlns:a16="http://schemas.microsoft.com/office/drawing/2014/main" xmlns=""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a:extLst>
            <a:ext uri="{FF2B5EF4-FFF2-40B4-BE49-F238E27FC236}">
              <a16:creationId xmlns:a16="http://schemas.microsoft.com/office/drawing/2014/main" xmlns=""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0" name="円/楕円 819">
          <a:extLst>
            <a:ext uri="{FF2B5EF4-FFF2-40B4-BE49-F238E27FC236}">
              <a16:creationId xmlns:a16="http://schemas.microsoft.com/office/drawing/2014/main" xmlns=""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xmlns=""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2" name="円/楕円 821">
          <a:extLst>
            <a:ext uri="{FF2B5EF4-FFF2-40B4-BE49-F238E27FC236}">
              <a16:creationId xmlns:a16="http://schemas.microsoft.com/office/drawing/2014/main" xmlns=""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3" name="テキスト ボックス 822">
          <a:extLst>
            <a:ext uri="{FF2B5EF4-FFF2-40B4-BE49-F238E27FC236}">
              <a16:creationId xmlns:a16="http://schemas.microsoft.com/office/drawing/2014/main" xmlns="" id="{00000000-0008-0000-0700-000037030000}"/>
            </a:ext>
          </a:extLst>
        </xdr:cNvPr>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4" name="円/楕円 823">
          <a:extLst>
            <a:ext uri="{FF2B5EF4-FFF2-40B4-BE49-F238E27FC236}">
              <a16:creationId xmlns:a16="http://schemas.microsoft.com/office/drawing/2014/main" xmlns=""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5" name="テキスト ボックス 824">
          <a:extLst>
            <a:ext uri="{FF2B5EF4-FFF2-40B4-BE49-F238E27FC236}">
              <a16:creationId xmlns:a16="http://schemas.microsoft.com/office/drawing/2014/main" xmlns="" id="{00000000-0008-0000-0700-000039030000}"/>
            </a:ext>
          </a:extLst>
        </xdr:cNvPr>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6" name="円/楕円 825">
          <a:extLst>
            <a:ext uri="{FF2B5EF4-FFF2-40B4-BE49-F238E27FC236}">
              <a16:creationId xmlns:a16="http://schemas.microsoft.com/office/drawing/2014/main" xmlns=""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7" name="テキスト ボックス 826">
          <a:extLst>
            <a:ext uri="{FF2B5EF4-FFF2-40B4-BE49-F238E27FC236}">
              <a16:creationId xmlns:a16="http://schemas.microsoft.com/office/drawing/2014/main" xmlns="" id="{00000000-0008-0000-0700-00003B030000}"/>
            </a:ext>
          </a:extLst>
        </xdr:cNvPr>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8" name="円/楕円 827">
          <a:extLst>
            <a:ext uri="{FF2B5EF4-FFF2-40B4-BE49-F238E27FC236}">
              <a16:creationId xmlns:a16="http://schemas.microsoft.com/office/drawing/2014/main" xmlns=""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9" name="テキスト ボックス 828">
          <a:extLst>
            <a:ext uri="{FF2B5EF4-FFF2-40B4-BE49-F238E27FC236}">
              <a16:creationId xmlns:a16="http://schemas.microsoft.com/office/drawing/2014/main" xmlns="" id="{00000000-0008-0000-0700-00003D030000}"/>
            </a:ext>
          </a:extLst>
        </xdr:cNvPr>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a:extLst>
            <a:ext uri="{FF2B5EF4-FFF2-40B4-BE49-F238E27FC236}">
              <a16:creationId xmlns:a16="http://schemas.microsoft.com/office/drawing/2014/main" xmlns=""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a:extLst>
            <a:ext uri="{FF2B5EF4-FFF2-40B4-BE49-F238E27FC236}">
              <a16:creationId xmlns:a16="http://schemas.microsoft.com/office/drawing/2014/main" xmlns=""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a:extLst>
            <a:ext uri="{FF2B5EF4-FFF2-40B4-BE49-F238E27FC236}">
              <a16:creationId xmlns:a16="http://schemas.microsoft.com/office/drawing/2014/main" xmlns=""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類似団体平均より、全体的に住民一人当たりコストは低い水準となっている。その中でも、総務費が類似団体平均に近くなっているが、これは公共施設整備金に積立を行ったことが大きな要因となっている。</a:t>
          </a:r>
          <a:endParaRPr kumimoji="1" lang="en-US" altLang="ja-JP" sz="1300">
            <a:latin typeface="ＭＳ Ｐゴシック"/>
          </a:endParaRP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・財政調整基金残高の対標準財政規模比の減については、標準財政規模の増と公共施設整備基金への積立てを優先したことによる。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・実質収支比率の減については、標準財政規模の増、開成幼稚園大規模改修実施に伴う繰越財源の増及び形式収支の減による。形式収支の減については、可能な限り基金に積立てたことによる。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一般会計の実質収支は黒字であり、いずれの会計も資金不足は生じておらず、連結実質赤字比率は算出されない。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今後も引き続き慎重な財政運営に努めていく。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xmlns=""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xmlns=""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64</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66</v>
      </c>
      <c r="C3" s="592"/>
      <c r="D3" s="592"/>
      <c r="E3" s="593"/>
      <c r="F3" s="593"/>
      <c r="G3" s="593"/>
      <c r="H3" s="593"/>
      <c r="I3" s="593"/>
      <c r="J3" s="593"/>
      <c r="K3" s="593"/>
      <c r="L3" s="593" t="s">
        <v>67</v>
      </c>
      <c r="M3" s="593"/>
      <c r="N3" s="593"/>
      <c r="O3" s="593"/>
      <c r="P3" s="593"/>
      <c r="Q3" s="593"/>
      <c r="R3" s="596"/>
      <c r="S3" s="596"/>
      <c r="T3" s="596"/>
      <c r="U3" s="596"/>
      <c r="V3" s="597"/>
      <c r="W3" s="494" t="s">
        <v>68</v>
      </c>
      <c r="X3" s="495"/>
      <c r="Y3" s="495"/>
      <c r="Z3" s="495"/>
      <c r="AA3" s="495"/>
      <c r="AB3" s="592"/>
      <c r="AC3" s="596" t="s">
        <v>69</v>
      </c>
      <c r="AD3" s="495"/>
      <c r="AE3" s="495"/>
      <c r="AF3" s="495"/>
      <c r="AG3" s="495"/>
      <c r="AH3" s="495"/>
      <c r="AI3" s="495"/>
      <c r="AJ3" s="495"/>
      <c r="AK3" s="495"/>
      <c r="AL3" s="558"/>
      <c r="AM3" s="494" t="s">
        <v>70</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71</v>
      </c>
      <c r="BO3" s="495"/>
      <c r="BP3" s="495"/>
      <c r="BQ3" s="495"/>
      <c r="BR3" s="495"/>
      <c r="BS3" s="495"/>
      <c r="BT3" s="495"/>
      <c r="BU3" s="558"/>
      <c r="BV3" s="494" t="s">
        <v>72</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73</v>
      </c>
      <c r="CU3" s="495"/>
      <c r="CV3" s="495"/>
      <c r="CW3" s="495"/>
      <c r="CX3" s="495"/>
      <c r="CY3" s="495"/>
      <c r="CZ3" s="495"/>
      <c r="DA3" s="558"/>
      <c r="DB3" s="494" t="s">
        <v>74</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75</v>
      </c>
      <c r="AZ4" s="408"/>
      <c r="BA4" s="408"/>
      <c r="BB4" s="408"/>
      <c r="BC4" s="408"/>
      <c r="BD4" s="408"/>
      <c r="BE4" s="408"/>
      <c r="BF4" s="408"/>
      <c r="BG4" s="408"/>
      <c r="BH4" s="408"/>
      <c r="BI4" s="408"/>
      <c r="BJ4" s="408"/>
      <c r="BK4" s="408"/>
      <c r="BL4" s="408"/>
      <c r="BM4" s="409"/>
      <c r="BN4" s="410">
        <v>5678106</v>
      </c>
      <c r="BO4" s="411"/>
      <c r="BP4" s="411"/>
      <c r="BQ4" s="411"/>
      <c r="BR4" s="411"/>
      <c r="BS4" s="411"/>
      <c r="BT4" s="411"/>
      <c r="BU4" s="412"/>
      <c r="BV4" s="410">
        <v>5291751</v>
      </c>
      <c r="BW4" s="411"/>
      <c r="BX4" s="411"/>
      <c r="BY4" s="411"/>
      <c r="BZ4" s="411"/>
      <c r="CA4" s="411"/>
      <c r="CB4" s="411"/>
      <c r="CC4" s="412"/>
      <c r="CD4" s="584" t="s">
        <v>76</v>
      </c>
      <c r="CE4" s="585"/>
      <c r="CF4" s="585"/>
      <c r="CG4" s="585"/>
      <c r="CH4" s="585"/>
      <c r="CI4" s="585"/>
      <c r="CJ4" s="585"/>
      <c r="CK4" s="585"/>
      <c r="CL4" s="585"/>
      <c r="CM4" s="585"/>
      <c r="CN4" s="585"/>
      <c r="CO4" s="585"/>
      <c r="CP4" s="585"/>
      <c r="CQ4" s="585"/>
      <c r="CR4" s="585"/>
      <c r="CS4" s="586"/>
      <c r="CT4" s="587">
        <v>6.3</v>
      </c>
      <c r="CU4" s="588"/>
      <c r="CV4" s="588"/>
      <c r="CW4" s="588"/>
      <c r="CX4" s="588"/>
      <c r="CY4" s="588"/>
      <c r="CZ4" s="588"/>
      <c r="DA4" s="589"/>
      <c r="DB4" s="587">
        <v>8.1999999999999993</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77</v>
      </c>
      <c r="AN5" s="389"/>
      <c r="AO5" s="389"/>
      <c r="AP5" s="389"/>
      <c r="AQ5" s="389"/>
      <c r="AR5" s="389"/>
      <c r="AS5" s="389"/>
      <c r="AT5" s="390"/>
      <c r="AU5" s="472" t="s">
        <v>78</v>
      </c>
      <c r="AV5" s="473"/>
      <c r="AW5" s="473"/>
      <c r="AX5" s="473"/>
      <c r="AY5" s="395" t="s">
        <v>79</v>
      </c>
      <c r="AZ5" s="396"/>
      <c r="BA5" s="396"/>
      <c r="BB5" s="396"/>
      <c r="BC5" s="396"/>
      <c r="BD5" s="396"/>
      <c r="BE5" s="396"/>
      <c r="BF5" s="396"/>
      <c r="BG5" s="396"/>
      <c r="BH5" s="396"/>
      <c r="BI5" s="396"/>
      <c r="BJ5" s="396"/>
      <c r="BK5" s="396"/>
      <c r="BL5" s="396"/>
      <c r="BM5" s="397"/>
      <c r="BN5" s="415">
        <v>5391752</v>
      </c>
      <c r="BO5" s="416"/>
      <c r="BP5" s="416"/>
      <c r="BQ5" s="416"/>
      <c r="BR5" s="416"/>
      <c r="BS5" s="416"/>
      <c r="BT5" s="416"/>
      <c r="BU5" s="417"/>
      <c r="BV5" s="415">
        <v>4968730</v>
      </c>
      <c r="BW5" s="416"/>
      <c r="BX5" s="416"/>
      <c r="BY5" s="416"/>
      <c r="BZ5" s="416"/>
      <c r="CA5" s="416"/>
      <c r="CB5" s="416"/>
      <c r="CC5" s="417"/>
      <c r="CD5" s="424" t="s">
        <v>80</v>
      </c>
      <c r="CE5" s="425"/>
      <c r="CF5" s="425"/>
      <c r="CG5" s="425"/>
      <c r="CH5" s="425"/>
      <c r="CI5" s="425"/>
      <c r="CJ5" s="425"/>
      <c r="CK5" s="425"/>
      <c r="CL5" s="425"/>
      <c r="CM5" s="425"/>
      <c r="CN5" s="425"/>
      <c r="CO5" s="425"/>
      <c r="CP5" s="425"/>
      <c r="CQ5" s="425"/>
      <c r="CR5" s="425"/>
      <c r="CS5" s="426"/>
      <c r="CT5" s="385">
        <v>83.3</v>
      </c>
      <c r="CU5" s="386"/>
      <c r="CV5" s="386"/>
      <c r="CW5" s="386"/>
      <c r="CX5" s="386"/>
      <c r="CY5" s="386"/>
      <c r="CZ5" s="386"/>
      <c r="DA5" s="387"/>
      <c r="DB5" s="385">
        <v>84.3</v>
      </c>
      <c r="DC5" s="386"/>
      <c r="DD5" s="386"/>
      <c r="DE5" s="386"/>
      <c r="DF5" s="386"/>
      <c r="DG5" s="386"/>
      <c r="DH5" s="386"/>
      <c r="DI5" s="387"/>
      <c r="DJ5" s="139"/>
      <c r="DK5" s="139"/>
      <c r="DL5" s="139"/>
      <c r="DM5" s="139"/>
      <c r="DN5" s="139"/>
      <c r="DO5" s="139"/>
    </row>
    <row r="6" spans="1:119" ht="18.75" customHeight="1" x14ac:dyDescent="0.15">
      <c r="A6" s="140"/>
      <c r="B6" s="564" t="s">
        <v>81</v>
      </c>
      <c r="C6" s="429"/>
      <c r="D6" s="429"/>
      <c r="E6" s="565"/>
      <c r="F6" s="565"/>
      <c r="G6" s="565"/>
      <c r="H6" s="565"/>
      <c r="I6" s="565"/>
      <c r="J6" s="565"/>
      <c r="K6" s="565"/>
      <c r="L6" s="565" t="s">
        <v>82</v>
      </c>
      <c r="M6" s="565"/>
      <c r="N6" s="565"/>
      <c r="O6" s="565"/>
      <c r="P6" s="565"/>
      <c r="Q6" s="565"/>
      <c r="R6" s="453"/>
      <c r="S6" s="453"/>
      <c r="T6" s="453"/>
      <c r="U6" s="453"/>
      <c r="V6" s="571"/>
      <c r="W6" s="504" t="s">
        <v>83</v>
      </c>
      <c r="X6" s="428"/>
      <c r="Y6" s="428"/>
      <c r="Z6" s="428"/>
      <c r="AA6" s="428"/>
      <c r="AB6" s="429"/>
      <c r="AC6" s="576" t="s">
        <v>84</v>
      </c>
      <c r="AD6" s="577"/>
      <c r="AE6" s="577"/>
      <c r="AF6" s="577"/>
      <c r="AG6" s="577"/>
      <c r="AH6" s="577"/>
      <c r="AI6" s="577"/>
      <c r="AJ6" s="577"/>
      <c r="AK6" s="577"/>
      <c r="AL6" s="578"/>
      <c r="AM6" s="484" t="s">
        <v>85</v>
      </c>
      <c r="AN6" s="389"/>
      <c r="AO6" s="389"/>
      <c r="AP6" s="389"/>
      <c r="AQ6" s="389"/>
      <c r="AR6" s="389"/>
      <c r="AS6" s="389"/>
      <c r="AT6" s="390"/>
      <c r="AU6" s="472" t="s">
        <v>78</v>
      </c>
      <c r="AV6" s="473"/>
      <c r="AW6" s="473"/>
      <c r="AX6" s="473"/>
      <c r="AY6" s="395" t="s">
        <v>86</v>
      </c>
      <c r="AZ6" s="396"/>
      <c r="BA6" s="396"/>
      <c r="BB6" s="396"/>
      <c r="BC6" s="396"/>
      <c r="BD6" s="396"/>
      <c r="BE6" s="396"/>
      <c r="BF6" s="396"/>
      <c r="BG6" s="396"/>
      <c r="BH6" s="396"/>
      <c r="BI6" s="396"/>
      <c r="BJ6" s="396"/>
      <c r="BK6" s="396"/>
      <c r="BL6" s="396"/>
      <c r="BM6" s="397"/>
      <c r="BN6" s="415">
        <v>286354</v>
      </c>
      <c r="BO6" s="416"/>
      <c r="BP6" s="416"/>
      <c r="BQ6" s="416"/>
      <c r="BR6" s="416"/>
      <c r="BS6" s="416"/>
      <c r="BT6" s="416"/>
      <c r="BU6" s="417"/>
      <c r="BV6" s="415">
        <v>323021</v>
      </c>
      <c r="BW6" s="416"/>
      <c r="BX6" s="416"/>
      <c r="BY6" s="416"/>
      <c r="BZ6" s="416"/>
      <c r="CA6" s="416"/>
      <c r="CB6" s="416"/>
      <c r="CC6" s="417"/>
      <c r="CD6" s="424" t="s">
        <v>87</v>
      </c>
      <c r="CE6" s="425"/>
      <c r="CF6" s="425"/>
      <c r="CG6" s="425"/>
      <c r="CH6" s="425"/>
      <c r="CI6" s="425"/>
      <c r="CJ6" s="425"/>
      <c r="CK6" s="425"/>
      <c r="CL6" s="425"/>
      <c r="CM6" s="425"/>
      <c r="CN6" s="425"/>
      <c r="CO6" s="425"/>
      <c r="CP6" s="425"/>
      <c r="CQ6" s="425"/>
      <c r="CR6" s="425"/>
      <c r="CS6" s="426"/>
      <c r="CT6" s="561">
        <v>88.4</v>
      </c>
      <c r="CU6" s="562"/>
      <c r="CV6" s="562"/>
      <c r="CW6" s="562"/>
      <c r="CX6" s="562"/>
      <c r="CY6" s="562"/>
      <c r="CZ6" s="562"/>
      <c r="DA6" s="563"/>
      <c r="DB6" s="561">
        <v>90.8</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88</v>
      </c>
      <c r="AN7" s="389"/>
      <c r="AO7" s="389"/>
      <c r="AP7" s="389"/>
      <c r="AQ7" s="389"/>
      <c r="AR7" s="389"/>
      <c r="AS7" s="389"/>
      <c r="AT7" s="390"/>
      <c r="AU7" s="472" t="s">
        <v>89</v>
      </c>
      <c r="AV7" s="473"/>
      <c r="AW7" s="473"/>
      <c r="AX7" s="473"/>
      <c r="AY7" s="395" t="s">
        <v>90</v>
      </c>
      <c r="AZ7" s="396"/>
      <c r="BA7" s="396"/>
      <c r="BB7" s="396"/>
      <c r="BC7" s="396"/>
      <c r="BD7" s="396"/>
      <c r="BE7" s="396"/>
      <c r="BF7" s="396"/>
      <c r="BG7" s="396"/>
      <c r="BH7" s="396"/>
      <c r="BI7" s="396"/>
      <c r="BJ7" s="396"/>
      <c r="BK7" s="396"/>
      <c r="BL7" s="396"/>
      <c r="BM7" s="397"/>
      <c r="BN7" s="415">
        <v>58642</v>
      </c>
      <c r="BO7" s="416"/>
      <c r="BP7" s="416"/>
      <c r="BQ7" s="416"/>
      <c r="BR7" s="416"/>
      <c r="BS7" s="416"/>
      <c r="BT7" s="416"/>
      <c r="BU7" s="417"/>
      <c r="BV7" s="415">
        <v>32490</v>
      </c>
      <c r="BW7" s="416"/>
      <c r="BX7" s="416"/>
      <c r="BY7" s="416"/>
      <c r="BZ7" s="416"/>
      <c r="CA7" s="416"/>
      <c r="CB7" s="416"/>
      <c r="CC7" s="417"/>
      <c r="CD7" s="424" t="s">
        <v>91</v>
      </c>
      <c r="CE7" s="425"/>
      <c r="CF7" s="425"/>
      <c r="CG7" s="425"/>
      <c r="CH7" s="425"/>
      <c r="CI7" s="425"/>
      <c r="CJ7" s="425"/>
      <c r="CK7" s="425"/>
      <c r="CL7" s="425"/>
      <c r="CM7" s="425"/>
      <c r="CN7" s="425"/>
      <c r="CO7" s="425"/>
      <c r="CP7" s="425"/>
      <c r="CQ7" s="425"/>
      <c r="CR7" s="425"/>
      <c r="CS7" s="426"/>
      <c r="CT7" s="415">
        <v>3608623</v>
      </c>
      <c r="CU7" s="416"/>
      <c r="CV7" s="416"/>
      <c r="CW7" s="416"/>
      <c r="CX7" s="416"/>
      <c r="CY7" s="416"/>
      <c r="CZ7" s="416"/>
      <c r="DA7" s="417"/>
      <c r="DB7" s="415">
        <v>3554077</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92</v>
      </c>
      <c r="AN8" s="389"/>
      <c r="AO8" s="389"/>
      <c r="AP8" s="389"/>
      <c r="AQ8" s="389"/>
      <c r="AR8" s="389"/>
      <c r="AS8" s="389"/>
      <c r="AT8" s="390"/>
      <c r="AU8" s="472" t="s">
        <v>78</v>
      </c>
      <c r="AV8" s="473"/>
      <c r="AW8" s="473"/>
      <c r="AX8" s="473"/>
      <c r="AY8" s="395" t="s">
        <v>93</v>
      </c>
      <c r="AZ8" s="396"/>
      <c r="BA8" s="396"/>
      <c r="BB8" s="396"/>
      <c r="BC8" s="396"/>
      <c r="BD8" s="396"/>
      <c r="BE8" s="396"/>
      <c r="BF8" s="396"/>
      <c r="BG8" s="396"/>
      <c r="BH8" s="396"/>
      <c r="BI8" s="396"/>
      <c r="BJ8" s="396"/>
      <c r="BK8" s="396"/>
      <c r="BL8" s="396"/>
      <c r="BM8" s="397"/>
      <c r="BN8" s="415">
        <v>227712</v>
      </c>
      <c r="BO8" s="416"/>
      <c r="BP8" s="416"/>
      <c r="BQ8" s="416"/>
      <c r="BR8" s="416"/>
      <c r="BS8" s="416"/>
      <c r="BT8" s="416"/>
      <c r="BU8" s="417"/>
      <c r="BV8" s="415">
        <v>290531</v>
      </c>
      <c r="BW8" s="416"/>
      <c r="BX8" s="416"/>
      <c r="BY8" s="416"/>
      <c r="BZ8" s="416"/>
      <c r="CA8" s="416"/>
      <c r="CB8" s="416"/>
      <c r="CC8" s="417"/>
      <c r="CD8" s="424" t="s">
        <v>94</v>
      </c>
      <c r="CE8" s="425"/>
      <c r="CF8" s="425"/>
      <c r="CG8" s="425"/>
      <c r="CH8" s="425"/>
      <c r="CI8" s="425"/>
      <c r="CJ8" s="425"/>
      <c r="CK8" s="425"/>
      <c r="CL8" s="425"/>
      <c r="CM8" s="425"/>
      <c r="CN8" s="425"/>
      <c r="CO8" s="425"/>
      <c r="CP8" s="425"/>
      <c r="CQ8" s="425"/>
      <c r="CR8" s="425"/>
      <c r="CS8" s="426"/>
      <c r="CT8" s="524">
        <v>0.88</v>
      </c>
      <c r="CU8" s="525"/>
      <c r="CV8" s="525"/>
      <c r="CW8" s="525"/>
      <c r="CX8" s="525"/>
      <c r="CY8" s="525"/>
      <c r="CZ8" s="525"/>
      <c r="DA8" s="526"/>
      <c r="DB8" s="524">
        <v>0.88</v>
      </c>
      <c r="DC8" s="525"/>
      <c r="DD8" s="525"/>
      <c r="DE8" s="525"/>
      <c r="DF8" s="525"/>
      <c r="DG8" s="525"/>
      <c r="DH8" s="525"/>
      <c r="DI8" s="526"/>
      <c r="DJ8" s="139"/>
      <c r="DK8" s="139"/>
      <c r="DL8" s="139"/>
      <c r="DM8" s="139"/>
      <c r="DN8" s="139"/>
      <c r="DO8" s="139"/>
    </row>
    <row r="9" spans="1:119" ht="18.75" customHeight="1" thickBot="1" x14ac:dyDescent="0.2">
      <c r="A9" s="140"/>
      <c r="B9" s="550" t="s">
        <v>95</v>
      </c>
      <c r="C9" s="551"/>
      <c r="D9" s="551"/>
      <c r="E9" s="551"/>
      <c r="F9" s="551"/>
      <c r="G9" s="551"/>
      <c r="H9" s="551"/>
      <c r="I9" s="551"/>
      <c r="J9" s="551"/>
      <c r="K9" s="478"/>
      <c r="L9" s="552" t="s">
        <v>96</v>
      </c>
      <c r="M9" s="553"/>
      <c r="N9" s="553"/>
      <c r="O9" s="553"/>
      <c r="P9" s="553"/>
      <c r="Q9" s="554"/>
      <c r="R9" s="555">
        <v>17013</v>
      </c>
      <c r="S9" s="556"/>
      <c r="T9" s="556"/>
      <c r="U9" s="556"/>
      <c r="V9" s="557"/>
      <c r="W9" s="494" t="s">
        <v>97</v>
      </c>
      <c r="X9" s="495"/>
      <c r="Y9" s="495"/>
      <c r="Z9" s="495"/>
      <c r="AA9" s="495"/>
      <c r="AB9" s="495"/>
      <c r="AC9" s="495"/>
      <c r="AD9" s="495"/>
      <c r="AE9" s="495"/>
      <c r="AF9" s="495"/>
      <c r="AG9" s="495"/>
      <c r="AH9" s="495"/>
      <c r="AI9" s="495"/>
      <c r="AJ9" s="495"/>
      <c r="AK9" s="495"/>
      <c r="AL9" s="558"/>
      <c r="AM9" s="484" t="s">
        <v>98</v>
      </c>
      <c r="AN9" s="389"/>
      <c r="AO9" s="389"/>
      <c r="AP9" s="389"/>
      <c r="AQ9" s="389"/>
      <c r="AR9" s="389"/>
      <c r="AS9" s="389"/>
      <c r="AT9" s="390"/>
      <c r="AU9" s="472" t="s">
        <v>78</v>
      </c>
      <c r="AV9" s="473"/>
      <c r="AW9" s="473"/>
      <c r="AX9" s="473"/>
      <c r="AY9" s="395" t="s">
        <v>99</v>
      </c>
      <c r="AZ9" s="396"/>
      <c r="BA9" s="396"/>
      <c r="BB9" s="396"/>
      <c r="BC9" s="396"/>
      <c r="BD9" s="396"/>
      <c r="BE9" s="396"/>
      <c r="BF9" s="396"/>
      <c r="BG9" s="396"/>
      <c r="BH9" s="396"/>
      <c r="BI9" s="396"/>
      <c r="BJ9" s="396"/>
      <c r="BK9" s="396"/>
      <c r="BL9" s="396"/>
      <c r="BM9" s="397"/>
      <c r="BN9" s="415">
        <v>-62819</v>
      </c>
      <c r="BO9" s="416"/>
      <c r="BP9" s="416"/>
      <c r="BQ9" s="416"/>
      <c r="BR9" s="416"/>
      <c r="BS9" s="416"/>
      <c r="BT9" s="416"/>
      <c r="BU9" s="417"/>
      <c r="BV9" s="415">
        <v>91962</v>
      </c>
      <c r="BW9" s="416"/>
      <c r="BX9" s="416"/>
      <c r="BY9" s="416"/>
      <c r="BZ9" s="416"/>
      <c r="CA9" s="416"/>
      <c r="CB9" s="416"/>
      <c r="CC9" s="417"/>
      <c r="CD9" s="424" t="s">
        <v>100</v>
      </c>
      <c r="CE9" s="425"/>
      <c r="CF9" s="425"/>
      <c r="CG9" s="425"/>
      <c r="CH9" s="425"/>
      <c r="CI9" s="425"/>
      <c r="CJ9" s="425"/>
      <c r="CK9" s="425"/>
      <c r="CL9" s="425"/>
      <c r="CM9" s="425"/>
      <c r="CN9" s="425"/>
      <c r="CO9" s="425"/>
      <c r="CP9" s="425"/>
      <c r="CQ9" s="425"/>
      <c r="CR9" s="425"/>
      <c r="CS9" s="426"/>
      <c r="CT9" s="385">
        <v>9.6</v>
      </c>
      <c r="CU9" s="386"/>
      <c r="CV9" s="386"/>
      <c r="CW9" s="386"/>
      <c r="CX9" s="386"/>
      <c r="CY9" s="386"/>
      <c r="CZ9" s="386"/>
      <c r="DA9" s="387"/>
      <c r="DB9" s="385">
        <v>9</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101</v>
      </c>
      <c r="M10" s="389"/>
      <c r="N10" s="389"/>
      <c r="O10" s="389"/>
      <c r="P10" s="389"/>
      <c r="Q10" s="390"/>
      <c r="R10" s="391">
        <v>16369</v>
      </c>
      <c r="S10" s="392"/>
      <c r="T10" s="392"/>
      <c r="U10" s="392"/>
      <c r="V10" s="394"/>
      <c r="W10" s="559"/>
      <c r="X10" s="377"/>
      <c r="Y10" s="377"/>
      <c r="Z10" s="377"/>
      <c r="AA10" s="377"/>
      <c r="AB10" s="377"/>
      <c r="AC10" s="377"/>
      <c r="AD10" s="377"/>
      <c r="AE10" s="377"/>
      <c r="AF10" s="377"/>
      <c r="AG10" s="377"/>
      <c r="AH10" s="377"/>
      <c r="AI10" s="377"/>
      <c r="AJ10" s="377"/>
      <c r="AK10" s="377"/>
      <c r="AL10" s="560"/>
      <c r="AM10" s="484" t="s">
        <v>102</v>
      </c>
      <c r="AN10" s="389"/>
      <c r="AO10" s="389"/>
      <c r="AP10" s="389"/>
      <c r="AQ10" s="389"/>
      <c r="AR10" s="389"/>
      <c r="AS10" s="389"/>
      <c r="AT10" s="390"/>
      <c r="AU10" s="472" t="s">
        <v>103</v>
      </c>
      <c r="AV10" s="473"/>
      <c r="AW10" s="473"/>
      <c r="AX10" s="473"/>
      <c r="AY10" s="395" t="s">
        <v>104</v>
      </c>
      <c r="AZ10" s="396"/>
      <c r="BA10" s="396"/>
      <c r="BB10" s="396"/>
      <c r="BC10" s="396"/>
      <c r="BD10" s="396"/>
      <c r="BE10" s="396"/>
      <c r="BF10" s="396"/>
      <c r="BG10" s="396"/>
      <c r="BH10" s="396"/>
      <c r="BI10" s="396"/>
      <c r="BJ10" s="396"/>
      <c r="BK10" s="396"/>
      <c r="BL10" s="396"/>
      <c r="BM10" s="397"/>
      <c r="BN10" s="415">
        <v>274</v>
      </c>
      <c r="BO10" s="416"/>
      <c r="BP10" s="416"/>
      <c r="BQ10" s="416"/>
      <c r="BR10" s="416"/>
      <c r="BS10" s="416"/>
      <c r="BT10" s="416"/>
      <c r="BU10" s="417"/>
      <c r="BV10" s="415">
        <v>198</v>
      </c>
      <c r="BW10" s="416"/>
      <c r="BX10" s="416"/>
      <c r="BY10" s="416"/>
      <c r="BZ10" s="416"/>
      <c r="CA10" s="416"/>
      <c r="CB10" s="416"/>
      <c r="CC10" s="417"/>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106</v>
      </c>
      <c r="M11" s="462"/>
      <c r="N11" s="462"/>
      <c r="O11" s="462"/>
      <c r="P11" s="462"/>
      <c r="Q11" s="463"/>
      <c r="R11" s="547" t="s">
        <v>107</v>
      </c>
      <c r="S11" s="548"/>
      <c r="T11" s="548"/>
      <c r="U11" s="548"/>
      <c r="V11" s="549"/>
      <c r="W11" s="559"/>
      <c r="X11" s="377"/>
      <c r="Y11" s="377"/>
      <c r="Z11" s="377"/>
      <c r="AA11" s="377"/>
      <c r="AB11" s="377"/>
      <c r="AC11" s="377"/>
      <c r="AD11" s="377"/>
      <c r="AE11" s="377"/>
      <c r="AF11" s="377"/>
      <c r="AG11" s="377"/>
      <c r="AH11" s="377"/>
      <c r="AI11" s="377"/>
      <c r="AJ11" s="377"/>
      <c r="AK11" s="377"/>
      <c r="AL11" s="560"/>
      <c r="AM11" s="484" t="s">
        <v>108</v>
      </c>
      <c r="AN11" s="389"/>
      <c r="AO11" s="389"/>
      <c r="AP11" s="389"/>
      <c r="AQ11" s="389"/>
      <c r="AR11" s="389"/>
      <c r="AS11" s="389"/>
      <c r="AT11" s="390"/>
      <c r="AU11" s="472" t="s">
        <v>78</v>
      </c>
      <c r="AV11" s="473"/>
      <c r="AW11" s="473"/>
      <c r="AX11" s="473"/>
      <c r="AY11" s="395" t="s">
        <v>109</v>
      </c>
      <c r="AZ11" s="396"/>
      <c r="BA11" s="396"/>
      <c r="BB11" s="396"/>
      <c r="BC11" s="396"/>
      <c r="BD11" s="396"/>
      <c r="BE11" s="396"/>
      <c r="BF11" s="396"/>
      <c r="BG11" s="396"/>
      <c r="BH11" s="396"/>
      <c r="BI11" s="396"/>
      <c r="BJ11" s="396"/>
      <c r="BK11" s="396"/>
      <c r="BL11" s="396"/>
      <c r="BM11" s="397"/>
      <c r="BN11" s="415" t="s">
        <v>110</v>
      </c>
      <c r="BO11" s="416"/>
      <c r="BP11" s="416"/>
      <c r="BQ11" s="416"/>
      <c r="BR11" s="416"/>
      <c r="BS11" s="416"/>
      <c r="BT11" s="416"/>
      <c r="BU11" s="417"/>
      <c r="BV11" s="415" t="s">
        <v>110</v>
      </c>
      <c r="BW11" s="416"/>
      <c r="BX11" s="416"/>
      <c r="BY11" s="416"/>
      <c r="BZ11" s="416"/>
      <c r="CA11" s="416"/>
      <c r="CB11" s="416"/>
      <c r="CC11" s="417"/>
      <c r="CD11" s="424" t="s">
        <v>111</v>
      </c>
      <c r="CE11" s="425"/>
      <c r="CF11" s="425"/>
      <c r="CG11" s="425"/>
      <c r="CH11" s="425"/>
      <c r="CI11" s="425"/>
      <c r="CJ11" s="425"/>
      <c r="CK11" s="425"/>
      <c r="CL11" s="425"/>
      <c r="CM11" s="425"/>
      <c r="CN11" s="425"/>
      <c r="CO11" s="425"/>
      <c r="CP11" s="425"/>
      <c r="CQ11" s="425"/>
      <c r="CR11" s="425"/>
      <c r="CS11" s="426"/>
      <c r="CT11" s="524" t="s">
        <v>110</v>
      </c>
      <c r="CU11" s="525"/>
      <c r="CV11" s="525"/>
      <c r="CW11" s="525"/>
      <c r="CX11" s="525"/>
      <c r="CY11" s="525"/>
      <c r="CZ11" s="525"/>
      <c r="DA11" s="526"/>
      <c r="DB11" s="524" t="s">
        <v>110</v>
      </c>
      <c r="DC11" s="525"/>
      <c r="DD11" s="525"/>
      <c r="DE11" s="525"/>
      <c r="DF11" s="525"/>
      <c r="DG11" s="525"/>
      <c r="DH11" s="525"/>
      <c r="DI11" s="526"/>
      <c r="DJ11" s="139"/>
      <c r="DK11" s="139"/>
      <c r="DL11" s="139"/>
      <c r="DM11" s="139"/>
      <c r="DN11" s="139"/>
      <c r="DO11" s="139"/>
    </row>
    <row r="12" spans="1:119" ht="18.75" customHeight="1" x14ac:dyDescent="0.15">
      <c r="A12" s="140"/>
      <c r="B12" s="527" t="s">
        <v>112</v>
      </c>
      <c r="C12" s="528"/>
      <c r="D12" s="528"/>
      <c r="E12" s="528"/>
      <c r="F12" s="528"/>
      <c r="G12" s="528"/>
      <c r="H12" s="528"/>
      <c r="I12" s="528"/>
      <c r="J12" s="528"/>
      <c r="K12" s="529"/>
      <c r="L12" s="536" t="s">
        <v>113</v>
      </c>
      <c r="M12" s="537"/>
      <c r="N12" s="537"/>
      <c r="O12" s="537"/>
      <c r="P12" s="537"/>
      <c r="Q12" s="538"/>
      <c r="R12" s="539">
        <v>17273</v>
      </c>
      <c r="S12" s="540"/>
      <c r="T12" s="540"/>
      <c r="U12" s="540"/>
      <c r="V12" s="541"/>
      <c r="W12" s="542" t="s">
        <v>1</v>
      </c>
      <c r="X12" s="473"/>
      <c r="Y12" s="473"/>
      <c r="Z12" s="473"/>
      <c r="AA12" s="473"/>
      <c r="AB12" s="543"/>
      <c r="AC12" s="472" t="s">
        <v>114</v>
      </c>
      <c r="AD12" s="473"/>
      <c r="AE12" s="473"/>
      <c r="AF12" s="473"/>
      <c r="AG12" s="543"/>
      <c r="AH12" s="472" t="s">
        <v>115</v>
      </c>
      <c r="AI12" s="473"/>
      <c r="AJ12" s="473"/>
      <c r="AK12" s="473"/>
      <c r="AL12" s="544"/>
      <c r="AM12" s="484" t="s">
        <v>116</v>
      </c>
      <c r="AN12" s="389"/>
      <c r="AO12" s="389"/>
      <c r="AP12" s="389"/>
      <c r="AQ12" s="389"/>
      <c r="AR12" s="389"/>
      <c r="AS12" s="389"/>
      <c r="AT12" s="390"/>
      <c r="AU12" s="472" t="s">
        <v>117</v>
      </c>
      <c r="AV12" s="473"/>
      <c r="AW12" s="473"/>
      <c r="AX12" s="473"/>
      <c r="AY12" s="395" t="s">
        <v>118</v>
      </c>
      <c r="AZ12" s="396"/>
      <c r="BA12" s="396"/>
      <c r="BB12" s="396"/>
      <c r="BC12" s="396"/>
      <c r="BD12" s="396"/>
      <c r="BE12" s="396"/>
      <c r="BF12" s="396"/>
      <c r="BG12" s="396"/>
      <c r="BH12" s="396"/>
      <c r="BI12" s="396"/>
      <c r="BJ12" s="396"/>
      <c r="BK12" s="396"/>
      <c r="BL12" s="396"/>
      <c r="BM12" s="397"/>
      <c r="BN12" s="415" t="s">
        <v>119</v>
      </c>
      <c r="BO12" s="416"/>
      <c r="BP12" s="416"/>
      <c r="BQ12" s="416"/>
      <c r="BR12" s="416"/>
      <c r="BS12" s="416"/>
      <c r="BT12" s="416"/>
      <c r="BU12" s="417"/>
      <c r="BV12" s="415">
        <v>100000</v>
      </c>
      <c r="BW12" s="416"/>
      <c r="BX12" s="416"/>
      <c r="BY12" s="416"/>
      <c r="BZ12" s="416"/>
      <c r="CA12" s="416"/>
      <c r="CB12" s="416"/>
      <c r="CC12" s="417"/>
      <c r="CD12" s="424" t="s">
        <v>120</v>
      </c>
      <c r="CE12" s="425"/>
      <c r="CF12" s="425"/>
      <c r="CG12" s="425"/>
      <c r="CH12" s="425"/>
      <c r="CI12" s="425"/>
      <c r="CJ12" s="425"/>
      <c r="CK12" s="425"/>
      <c r="CL12" s="425"/>
      <c r="CM12" s="425"/>
      <c r="CN12" s="425"/>
      <c r="CO12" s="425"/>
      <c r="CP12" s="425"/>
      <c r="CQ12" s="425"/>
      <c r="CR12" s="425"/>
      <c r="CS12" s="426"/>
      <c r="CT12" s="524" t="s">
        <v>119</v>
      </c>
      <c r="CU12" s="525"/>
      <c r="CV12" s="525"/>
      <c r="CW12" s="525"/>
      <c r="CX12" s="525"/>
      <c r="CY12" s="525"/>
      <c r="CZ12" s="525"/>
      <c r="DA12" s="526"/>
      <c r="DB12" s="524" t="s">
        <v>119</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121</v>
      </c>
      <c r="N13" s="514"/>
      <c r="O13" s="514"/>
      <c r="P13" s="514"/>
      <c r="Q13" s="515"/>
      <c r="R13" s="516">
        <v>17150</v>
      </c>
      <c r="S13" s="517"/>
      <c r="T13" s="517"/>
      <c r="U13" s="517"/>
      <c r="V13" s="518"/>
      <c r="W13" s="504" t="s">
        <v>122</v>
      </c>
      <c r="X13" s="428"/>
      <c r="Y13" s="428"/>
      <c r="Z13" s="428"/>
      <c r="AA13" s="428"/>
      <c r="AB13" s="429"/>
      <c r="AC13" s="391">
        <v>209</v>
      </c>
      <c r="AD13" s="392"/>
      <c r="AE13" s="392"/>
      <c r="AF13" s="392"/>
      <c r="AG13" s="393"/>
      <c r="AH13" s="391">
        <v>225</v>
      </c>
      <c r="AI13" s="392"/>
      <c r="AJ13" s="392"/>
      <c r="AK13" s="392"/>
      <c r="AL13" s="394"/>
      <c r="AM13" s="484" t="s">
        <v>123</v>
      </c>
      <c r="AN13" s="389"/>
      <c r="AO13" s="389"/>
      <c r="AP13" s="389"/>
      <c r="AQ13" s="389"/>
      <c r="AR13" s="389"/>
      <c r="AS13" s="389"/>
      <c r="AT13" s="390"/>
      <c r="AU13" s="472" t="s">
        <v>124</v>
      </c>
      <c r="AV13" s="473"/>
      <c r="AW13" s="473"/>
      <c r="AX13" s="473"/>
      <c r="AY13" s="395" t="s">
        <v>125</v>
      </c>
      <c r="AZ13" s="396"/>
      <c r="BA13" s="396"/>
      <c r="BB13" s="396"/>
      <c r="BC13" s="396"/>
      <c r="BD13" s="396"/>
      <c r="BE13" s="396"/>
      <c r="BF13" s="396"/>
      <c r="BG13" s="396"/>
      <c r="BH13" s="396"/>
      <c r="BI13" s="396"/>
      <c r="BJ13" s="396"/>
      <c r="BK13" s="396"/>
      <c r="BL13" s="396"/>
      <c r="BM13" s="397"/>
      <c r="BN13" s="415">
        <v>-62545</v>
      </c>
      <c r="BO13" s="416"/>
      <c r="BP13" s="416"/>
      <c r="BQ13" s="416"/>
      <c r="BR13" s="416"/>
      <c r="BS13" s="416"/>
      <c r="BT13" s="416"/>
      <c r="BU13" s="417"/>
      <c r="BV13" s="415">
        <v>-7840</v>
      </c>
      <c r="BW13" s="416"/>
      <c r="BX13" s="416"/>
      <c r="BY13" s="416"/>
      <c r="BZ13" s="416"/>
      <c r="CA13" s="416"/>
      <c r="CB13" s="416"/>
      <c r="CC13" s="417"/>
      <c r="CD13" s="424" t="s">
        <v>126</v>
      </c>
      <c r="CE13" s="425"/>
      <c r="CF13" s="425"/>
      <c r="CG13" s="425"/>
      <c r="CH13" s="425"/>
      <c r="CI13" s="425"/>
      <c r="CJ13" s="425"/>
      <c r="CK13" s="425"/>
      <c r="CL13" s="425"/>
      <c r="CM13" s="425"/>
      <c r="CN13" s="425"/>
      <c r="CO13" s="425"/>
      <c r="CP13" s="425"/>
      <c r="CQ13" s="425"/>
      <c r="CR13" s="425"/>
      <c r="CS13" s="426"/>
      <c r="CT13" s="385">
        <v>8.1999999999999993</v>
      </c>
      <c r="CU13" s="386"/>
      <c r="CV13" s="386"/>
      <c r="CW13" s="386"/>
      <c r="CX13" s="386"/>
      <c r="CY13" s="386"/>
      <c r="CZ13" s="386"/>
      <c r="DA13" s="387"/>
      <c r="DB13" s="385">
        <v>10.199999999999999</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127</v>
      </c>
      <c r="M14" s="545"/>
      <c r="N14" s="545"/>
      <c r="O14" s="545"/>
      <c r="P14" s="545"/>
      <c r="Q14" s="546"/>
      <c r="R14" s="516">
        <v>17001</v>
      </c>
      <c r="S14" s="517"/>
      <c r="T14" s="517"/>
      <c r="U14" s="517"/>
      <c r="V14" s="518"/>
      <c r="W14" s="519"/>
      <c r="X14" s="431"/>
      <c r="Y14" s="431"/>
      <c r="Z14" s="431"/>
      <c r="AA14" s="431"/>
      <c r="AB14" s="432"/>
      <c r="AC14" s="509">
        <v>2.6</v>
      </c>
      <c r="AD14" s="510"/>
      <c r="AE14" s="510"/>
      <c r="AF14" s="510"/>
      <c r="AG14" s="511"/>
      <c r="AH14" s="509">
        <v>2.9</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128</v>
      </c>
      <c r="CE14" s="422"/>
      <c r="CF14" s="422"/>
      <c r="CG14" s="422"/>
      <c r="CH14" s="422"/>
      <c r="CI14" s="422"/>
      <c r="CJ14" s="422"/>
      <c r="CK14" s="422"/>
      <c r="CL14" s="422"/>
      <c r="CM14" s="422"/>
      <c r="CN14" s="422"/>
      <c r="CO14" s="422"/>
      <c r="CP14" s="422"/>
      <c r="CQ14" s="422"/>
      <c r="CR14" s="422"/>
      <c r="CS14" s="423"/>
      <c r="CT14" s="520">
        <v>55.7</v>
      </c>
      <c r="CU14" s="488"/>
      <c r="CV14" s="488"/>
      <c r="CW14" s="488"/>
      <c r="CX14" s="488"/>
      <c r="CY14" s="488"/>
      <c r="CZ14" s="488"/>
      <c r="DA14" s="489"/>
      <c r="DB14" s="520">
        <v>67.3</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121</v>
      </c>
      <c r="N15" s="514"/>
      <c r="O15" s="514"/>
      <c r="P15" s="514"/>
      <c r="Q15" s="515"/>
      <c r="R15" s="516">
        <v>16898</v>
      </c>
      <c r="S15" s="517"/>
      <c r="T15" s="517"/>
      <c r="U15" s="517"/>
      <c r="V15" s="518"/>
      <c r="W15" s="504" t="s">
        <v>129</v>
      </c>
      <c r="X15" s="428"/>
      <c r="Y15" s="428"/>
      <c r="Z15" s="428"/>
      <c r="AA15" s="428"/>
      <c r="AB15" s="429"/>
      <c r="AC15" s="391">
        <v>2431</v>
      </c>
      <c r="AD15" s="392"/>
      <c r="AE15" s="392"/>
      <c r="AF15" s="392"/>
      <c r="AG15" s="393"/>
      <c r="AH15" s="391">
        <v>2422</v>
      </c>
      <c r="AI15" s="392"/>
      <c r="AJ15" s="392"/>
      <c r="AK15" s="392"/>
      <c r="AL15" s="394"/>
      <c r="AM15" s="484"/>
      <c r="AN15" s="389"/>
      <c r="AO15" s="389"/>
      <c r="AP15" s="389"/>
      <c r="AQ15" s="389"/>
      <c r="AR15" s="389"/>
      <c r="AS15" s="389"/>
      <c r="AT15" s="390"/>
      <c r="AU15" s="472"/>
      <c r="AV15" s="473"/>
      <c r="AW15" s="473"/>
      <c r="AX15" s="473"/>
      <c r="AY15" s="407" t="s">
        <v>130</v>
      </c>
      <c r="AZ15" s="408"/>
      <c r="BA15" s="408"/>
      <c r="BB15" s="408"/>
      <c r="BC15" s="408"/>
      <c r="BD15" s="408"/>
      <c r="BE15" s="408"/>
      <c r="BF15" s="408"/>
      <c r="BG15" s="408"/>
      <c r="BH15" s="408"/>
      <c r="BI15" s="408"/>
      <c r="BJ15" s="408"/>
      <c r="BK15" s="408"/>
      <c r="BL15" s="408"/>
      <c r="BM15" s="409"/>
      <c r="BN15" s="410">
        <v>2404349</v>
      </c>
      <c r="BO15" s="411"/>
      <c r="BP15" s="411"/>
      <c r="BQ15" s="411"/>
      <c r="BR15" s="411"/>
      <c r="BS15" s="411"/>
      <c r="BT15" s="411"/>
      <c r="BU15" s="412"/>
      <c r="BV15" s="410">
        <v>2335096</v>
      </c>
      <c r="BW15" s="411"/>
      <c r="BX15" s="411"/>
      <c r="BY15" s="411"/>
      <c r="BZ15" s="411"/>
      <c r="CA15" s="411"/>
      <c r="CB15" s="411"/>
      <c r="CC15" s="412"/>
      <c r="CD15" s="521" t="s">
        <v>131</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132</v>
      </c>
      <c r="M16" s="507"/>
      <c r="N16" s="507"/>
      <c r="O16" s="507"/>
      <c r="P16" s="507"/>
      <c r="Q16" s="508"/>
      <c r="R16" s="501" t="s">
        <v>133</v>
      </c>
      <c r="S16" s="502"/>
      <c r="T16" s="502"/>
      <c r="U16" s="502"/>
      <c r="V16" s="503"/>
      <c r="W16" s="519"/>
      <c r="X16" s="431"/>
      <c r="Y16" s="431"/>
      <c r="Z16" s="431"/>
      <c r="AA16" s="431"/>
      <c r="AB16" s="432"/>
      <c r="AC16" s="509">
        <v>30.5</v>
      </c>
      <c r="AD16" s="510"/>
      <c r="AE16" s="510"/>
      <c r="AF16" s="510"/>
      <c r="AG16" s="511"/>
      <c r="AH16" s="509">
        <v>31.3</v>
      </c>
      <c r="AI16" s="510"/>
      <c r="AJ16" s="510"/>
      <c r="AK16" s="510"/>
      <c r="AL16" s="512"/>
      <c r="AM16" s="484"/>
      <c r="AN16" s="389"/>
      <c r="AO16" s="389"/>
      <c r="AP16" s="389"/>
      <c r="AQ16" s="389"/>
      <c r="AR16" s="389"/>
      <c r="AS16" s="389"/>
      <c r="AT16" s="390"/>
      <c r="AU16" s="472"/>
      <c r="AV16" s="473"/>
      <c r="AW16" s="473"/>
      <c r="AX16" s="473"/>
      <c r="AY16" s="395" t="s">
        <v>134</v>
      </c>
      <c r="AZ16" s="396"/>
      <c r="BA16" s="396"/>
      <c r="BB16" s="396"/>
      <c r="BC16" s="396"/>
      <c r="BD16" s="396"/>
      <c r="BE16" s="396"/>
      <c r="BF16" s="396"/>
      <c r="BG16" s="396"/>
      <c r="BH16" s="396"/>
      <c r="BI16" s="396"/>
      <c r="BJ16" s="396"/>
      <c r="BK16" s="396"/>
      <c r="BL16" s="396"/>
      <c r="BM16" s="397"/>
      <c r="BN16" s="415">
        <v>2704648</v>
      </c>
      <c r="BO16" s="416"/>
      <c r="BP16" s="416"/>
      <c r="BQ16" s="416"/>
      <c r="BR16" s="416"/>
      <c r="BS16" s="416"/>
      <c r="BT16" s="416"/>
      <c r="BU16" s="417"/>
      <c r="BV16" s="415">
        <v>2644590</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135</v>
      </c>
      <c r="N17" s="499"/>
      <c r="O17" s="499"/>
      <c r="P17" s="499"/>
      <c r="Q17" s="500"/>
      <c r="R17" s="501" t="s">
        <v>136</v>
      </c>
      <c r="S17" s="502"/>
      <c r="T17" s="502"/>
      <c r="U17" s="502"/>
      <c r="V17" s="503"/>
      <c r="W17" s="504" t="s">
        <v>137</v>
      </c>
      <c r="X17" s="428"/>
      <c r="Y17" s="428"/>
      <c r="Z17" s="428"/>
      <c r="AA17" s="428"/>
      <c r="AB17" s="429"/>
      <c r="AC17" s="391">
        <v>5337</v>
      </c>
      <c r="AD17" s="392"/>
      <c r="AE17" s="392"/>
      <c r="AF17" s="392"/>
      <c r="AG17" s="393"/>
      <c r="AH17" s="391">
        <v>5096</v>
      </c>
      <c r="AI17" s="392"/>
      <c r="AJ17" s="392"/>
      <c r="AK17" s="392"/>
      <c r="AL17" s="394"/>
      <c r="AM17" s="484"/>
      <c r="AN17" s="389"/>
      <c r="AO17" s="389"/>
      <c r="AP17" s="389"/>
      <c r="AQ17" s="389"/>
      <c r="AR17" s="389"/>
      <c r="AS17" s="389"/>
      <c r="AT17" s="390"/>
      <c r="AU17" s="472"/>
      <c r="AV17" s="473"/>
      <c r="AW17" s="473"/>
      <c r="AX17" s="473"/>
      <c r="AY17" s="395" t="s">
        <v>138</v>
      </c>
      <c r="AZ17" s="396"/>
      <c r="BA17" s="396"/>
      <c r="BB17" s="396"/>
      <c r="BC17" s="396"/>
      <c r="BD17" s="396"/>
      <c r="BE17" s="396"/>
      <c r="BF17" s="396"/>
      <c r="BG17" s="396"/>
      <c r="BH17" s="396"/>
      <c r="BI17" s="396"/>
      <c r="BJ17" s="396"/>
      <c r="BK17" s="396"/>
      <c r="BL17" s="396"/>
      <c r="BM17" s="397"/>
      <c r="BN17" s="415">
        <v>3093151</v>
      </c>
      <c r="BO17" s="416"/>
      <c r="BP17" s="416"/>
      <c r="BQ17" s="416"/>
      <c r="BR17" s="416"/>
      <c r="BS17" s="416"/>
      <c r="BT17" s="416"/>
      <c r="BU17" s="417"/>
      <c r="BV17" s="415">
        <v>3003988</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139</v>
      </c>
      <c r="C18" s="478"/>
      <c r="D18" s="478"/>
      <c r="E18" s="479"/>
      <c r="F18" s="479"/>
      <c r="G18" s="479"/>
      <c r="H18" s="479"/>
      <c r="I18" s="479"/>
      <c r="J18" s="479"/>
      <c r="K18" s="479"/>
      <c r="L18" s="480">
        <v>6.55</v>
      </c>
      <c r="M18" s="480"/>
      <c r="N18" s="480"/>
      <c r="O18" s="480"/>
      <c r="P18" s="480"/>
      <c r="Q18" s="480"/>
      <c r="R18" s="481"/>
      <c r="S18" s="481"/>
      <c r="T18" s="481"/>
      <c r="U18" s="481"/>
      <c r="V18" s="482"/>
      <c r="W18" s="496"/>
      <c r="X18" s="497"/>
      <c r="Y18" s="497"/>
      <c r="Z18" s="497"/>
      <c r="AA18" s="497"/>
      <c r="AB18" s="505"/>
      <c r="AC18" s="379">
        <v>66.900000000000006</v>
      </c>
      <c r="AD18" s="380"/>
      <c r="AE18" s="380"/>
      <c r="AF18" s="380"/>
      <c r="AG18" s="483"/>
      <c r="AH18" s="379">
        <v>65.8</v>
      </c>
      <c r="AI18" s="380"/>
      <c r="AJ18" s="380"/>
      <c r="AK18" s="380"/>
      <c r="AL18" s="381"/>
      <c r="AM18" s="484"/>
      <c r="AN18" s="389"/>
      <c r="AO18" s="389"/>
      <c r="AP18" s="389"/>
      <c r="AQ18" s="389"/>
      <c r="AR18" s="389"/>
      <c r="AS18" s="389"/>
      <c r="AT18" s="390"/>
      <c r="AU18" s="472"/>
      <c r="AV18" s="473"/>
      <c r="AW18" s="473"/>
      <c r="AX18" s="473"/>
      <c r="AY18" s="395" t="s">
        <v>140</v>
      </c>
      <c r="AZ18" s="396"/>
      <c r="BA18" s="396"/>
      <c r="BB18" s="396"/>
      <c r="BC18" s="396"/>
      <c r="BD18" s="396"/>
      <c r="BE18" s="396"/>
      <c r="BF18" s="396"/>
      <c r="BG18" s="396"/>
      <c r="BH18" s="396"/>
      <c r="BI18" s="396"/>
      <c r="BJ18" s="396"/>
      <c r="BK18" s="396"/>
      <c r="BL18" s="396"/>
      <c r="BM18" s="397"/>
      <c r="BN18" s="415">
        <v>3067472</v>
      </c>
      <c r="BO18" s="416"/>
      <c r="BP18" s="416"/>
      <c r="BQ18" s="416"/>
      <c r="BR18" s="416"/>
      <c r="BS18" s="416"/>
      <c r="BT18" s="416"/>
      <c r="BU18" s="417"/>
      <c r="BV18" s="415">
        <v>3074767</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141</v>
      </c>
      <c r="C19" s="478"/>
      <c r="D19" s="478"/>
      <c r="E19" s="479"/>
      <c r="F19" s="479"/>
      <c r="G19" s="479"/>
      <c r="H19" s="479"/>
      <c r="I19" s="479"/>
      <c r="J19" s="479"/>
      <c r="K19" s="479"/>
      <c r="L19" s="485">
        <v>2597</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142</v>
      </c>
      <c r="AZ19" s="396"/>
      <c r="BA19" s="396"/>
      <c r="BB19" s="396"/>
      <c r="BC19" s="396"/>
      <c r="BD19" s="396"/>
      <c r="BE19" s="396"/>
      <c r="BF19" s="396"/>
      <c r="BG19" s="396"/>
      <c r="BH19" s="396"/>
      <c r="BI19" s="396"/>
      <c r="BJ19" s="396"/>
      <c r="BK19" s="396"/>
      <c r="BL19" s="396"/>
      <c r="BM19" s="397"/>
      <c r="BN19" s="415">
        <v>4184978</v>
      </c>
      <c r="BO19" s="416"/>
      <c r="BP19" s="416"/>
      <c r="BQ19" s="416"/>
      <c r="BR19" s="416"/>
      <c r="BS19" s="416"/>
      <c r="BT19" s="416"/>
      <c r="BU19" s="417"/>
      <c r="BV19" s="415">
        <v>4035259</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143</v>
      </c>
      <c r="C20" s="478"/>
      <c r="D20" s="478"/>
      <c r="E20" s="479"/>
      <c r="F20" s="479"/>
      <c r="G20" s="479"/>
      <c r="H20" s="479"/>
      <c r="I20" s="479"/>
      <c r="J20" s="479"/>
      <c r="K20" s="479"/>
      <c r="L20" s="485">
        <v>6169</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144</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145</v>
      </c>
      <c r="C22" s="445"/>
      <c r="D22" s="446"/>
      <c r="E22" s="453" t="s">
        <v>1</v>
      </c>
      <c r="F22" s="428"/>
      <c r="G22" s="428"/>
      <c r="H22" s="428"/>
      <c r="I22" s="428"/>
      <c r="J22" s="428"/>
      <c r="K22" s="429"/>
      <c r="L22" s="453" t="s">
        <v>146</v>
      </c>
      <c r="M22" s="428"/>
      <c r="N22" s="428"/>
      <c r="O22" s="428"/>
      <c r="P22" s="429"/>
      <c r="Q22" s="438" t="s">
        <v>147</v>
      </c>
      <c r="R22" s="439"/>
      <c r="S22" s="439"/>
      <c r="T22" s="439"/>
      <c r="U22" s="439"/>
      <c r="V22" s="454"/>
      <c r="W22" s="456" t="s">
        <v>148</v>
      </c>
      <c r="X22" s="445"/>
      <c r="Y22" s="446"/>
      <c r="Z22" s="453" t="s">
        <v>1</v>
      </c>
      <c r="AA22" s="428"/>
      <c r="AB22" s="428"/>
      <c r="AC22" s="428"/>
      <c r="AD22" s="428"/>
      <c r="AE22" s="428"/>
      <c r="AF22" s="428"/>
      <c r="AG22" s="429"/>
      <c r="AH22" s="427" t="s">
        <v>149</v>
      </c>
      <c r="AI22" s="428"/>
      <c r="AJ22" s="428"/>
      <c r="AK22" s="428"/>
      <c r="AL22" s="429"/>
      <c r="AM22" s="427" t="s">
        <v>150</v>
      </c>
      <c r="AN22" s="433"/>
      <c r="AO22" s="433"/>
      <c r="AP22" s="433"/>
      <c r="AQ22" s="433"/>
      <c r="AR22" s="434"/>
      <c r="AS22" s="438" t="s">
        <v>147</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151</v>
      </c>
      <c r="AZ23" s="408"/>
      <c r="BA23" s="408"/>
      <c r="BB23" s="408"/>
      <c r="BC23" s="408"/>
      <c r="BD23" s="408"/>
      <c r="BE23" s="408"/>
      <c r="BF23" s="408"/>
      <c r="BG23" s="408"/>
      <c r="BH23" s="408"/>
      <c r="BI23" s="408"/>
      <c r="BJ23" s="408"/>
      <c r="BK23" s="408"/>
      <c r="BL23" s="408"/>
      <c r="BM23" s="409"/>
      <c r="BN23" s="415">
        <v>5476821</v>
      </c>
      <c r="BO23" s="416"/>
      <c r="BP23" s="416"/>
      <c r="BQ23" s="416"/>
      <c r="BR23" s="416"/>
      <c r="BS23" s="416"/>
      <c r="BT23" s="416"/>
      <c r="BU23" s="417"/>
      <c r="BV23" s="415">
        <v>5609746</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152</v>
      </c>
      <c r="F24" s="389"/>
      <c r="G24" s="389"/>
      <c r="H24" s="389"/>
      <c r="I24" s="389"/>
      <c r="J24" s="389"/>
      <c r="K24" s="390"/>
      <c r="L24" s="391">
        <v>1</v>
      </c>
      <c r="M24" s="392"/>
      <c r="N24" s="392"/>
      <c r="O24" s="392"/>
      <c r="P24" s="393"/>
      <c r="Q24" s="391">
        <v>7500</v>
      </c>
      <c r="R24" s="392"/>
      <c r="S24" s="392"/>
      <c r="T24" s="392"/>
      <c r="U24" s="392"/>
      <c r="V24" s="393"/>
      <c r="W24" s="457"/>
      <c r="X24" s="448"/>
      <c r="Y24" s="449"/>
      <c r="Z24" s="388" t="s">
        <v>153</v>
      </c>
      <c r="AA24" s="389"/>
      <c r="AB24" s="389"/>
      <c r="AC24" s="389"/>
      <c r="AD24" s="389"/>
      <c r="AE24" s="389"/>
      <c r="AF24" s="389"/>
      <c r="AG24" s="390"/>
      <c r="AH24" s="391">
        <v>101</v>
      </c>
      <c r="AI24" s="392"/>
      <c r="AJ24" s="392"/>
      <c r="AK24" s="392"/>
      <c r="AL24" s="393"/>
      <c r="AM24" s="391">
        <v>300778</v>
      </c>
      <c r="AN24" s="392"/>
      <c r="AO24" s="392"/>
      <c r="AP24" s="392"/>
      <c r="AQ24" s="392"/>
      <c r="AR24" s="393"/>
      <c r="AS24" s="391">
        <v>2978</v>
      </c>
      <c r="AT24" s="392"/>
      <c r="AU24" s="392"/>
      <c r="AV24" s="392"/>
      <c r="AW24" s="392"/>
      <c r="AX24" s="394"/>
      <c r="AY24" s="382" t="s">
        <v>154</v>
      </c>
      <c r="AZ24" s="383"/>
      <c r="BA24" s="383"/>
      <c r="BB24" s="383"/>
      <c r="BC24" s="383"/>
      <c r="BD24" s="383"/>
      <c r="BE24" s="383"/>
      <c r="BF24" s="383"/>
      <c r="BG24" s="383"/>
      <c r="BH24" s="383"/>
      <c r="BI24" s="383"/>
      <c r="BJ24" s="383"/>
      <c r="BK24" s="383"/>
      <c r="BL24" s="383"/>
      <c r="BM24" s="384"/>
      <c r="BN24" s="415">
        <v>5232420</v>
      </c>
      <c r="BO24" s="416"/>
      <c r="BP24" s="416"/>
      <c r="BQ24" s="416"/>
      <c r="BR24" s="416"/>
      <c r="BS24" s="416"/>
      <c r="BT24" s="416"/>
      <c r="BU24" s="417"/>
      <c r="BV24" s="415">
        <v>5330656</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155</v>
      </c>
      <c r="F25" s="389"/>
      <c r="G25" s="389"/>
      <c r="H25" s="389"/>
      <c r="I25" s="389"/>
      <c r="J25" s="389"/>
      <c r="K25" s="390"/>
      <c r="L25" s="391">
        <v>1</v>
      </c>
      <c r="M25" s="392"/>
      <c r="N25" s="392"/>
      <c r="O25" s="392"/>
      <c r="P25" s="393"/>
      <c r="Q25" s="391">
        <v>6370</v>
      </c>
      <c r="R25" s="392"/>
      <c r="S25" s="392"/>
      <c r="T25" s="392"/>
      <c r="U25" s="392"/>
      <c r="V25" s="393"/>
      <c r="W25" s="457"/>
      <c r="X25" s="448"/>
      <c r="Y25" s="449"/>
      <c r="Z25" s="388" t="s">
        <v>156</v>
      </c>
      <c r="AA25" s="389"/>
      <c r="AB25" s="389"/>
      <c r="AC25" s="389"/>
      <c r="AD25" s="389"/>
      <c r="AE25" s="389"/>
      <c r="AF25" s="389"/>
      <c r="AG25" s="390"/>
      <c r="AH25" s="391" t="s">
        <v>119</v>
      </c>
      <c r="AI25" s="392"/>
      <c r="AJ25" s="392"/>
      <c r="AK25" s="392"/>
      <c r="AL25" s="393"/>
      <c r="AM25" s="391" t="s">
        <v>119</v>
      </c>
      <c r="AN25" s="392"/>
      <c r="AO25" s="392"/>
      <c r="AP25" s="392"/>
      <c r="AQ25" s="392"/>
      <c r="AR25" s="393"/>
      <c r="AS25" s="391" t="s">
        <v>119</v>
      </c>
      <c r="AT25" s="392"/>
      <c r="AU25" s="392"/>
      <c r="AV25" s="392"/>
      <c r="AW25" s="392"/>
      <c r="AX25" s="394"/>
      <c r="AY25" s="407" t="s">
        <v>157</v>
      </c>
      <c r="AZ25" s="408"/>
      <c r="BA25" s="408"/>
      <c r="BB25" s="408"/>
      <c r="BC25" s="408"/>
      <c r="BD25" s="408"/>
      <c r="BE25" s="408"/>
      <c r="BF25" s="408"/>
      <c r="BG25" s="408"/>
      <c r="BH25" s="408"/>
      <c r="BI25" s="408"/>
      <c r="BJ25" s="408"/>
      <c r="BK25" s="408"/>
      <c r="BL25" s="408"/>
      <c r="BM25" s="409"/>
      <c r="BN25" s="410">
        <v>1030224</v>
      </c>
      <c r="BO25" s="411"/>
      <c r="BP25" s="411"/>
      <c r="BQ25" s="411"/>
      <c r="BR25" s="411"/>
      <c r="BS25" s="411"/>
      <c r="BT25" s="411"/>
      <c r="BU25" s="412"/>
      <c r="BV25" s="410">
        <v>651799</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158</v>
      </c>
      <c r="F26" s="389"/>
      <c r="G26" s="389"/>
      <c r="H26" s="389"/>
      <c r="I26" s="389"/>
      <c r="J26" s="389"/>
      <c r="K26" s="390"/>
      <c r="L26" s="391">
        <v>1</v>
      </c>
      <c r="M26" s="392"/>
      <c r="N26" s="392"/>
      <c r="O26" s="392"/>
      <c r="P26" s="393"/>
      <c r="Q26" s="391">
        <v>5930</v>
      </c>
      <c r="R26" s="392"/>
      <c r="S26" s="392"/>
      <c r="T26" s="392"/>
      <c r="U26" s="392"/>
      <c r="V26" s="393"/>
      <c r="W26" s="457"/>
      <c r="X26" s="448"/>
      <c r="Y26" s="449"/>
      <c r="Z26" s="388" t="s">
        <v>159</v>
      </c>
      <c r="AA26" s="470"/>
      <c r="AB26" s="470"/>
      <c r="AC26" s="470"/>
      <c r="AD26" s="470"/>
      <c r="AE26" s="470"/>
      <c r="AF26" s="470"/>
      <c r="AG26" s="471"/>
      <c r="AH26" s="391">
        <v>6</v>
      </c>
      <c r="AI26" s="392"/>
      <c r="AJ26" s="392"/>
      <c r="AK26" s="392"/>
      <c r="AL26" s="393"/>
      <c r="AM26" s="391">
        <v>15030</v>
      </c>
      <c r="AN26" s="392"/>
      <c r="AO26" s="392"/>
      <c r="AP26" s="392"/>
      <c r="AQ26" s="392"/>
      <c r="AR26" s="393"/>
      <c r="AS26" s="391">
        <v>2505</v>
      </c>
      <c r="AT26" s="392"/>
      <c r="AU26" s="392"/>
      <c r="AV26" s="392"/>
      <c r="AW26" s="392"/>
      <c r="AX26" s="394"/>
      <c r="AY26" s="424" t="s">
        <v>160</v>
      </c>
      <c r="AZ26" s="425"/>
      <c r="BA26" s="425"/>
      <c r="BB26" s="425"/>
      <c r="BC26" s="425"/>
      <c r="BD26" s="425"/>
      <c r="BE26" s="425"/>
      <c r="BF26" s="425"/>
      <c r="BG26" s="425"/>
      <c r="BH26" s="425"/>
      <c r="BI26" s="425"/>
      <c r="BJ26" s="425"/>
      <c r="BK26" s="425"/>
      <c r="BL26" s="425"/>
      <c r="BM26" s="426"/>
      <c r="BN26" s="415" t="s">
        <v>119</v>
      </c>
      <c r="BO26" s="416"/>
      <c r="BP26" s="416"/>
      <c r="BQ26" s="416"/>
      <c r="BR26" s="416"/>
      <c r="BS26" s="416"/>
      <c r="BT26" s="416"/>
      <c r="BU26" s="417"/>
      <c r="BV26" s="415" t="s">
        <v>119</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161</v>
      </c>
      <c r="F27" s="389"/>
      <c r="G27" s="389"/>
      <c r="H27" s="389"/>
      <c r="I27" s="389"/>
      <c r="J27" s="389"/>
      <c r="K27" s="390"/>
      <c r="L27" s="391">
        <v>1</v>
      </c>
      <c r="M27" s="392"/>
      <c r="N27" s="392"/>
      <c r="O27" s="392"/>
      <c r="P27" s="393"/>
      <c r="Q27" s="391">
        <v>3700</v>
      </c>
      <c r="R27" s="392"/>
      <c r="S27" s="392"/>
      <c r="T27" s="392"/>
      <c r="U27" s="392"/>
      <c r="V27" s="393"/>
      <c r="W27" s="457"/>
      <c r="X27" s="448"/>
      <c r="Y27" s="449"/>
      <c r="Z27" s="388" t="s">
        <v>162</v>
      </c>
      <c r="AA27" s="389"/>
      <c r="AB27" s="389"/>
      <c r="AC27" s="389"/>
      <c r="AD27" s="389"/>
      <c r="AE27" s="389"/>
      <c r="AF27" s="389"/>
      <c r="AG27" s="390"/>
      <c r="AH27" s="391">
        <v>10</v>
      </c>
      <c r="AI27" s="392"/>
      <c r="AJ27" s="392"/>
      <c r="AK27" s="392"/>
      <c r="AL27" s="393"/>
      <c r="AM27" s="391">
        <v>29912</v>
      </c>
      <c r="AN27" s="392"/>
      <c r="AO27" s="392"/>
      <c r="AP27" s="392"/>
      <c r="AQ27" s="392"/>
      <c r="AR27" s="393"/>
      <c r="AS27" s="391">
        <v>2991</v>
      </c>
      <c r="AT27" s="392"/>
      <c r="AU27" s="392"/>
      <c r="AV27" s="392"/>
      <c r="AW27" s="392"/>
      <c r="AX27" s="394"/>
      <c r="AY27" s="421" t="s">
        <v>163</v>
      </c>
      <c r="AZ27" s="422"/>
      <c r="BA27" s="422"/>
      <c r="BB27" s="422"/>
      <c r="BC27" s="422"/>
      <c r="BD27" s="422"/>
      <c r="BE27" s="422"/>
      <c r="BF27" s="422"/>
      <c r="BG27" s="422"/>
      <c r="BH27" s="422"/>
      <c r="BI27" s="422"/>
      <c r="BJ27" s="422"/>
      <c r="BK27" s="422"/>
      <c r="BL27" s="422"/>
      <c r="BM27" s="423"/>
      <c r="BN27" s="418" t="s">
        <v>119</v>
      </c>
      <c r="BO27" s="419"/>
      <c r="BP27" s="419"/>
      <c r="BQ27" s="419"/>
      <c r="BR27" s="419"/>
      <c r="BS27" s="419"/>
      <c r="BT27" s="419"/>
      <c r="BU27" s="420"/>
      <c r="BV27" s="418" t="s">
        <v>119</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164</v>
      </c>
      <c r="F28" s="389"/>
      <c r="G28" s="389"/>
      <c r="H28" s="389"/>
      <c r="I28" s="389"/>
      <c r="J28" s="389"/>
      <c r="K28" s="390"/>
      <c r="L28" s="391">
        <v>1</v>
      </c>
      <c r="M28" s="392"/>
      <c r="N28" s="392"/>
      <c r="O28" s="392"/>
      <c r="P28" s="393"/>
      <c r="Q28" s="391">
        <v>2900</v>
      </c>
      <c r="R28" s="392"/>
      <c r="S28" s="392"/>
      <c r="T28" s="392"/>
      <c r="U28" s="392"/>
      <c r="V28" s="393"/>
      <c r="W28" s="457"/>
      <c r="X28" s="448"/>
      <c r="Y28" s="449"/>
      <c r="Z28" s="388" t="s">
        <v>165</v>
      </c>
      <c r="AA28" s="389"/>
      <c r="AB28" s="389"/>
      <c r="AC28" s="389"/>
      <c r="AD28" s="389"/>
      <c r="AE28" s="389"/>
      <c r="AF28" s="389"/>
      <c r="AG28" s="390"/>
      <c r="AH28" s="391" t="s">
        <v>119</v>
      </c>
      <c r="AI28" s="392"/>
      <c r="AJ28" s="392"/>
      <c r="AK28" s="392"/>
      <c r="AL28" s="393"/>
      <c r="AM28" s="391" t="s">
        <v>119</v>
      </c>
      <c r="AN28" s="392"/>
      <c r="AO28" s="392"/>
      <c r="AP28" s="392"/>
      <c r="AQ28" s="392"/>
      <c r="AR28" s="393"/>
      <c r="AS28" s="391" t="s">
        <v>119</v>
      </c>
      <c r="AT28" s="392"/>
      <c r="AU28" s="392"/>
      <c r="AV28" s="392"/>
      <c r="AW28" s="392"/>
      <c r="AX28" s="394"/>
      <c r="AY28" s="398" t="s">
        <v>166</v>
      </c>
      <c r="AZ28" s="399"/>
      <c r="BA28" s="399"/>
      <c r="BB28" s="400"/>
      <c r="BC28" s="407" t="s">
        <v>167</v>
      </c>
      <c r="BD28" s="408"/>
      <c r="BE28" s="408"/>
      <c r="BF28" s="408"/>
      <c r="BG28" s="408"/>
      <c r="BH28" s="408"/>
      <c r="BI28" s="408"/>
      <c r="BJ28" s="408"/>
      <c r="BK28" s="408"/>
      <c r="BL28" s="408"/>
      <c r="BM28" s="409"/>
      <c r="BN28" s="410">
        <v>299504</v>
      </c>
      <c r="BO28" s="411"/>
      <c r="BP28" s="411"/>
      <c r="BQ28" s="411"/>
      <c r="BR28" s="411"/>
      <c r="BS28" s="411"/>
      <c r="BT28" s="411"/>
      <c r="BU28" s="412"/>
      <c r="BV28" s="410">
        <v>299230</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168</v>
      </c>
      <c r="F29" s="389"/>
      <c r="G29" s="389"/>
      <c r="H29" s="389"/>
      <c r="I29" s="389"/>
      <c r="J29" s="389"/>
      <c r="K29" s="390"/>
      <c r="L29" s="391">
        <v>10</v>
      </c>
      <c r="M29" s="392"/>
      <c r="N29" s="392"/>
      <c r="O29" s="392"/>
      <c r="P29" s="393"/>
      <c r="Q29" s="391">
        <v>2600</v>
      </c>
      <c r="R29" s="392"/>
      <c r="S29" s="392"/>
      <c r="T29" s="392"/>
      <c r="U29" s="392"/>
      <c r="V29" s="393"/>
      <c r="W29" s="458"/>
      <c r="X29" s="459"/>
      <c r="Y29" s="460"/>
      <c r="Z29" s="388" t="s">
        <v>169</v>
      </c>
      <c r="AA29" s="389"/>
      <c r="AB29" s="389"/>
      <c r="AC29" s="389"/>
      <c r="AD29" s="389"/>
      <c r="AE29" s="389"/>
      <c r="AF29" s="389"/>
      <c r="AG29" s="390"/>
      <c r="AH29" s="391">
        <v>111</v>
      </c>
      <c r="AI29" s="392"/>
      <c r="AJ29" s="392"/>
      <c r="AK29" s="392"/>
      <c r="AL29" s="393"/>
      <c r="AM29" s="391">
        <v>330690</v>
      </c>
      <c r="AN29" s="392"/>
      <c r="AO29" s="392"/>
      <c r="AP29" s="392"/>
      <c r="AQ29" s="392"/>
      <c r="AR29" s="393"/>
      <c r="AS29" s="391">
        <v>2979</v>
      </c>
      <c r="AT29" s="392"/>
      <c r="AU29" s="392"/>
      <c r="AV29" s="392"/>
      <c r="AW29" s="392"/>
      <c r="AX29" s="394"/>
      <c r="AY29" s="401"/>
      <c r="AZ29" s="402"/>
      <c r="BA29" s="402"/>
      <c r="BB29" s="403"/>
      <c r="BC29" s="395" t="s">
        <v>170</v>
      </c>
      <c r="BD29" s="396"/>
      <c r="BE29" s="396"/>
      <c r="BF29" s="396"/>
      <c r="BG29" s="396"/>
      <c r="BH29" s="396"/>
      <c r="BI29" s="396"/>
      <c r="BJ29" s="396"/>
      <c r="BK29" s="396"/>
      <c r="BL29" s="396"/>
      <c r="BM29" s="397"/>
      <c r="BN29" s="415">
        <v>12865</v>
      </c>
      <c r="BO29" s="416"/>
      <c r="BP29" s="416"/>
      <c r="BQ29" s="416"/>
      <c r="BR29" s="416"/>
      <c r="BS29" s="416"/>
      <c r="BT29" s="416"/>
      <c r="BU29" s="417"/>
      <c r="BV29" s="415">
        <v>12851</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171</v>
      </c>
      <c r="X30" s="468"/>
      <c r="Y30" s="468"/>
      <c r="Z30" s="468"/>
      <c r="AA30" s="468"/>
      <c r="AB30" s="468"/>
      <c r="AC30" s="468"/>
      <c r="AD30" s="468"/>
      <c r="AE30" s="468"/>
      <c r="AF30" s="468"/>
      <c r="AG30" s="469"/>
      <c r="AH30" s="379">
        <v>101.4</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172</v>
      </c>
      <c r="BD30" s="383"/>
      <c r="BE30" s="383"/>
      <c r="BF30" s="383"/>
      <c r="BG30" s="383"/>
      <c r="BH30" s="383"/>
      <c r="BI30" s="383"/>
      <c r="BJ30" s="383"/>
      <c r="BK30" s="383"/>
      <c r="BL30" s="383"/>
      <c r="BM30" s="384"/>
      <c r="BN30" s="418">
        <v>659778</v>
      </c>
      <c r="BO30" s="419"/>
      <c r="BP30" s="419"/>
      <c r="BQ30" s="419"/>
      <c r="BR30" s="419"/>
      <c r="BS30" s="419"/>
      <c r="BT30" s="419"/>
      <c r="BU30" s="420"/>
      <c r="BV30" s="418">
        <v>406981</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173</v>
      </c>
      <c r="D32" s="167"/>
      <c r="E32" s="167"/>
      <c r="F32" s="164"/>
      <c r="G32" s="164"/>
      <c r="H32" s="164"/>
      <c r="I32" s="164"/>
      <c r="J32" s="164"/>
      <c r="K32" s="164"/>
      <c r="L32" s="164"/>
      <c r="M32" s="164"/>
      <c r="N32" s="164"/>
      <c r="O32" s="164"/>
      <c r="P32" s="164"/>
      <c r="Q32" s="164"/>
      <c r="R32" s="164"/>
      <c r="S32" s="164"/>
      <c r="T32" s="164"/>
      <c r="U32" s="164" t="s">
        <v>174</v>
      </c>
      <c r="V32" s="164"/>
      <c r="W32" s="164"/>
      <c r="X32" s="164"/>
      <c r="Y32" s="164"/>
      <c r="Z32" s="164"/>
      <c r="AA32" s="164"/>
      <c r="AB32" s="164"/>
      <c r="AC32" s="164"/>
      <c r="AD32" s="164"/>
      <c r="AE32" s="164"/>
      <c r="AF32" s="164"/>
      <c r="AG32" s="164"/>
      <c r="AH32" s="164"/>
      <c r="AI32" s="164"/>
      <c r="AJ32" s="164"/>
      <c r="AK32" s="164"/>
      <c r="AL32" s="164"/>
      <c r="AM32" s="168" t="s">
        <v>175</v>
      </c>
      <c r="AN32" s="164"/>
      <c r="AO32" s="164"/>
      <c r="AP32" s="164"/>
      <c r="AQ32" s="164"/>
      <c r="AR32" s="164"/>
      <c r="AS32" s="168"/>
      <c r="AT32" s="168"/>
      <c r="AU32" s="168"/>
      <c r="AV32" s="168"/>
      <c r="AW32" s="168"/>
      <c r="AX32" s="168"/>
      <c r="AY32" s="168"/>
      <c r="AZ32" s="168"/>
      <c r="BA32" s="168"/>
      <c r="BB32" s="164"/>
      <c r="BC32" s="168"/>
      <c r="BD32" s="164"/>
      <c r="BE32" s="168" t="s">
        <v>176</v>
      </c>
      <c r="BF32" s="164"/>
      <c r="BG32" s="164"/>
      <c r="BH32" s="164"/>
      <c r="BI32" s="164"/>
      <c r="BJ32" s="168"/>
      <c r="BK32" s="168"/>
      <c r="BL32" s="168"/>
      <c r="BM32" s="168"/>
      <c r="BN32" s="168"/>
      <c r="BO32" s="168"/>
      <c r="BP32" s="168"/>
      <c r="BQ32" s="168"/>
      <c r="BR32" s="164"/>
      <c r="BS32" s="164"/>
      <c r="BT32" s="164"/>
      <c r="BU32" s="164"/>
      <c r="BV32" s="164"/>
      <c r="BW32" s="164" t="s">
        <v>177</v>
      </c>
      <c r="BX32" s="164"/>
      <c r="BY32" s="164"/>
      <c r="BZ32" s="164"/>
      <c r="CA32" s="164"/>
      <c r="CB32" s="168"/>
      <c r="CC32" s="168"/>
      <c r="CD32" s="168"/>
      <c r="CE32" s="168"/>
      <c r="CF32" s="168"/>
      <c r="CG32" s="168"/>
      <c r="CH32" s="168"/>
      <c r="CI32" s="168"/>
      <c r="CJ32" s="168"/>
      <c r="CK32" s="168"/>
      <c r="CL32" s="168"/>
      <c r="CM32" s="168"/>
      <c r="CN32" s="168"/>
      <c r="CO32" s="168" t="s">
        <v>178</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179</v>
      </c>
      <c r="D33" s="378"/>
      <c r="E33" s="377" t="s">
        <v>180</v>
      </c>
      <c r="F33" s="377"/>
      <c r="G33" s="377"/>
      <c r="H33" s="377"/>
      <c r="I33" s="377"/>
      <c r="J33" s="377"/>
      <c r="K33" s="377"/>
      <c r="L33" s="377"/>
      <c r="M33" s="377"/>
      <c r="N33" s="377"/>
      <c r="O33" s="377"/>
      <c r="P33" s="377"/>
      <c r="Q33" s="377"/>
      <c r="R33" s="377"/>
      <c r="S33" s="377"/>
      <c r="T33" s="169"/>
      <c r="U33" s="378" t="s">
        <v>179</v>
      </c>
      <c r="V33" s="378"/>
      <c r="W33" s="377" t="s">
        <v>180</v>
      </c>
      <c r="X33" s="377"/>
      <c r="Y33" s="377"/>
      <c r="Z33" s="377"/>
      <c r="AA33" s="377"/>
      <c r="AB33" s="377"/>
      <c r="AC33" s="377"/>
      <c r="AD33" s="377"/>
      <c r="AE33" s="377"/>
      <c r="AF33" s="377"/>
      <c r="AG33" s="377"/>
      <c r="AH33" s="377"/>
      <c r="AI33" s="377"/>
      <c r="AJ33" s="377"/>
      <c r="AK33" s="377"/>
      <c r="AL33" s="169"/>
      <c r="AM33" s="378" t="s">
        <v>179</v>
      </c>
      <c r="AN33" s="378"/>
      <c r="AO33" s="377" t="s">
        <v>180</v>
      </c>
      <c r="AP33" s="377"/>
      <c r="AQ33" s="377"/>
      <c r="AR33" s="377"/>
      <c r="AS33" s="377"/>
      <c r="AT33" s="377"/>
      <c r="AU33" s="377"/>
      <c r="AV33" s="377"/>
      <c r="AW33" s="377"/>
      <c r="AX33" s="377"/>
      <c r="AY33" s="377"/>
      <c r="AZ33" s="377"/>
      <c r="BA33" s="377"/>
      <c r="BB33" s="377"/>
      <c r="BC33" s="377"/>
      <c r="BD33" s="170"/>
      <c r="BE33" s="377" t="s">
        <v>181</v>
      </c>
      <c r="BF33" s="377"/>
      <c r="BG33" s="377" t="s">
        <v>182</v>
      </c>
      <c r="BH33" s="377"/>
      <c r="BI33" s="377"/>
      <c r="BJ33" s="377"/>
      <c r="BK33" s="377"/>
      <c r="BL33" s="377"/>
      <c r="BM33" s="377"/>
      <c r="BN33" s="377"/>
      <c r="BO33" s="377"/>
      <c r="BP33" s="377"/>
      <c r="BQ33" s="377"/>
      <c r="BR33" s="377"/>
      <c r="BS33" s="377"/>
      <c r="BT33" s="377"/>
      <c r="BU33" s="377"/>
      <c r="BV33" s="170"/>
      <c r="BW33" s="378" t="s">
        <v>181</v>
      </c>
      <c r="BX33" s="378"/>
      <c r="BY33" s="377" t="s">
        <v>183</v>
      </c>
      <c r="BZ33" s="377"/>
      <c r="CA33" s="377"/>
      <c r="CB33" s="377"/>
      <c r="CC33" s="377"/>
      <c r="CD33" s="377"/>
      <c r="CE33" s="377"/>
      <c r="CF33" s="377"/>
      <c r="CG33" s="377"/>
      <c r="CH33" s="377"/>
      <c r="CI33" s="377"/>
      <c r="CJ33" s="377"/>
      <c r="CK33" s="377"/>
      <c r="CL33" s="377"/>
      <c r="CM33" s="377"/>
      <c r="CN33" s="169"/>
      <c r="CO33" s="378" t="s">
        <v>179</v>
      </c>
      <c r="CP33" s="378"/>
      <c r="CQ33" s="377" t="s">
        <v>184</v>
      </c>
      <c r="CR33" s="377"/>
      <c r="CS33" s="377"/>
      <c r="CT33" s="377"/>
      <c r="CU33" s="377"/>
      <c r="CV33" s="377"/>
      <c r="CW33" s="377"/>
      <c r="CX33" s="377"/>
      <c r="CY33" s="377"/>
      <c r="CZ33" s="377"/>
      <c r="DA33" s="377"/>
      <c r="DB33" s="377"/>
      <c r="DC33" s="377"/>
      <c r="DD33" s="377"/>
      <c r="DE33" s="377"/>
      <c r="DF33" s="169"/>
      <c r="DG33" s="377" t="s">
        <v>185</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3</v>
      </c>
      <c r="V34" s="375"/>
      <c r="W34" s="374" t="str">
        <f>IF('各会計、関係団体の財政状況及び健全化判断比率'!B28="","",'各会計、関係団体の財政状況及び健全化判断比率'!B28)</f>
        <v>国民健康保険特別会計</v>
      </c>
      <c r="X34" s="374"/>
      <c r="Y34" s="374"/>
      <c r="Z34" s="374"/>
      <c r="AA34" s="374"/>
      <c r="AB34" s="374"/>
      <c r="AC34" s="374"/>
      <c r="AD34" s="374"/>
      <c r="AE34" s="374"/>
      <c r="AF34" s="374"/>
      <c r="AG34" s="374"/>
      <c r="AH34" s="374"/>
      <c r="AI34" s="374"/>
      <c r="AJ34" s="374"/>
      <c r="AK34" s="374"/>
      <c r="AL34" s="167"/>
      <c r="AM34" s="375">
        <f>IF(AO34="","",MAX(C34:D43,U34:V43)+1)</f>
        <v>6</v>
      </c>
      <c r="AN34" s="375"/>
      <c r="AO34" s="374" t="str">
        <f>IF('各会計、関係団体の財政状況及び健全化判断比率'!B31="","",'各会計、関係団体の財政状況及び健全化判断比率'!B31)</f>
        <v>水道事業会計</v>
      </c>
      <c r="AP34" s="374"/>
      <c r="AQ34" s="374"/>
      <c r="AR34" s="374"/>
      <c r="AS34" s="374"/>
      <c r="AT34" s="374"/>
      <c r="AU34" s="374"/>
      <c r="AV34" s="374"/>
      <c r="AW34" s="374"/>
      <c r="AX34" s="374"/>
      <c r="AY34" s="374"/>
      <c r="AZ34" s="374"/>
      <c r="BA34" s="374"/>
      <c r="BB34" s="374"/>
      <c r="BC34" s="374"/>
      <c r="BD34" s="167"/>
      <c r="BE34" s="375">
        <f>IF(BG34="","",MAX(C34:D43,U34:V43,AM34:AN43)+1)</f>
        <v>7</v>
      </c>
      <c r="BF34" s="375"/>
      <c r="BG34" s="374" t="str">
        <f>IF('各会計、関係団体の財政状況及び健全化判断比率'!B32="","",'各会計、関係団体の財政状況及び健全化判断比率'!B32)</f>
        <v>下水道事業特別会計</v>
      </c>
      <c r="BH34" s="374"/>
      <c r="BI34" s="374"/>
      <c r="BJ34" s="374"/>
      <c r="BK34" s="374"/>
      <c r="BL34" s="374"/>
      <c r="BM34" s="374"/>
      <c r="BN34" s="374"/>
      <c r="BO34" s="374"/>
      <c r="BP34" s="374"/>
      <c r="BQ34" s="374"/>
      <c r="BR34" s="374"/>
      <c r="BS34" s="374"/>
      <c r="BT34" s="374"/>
      <c r="BU34" s="374"/>
      <c r="BV34" s="167"/>
      <c r="BW34" s="375">
        <f>IF(BY34="","",MAX(C34:D43,U34:V43,AM34:AN43,BE34:BF43)+1)</f>
        <v>8</v>
      </c>
      <c r="BX34" s="375"/>
      <c r="BY34" s="374" t="str">
        <f>IF('各会計、関係団体の財政状況及び健全化判断比率'!B68="","",'各会計、関係団体の財政状況及び健全化判断比率'!B68)</f>
        <v>足柄上衛生組合</v>
      </c>
      <c r="BZ34" s="374"/>
      <c r="CA34" s="374"/>
      <c r="CB34" s="374"/>
      <c r="CC34" s="374"/>
      <c r="CD34" s="374"/>
      <c r="CE34" s="374"/>
      <c r="CF34" s="374"/>
      <c r="CG34" s="374"/>
      <c r="CH34" s="374"/>
      <c r="CI34" s="374"/>
      <c r="CJ34" s="374"/>
      <c r="CK34" s="374"/>
      <c r="CL34" s="374"/>
      <c r="CM34" s="374"/>
      <c r="CN34" s="167"/>
      <c r="CO34" s="375">
        <f>IF(CQ34="","",MAX(C34:D43,U34:V43,AM34:AN43,BE34:BF43,BW34:BX43)+1)</f>
        <v>18</v>
      </c>
      <c r="CP34" s="375"/>
      <c r="CQ34" s="374" t="str">
        <f>IF('各会計、関係団体の財政状況及び健全化判断比率'!BS7="","",'各会計、関係団体の財政状況及び健全化判断比率'!BS7)</f>
        <v>開成町土地開発公社</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〇</v>
      </c>
      <c r="DH34" s="376"/>
      <c r="DI34" s="171"/>
      <c r="DJ34" s="139"/>
      <c r="DK34" s="139"/>
      <c r="DL34" s="139"/>
      <c r="DM34" s="139"/>
      <c r="DN34" s="139"/>
      <c r="DO34" s="139"/>
    </row>
    <row r="35" spans="1:119" ht="32.25" customHeight="1" x14ac:dyDescent="0.15">
      <c r="A35" s="140"/>
      <c r="B35" s="166"/>
      <c r="C35" s="375">
        <f>IF(E35="","",C34+1)</f>
        <v>2</v>
      </c>
      <c r="D35" s="375"/>
      <c r="E35" s="374" t="str">
        <f>IF('各会計、関係団体の財政状況及び健全化判断比率'!B8="","",'各会計、関係団体の財政状況及び健全化判断比率'!B8)</f>
        <v>給食事業特別会計</v>
      </c>
      <c r="F35" s="374"/>
      <c r="G35" s="374"/>
      <c r="H35" s="374"/>
      <c r="I35" s="374"/>
      <c r="J35" s="374"/>
      <c r="K35" s="374"/>
      <c r="L35" s="374"/>
      <c r="M35" s="374"/>
      <c r="N35" s="374"/>
      <c r="O35" s="374"/>
      <c r="P35" s="374"/>
      <c r="Q35" s="374"/>
      <c r="R35" s="374"/>
      <c r="S35" s="374"/>
      <c r="T35" s="167"/>
      <c r="U35" s="375">
        <f>IF(W35="","",U34+1)</f>
        <v>4</v>
      </c>
      <c r="V35" s="375"/>
      <c r="W35" s="374" t="str">
        <f>IF('各会計、関係団体の財政状況及び健全化判断比率'!B29="","",'各会計、関係団体の財政状況及び健全化判断比率'!B29)</f>
        <v>介護保険事業特別会計</v>
      </c>
      <c r="X35" s="374"/>
      <c r="Y35" s="374"/>
      <c r="Z35" s="374"/>
      <c r="AA35" s="374"/>
      <c r="AB35" s="374"/>
      <c r="AC35" s="374"/>
      <c r="AD35" s="374"/>
      <c r="AE35" s="374"/>
      <c r="AF35" s="374"/>
      <c r="AG35" s="374"/>
      <c r="AH35" s="374"/>
      <c r="AI35" s="374"/>
      <c r="AJ35" s="374"/>
      <c r="AK35" s="374"/>
      <c r="AL35" s="167"/>
      <c r="AM35" s="375" t="str">
        <f t="shared" ref="AM35:AM43" si="0">IF(AO35="","",AM34+1)</f>
        <v/>
      </c>
      <c r="AN35" s="375"/>
      <c r="AO35" s="374"/>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9</v>
      </c>
      <c r="BX35" s="375"/>
      <c r="BY35" s="374" t="str">
        <f>IF('各会計、関係団体の財政状況及び健全化判断比率'!B69="","",'各会計、関係団体の財政状況及び健全化判断比率'!B69)</f>
        <v>足柄西部清掃組合</v>
      </c>
      <c r="BZ35" s="374"/>
      <c r="CA35" s="374"/>
      <c r="CB35" s="374"/>
      <c r="CC35" s="374"/>
      <c r="CD35" s="374"/>
      <c r="CE35" s="374"/>
      <c r="CF35" s="374"/>
      <c r="CG35" s="374"/>
      <c r="CH35" s="374"/>
      <c r="CI35" s="374"/>
      <c r="CJ35" s="374"/>
      <c r="CK35" s="374"/>
      <c r="CL35" s="374"/>
      <c r="CM35" s="374"/>
      <c r="CN35" s="167"/>
      <c r="CO35" s="375" t="str">
        <f t="shared" ref="CO35:CO43" si="3">IF(CQ35="","",CO34+1)</f>
        <v/>
      </c>
      <c r="CP35" s="375"/>
      <c r="CQ35" s="374" t="str">
        <f>IF('各会計、関係団体の財政状況及び健全化判断比率'!BS8="","",'各会計、関係団体の財政状況及び健全化判断比率'!BS8)</f>
        <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x14ac:dyDescent="0.15">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5</v>
      </c>
      <c r="V36" s="375"/>
      <c r="W36" s="374" t="str">
        <f>IF('各会計、関係団体の財政状況及び健全化判断比率'!B30="","",'各会計、関係団体の財政状況及び健全化判断比率'!B30)</f>
        <v>後期高齢者医療事業特別会計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10</v>
      </c>
      <c r="BX36" s="375"/>
      <c r="BY36" s="374" t="str">
        <f>IF('各会計、関係団体の財政状況及び健全化判断比率'!B70="","",'各会計、関係団体の財政状況及び健全化判断比率'!B70)</f>
        <v>南足柄市外五ヶ市町組合</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11</v>
      </c>
      <c r="BX37" s="375"/>
      <c r="BY37" s="374" t="str">
        <f>IF('各会計、関係団体の財政状況及び健全化判断比率'!B71="","",'各会計、関係団体の財政状況及び健全化判断比率'!B71)</f>
        <v>南足柄市外二ヶ町組合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12</v>
      </c>
      <c r="BX38" s="375"/>
      <c r="BY38" s="374" t="str">
        <f>IF('各会計、関係団体の財政状況及び健全化判断比率'!B72="","",'各会計、関係団体の財政状況及び健全化判断比率'!B72)</f>
        <v>南足柄市・山北町・開成町一部事務組合</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13</v>
      </c>
      <c r="BX39" s="375"/>
      <c r="BY39" s="374" t="str">
        <f>IF('各会計、関係団体の財政状況及び健全化判断比率'!B73="","",'各会計、関係団体の財政状況及び健全化判断比率'!B73)</f>
        <v>南足柄市外四ヶ市町一部事務組合</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f t="shared" si="2"/>
        <v>14</v>
      </c>
      <c r="BX40" s="375"/>
      <c r="BY40" s="374" t="str">
        <f>IF('各会計、関係団体の財政状況及び健全化判断比率'!B74="","",'各会計、関係団体の財政状況及び健全化判断比率'!B74)</f>
        <v>松田町外二ヶ町組合</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f t="shared" si="2"/>
        <v>15</v>
      </c>
      <c r="BX41" s="375"/>
      <c r="BY41" s="374" t="str">
        <f>IF('各会計、関係団体の財政状況及び健全化判断比率'!B75="","",'各会計、関係団体の財政状況及び健全化判断比率'!B75)</f>
        <v>松田町外三ヶ町組合</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f t="shared" si="2"/>
        <v>16</v>
      </c>
      <c r="BX42" s="375"/>
      <c r="BY42" s="374" t="str">
        <f>IF('各会計、関係団体の財政状況及び健全化判断比率'!B76="","",'各会計、関係団体の財政状況及び健全化判断比率'!B76)</f>
        <v>神奈川県市町村職員退職手当組合</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f t="shared" si="2"/>
        <v>17</v>
      </c>
      <c r="BX43" s="375"/>
      <c r="BY43" s="374" t="str">
        <f>IF('各会計、関係団体の財政状況及び健全化判断比率'!B77="","",'各会計、関係団体の財政状況及び健全化判断比率'!B77)</f>
        <v>神奈川県後期高齢者医療広域連合（一般会計）</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186</v>
      </c>
      <c r="C46" s="139"/>
      <c r="D46" s="139"/>
      <c r="E46" s="139" t="s">
        <v>187</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188</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189</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190</v>
      </c>
    </row>
    <row r="50" spans="5:5" x14ac:dyDescent="0.15">
      <c r="E50" s="141" t="s">
        <v>191</v>
      </c>
    </row>
    <row r="51" spans="5:5" x14ac:dyDescent="0.15">
      <c r="E51" s="141" t="s">
        <v>192</v>
      </c>
    </row>
    <row r="52" spans="5:5" x14ac:dyDescent="0.15">
      <c r="E52" s="141" t="s">
        <v>193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516</v>
      </c>
      <c r="G33" s="29" t="s">
        <v>517</v>
      </c>
      <c r="H33" s="29" t="s">
        <v>518</v>
      </c>
      <c r="I33" s="29" t="s">
        <v>519</v>
      </c>
      <c r="J33" s="30" t="s">
        <v>520</v>
      </c>
      <c r="K33" s="22"/>
      <c r="L33" s="22"/>
      <c r="M33" s="22"/>
      <c r="N33" s="22"/>
      <c r="O33" s="22"/>
      <c r="P33" s="22"/>
    </row>
    <row r="34" spans="1:16" ht="39" customHeight="1" x14ac:dyDescent="0.15">
      <c r="A34" s="22"/>
      <c r="B34" s="31"/>
      <c r="C34" s="1184" t="s">
        <v>526</v>
      </c>
      <c r="D34" s="1184"/>
      <c r="E34" s="1185"/>
      <c r="F34" s="32">
        <v>15.01</v>
      </c>
      <c r="G34" s="33">
        <v>14.34</v>
      </c>
      <c r="H34" s="33">
        <v>15.18</v>
      </c>
      <c r="I34" s="33">
        <v>15.64</v>
      </c>
      <c r="J34" s="34">
        <v>16.399999999999999</v>
      </c>
      <c r="K34" s="22"/>
      <c r="L34" s="22"/>
      <c r="M34" s="22"/>
      <c r="N34" s="22"/>
      <c r="O34" s="22"/>
      <c r="P34" s="22"/>
    </row>
    <row r="35" spans="1:16" ht="39" customHeight="1" x14ac:dyDescent="0.15">
      <c r="A35" s="22"/>
      <c r="B35" s="35"/>
      <c r="C35" s="1178" t="s">
        <v>527</v>
      </c>
      <c r="D35" s="1179"/>
      <c r="E35" s="1180"/>
      <c r="F35" s="36">
        <v>5.65</v>
      </c>
      <c r="G35" s="37">
        <v>6.28</v>
      </c>
      <c r="H35" s="37">
        <v>5.67</v>
      </c>
      <c r="I35" s="37">
        <v>8.16</v>
      </c>
      <c r="J35" s="38">
        <v>6.29</v>
      </c>
      <c r="K35" s="22"/>
      <c r="L35" s="22"/>
      <c r="M35" s="22"/>
      <c r="N35" s="22"/>
      <c r="O35" s="22"/>
      <c r="P35" s="22"/>
    </row>
    <row r="36" spans="1:16" ht="39" customHeight="1" x14ac:dyDescent="0.15">
      <c r="A36" s="22"/>
      <c r="B36" s="35"/>
      <c r="C36" s="1178" t="s">
        <v>528</v>
      </c>
      <c r="D36" s="1179"/>
      <c r="E36" s="1180"/>
      <c r="F36" s="36">
        <v>2.23</v>
      </c>
      <c r="G36" s="37">
        <v>2.46</v>
      </c>
      <c r="H36" s="37">
        <v>3.58</v>
      </c>
      <c r="I36" s="37">
        <v>4.45</v>
      </c>
      <c r="J36" s="38">
        <v>3.77</v>
      </c>
      <c r="K36" s="22"/>
      <c r="L36" s="22"/>
      <c r="M36" s="22"/>
      <c r="N36" s="22"/>
      <c r="O36" s="22"/>
      <c r="P36" s="22"/>
    </row>
    <row r="37" spans="1:16" ht="39" customHeight="1" x14ac:dyDescent="0.15">
      <c r="A37" s="22"/>
      <c r="B37" s="35"/>
      <c r="C37" s="1178" t="s">
        <v>529</v>
      </c>
      <c r="D37" s="1179"/>
      <c r="E37" s="1180"/>
      <c r="F37" s="36">
        <v>0.99</v>
      </c>
      <c r="G37" s="37">
        <v>0.91</v>
      </c>
      <c r="H37" s="37">
        <v>0.9</v>
      </c>
      <c r="I37" s="37">
        <v>1.72</v>
      </c>
      <c r="J37" s="38">
        <v>1.7</v>
      </c>
      <c r="K37" s="22"/>
      <c r="L37" s="22"/>
      <c r="M37" s="22"/>
      <c r="N37" s="22"/>
      <c r="O37" s="22"/>
      <c r="P37" s="22"/>
    </row>
    <row r="38" spans="1:16" ht="39" customHeight="1" x14ac:dyDescent="0.15">
      <c r="A38" s="22"/>
      <c r="B38" s="35"/>
      <c r="C38" s="1178" t="s">
        <v>530</v>
      </c>
      <c r="D38" s="1179"/>
      <c r="E38" s="1180"/>
      <c r="F38" s="36">
        <v>1.05</v>
      </c>
      <c r="G38" s="37">
        <v>0.47</v>
      </c>
      <c r="H38" s="37">
        <v>0.54</v>
      </c>
      <c r="I38" s="37">
        <v>0.61</v>
      </c>
      <c r="J38" s="38">
        <v>0.76</v>
      </c>
      <c r="K38" s="22"/>
      <c r="L38" s="22"/>
      <c r="M38" s="22"/>
      <c r="N38" s="22"/>
      <c r="O38" s="22"/>
      <c r="P38" s="22"/>
    </row>
    <row r="39" spans="1:16" ht="39" customHeight="1" x14ac:dyDescent="0.15">
      <c r="A39" s="22"/>
      <c r="B39" s="35"/>
      <c r="C39" s="1178" t="s">
        <v>531</v>
      </c>
      <c r="D39" s="1179"/>
      <c r="E39" s="1180"/>
      <c r="F39" s="36">
        <v>0.06</v>
      </c>
      <c r="G39" s="37">
        <v>0.04</v>
      </c>
      <c r="H39" s="37">
        <v>7.0000000000000007E-2</v>
      </c>
      <c r="I39" s="37">
        <v>7.0000000000000007E-2</v>
      </c>
      <c r="J39" s="38">
        <v>0.08</v>
      </c>
      <c r="K39" s="22"/>
      <c r="L39" s="22"/>
      <c r="M39" s="22"/>
      <c r="N39" s="22"/>
      <c r="O39" s="22"/>
      <c r="P39" s="22"/>
    </row>
    <row r="40" spans="1:16" ht="39" customHeight="1" x14ac:dyDescent="0.15">
      <c r="A40" s="22"/>
      <c r="B40" s="35"/>
      <c r="C40" s="1178" t="s">
        <v>532</v>
      </c>
      <c r="D40" s="1179"/>
      <c r="E40" s="1180"/>
      <c r="F40" s="36">
        <v>0.02</v>
      </c>
      <c r="G40" s="37">
        <v>0.02</v>
      </c>
      <c r="H40" s="37">
        <v>0</v>
      </c>
      <c r="I40" s="37">
        <v>0.01</v>
      </c>
      <c r="J40" s="38">
        <v>0.01</v>
      </c>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533</v>
      </c>
      <c r="D42" s="1179"/>
      <c r="E42" s="1180"/>
      <c r="F42" s="36" t="s">
        <v>476</v>
      </c>
      <c r="G42" s="37" t="s">
        <v>476</v>
      </c>
      <c r="H42" s="37" t="s">
        <v>476</v>
      </c>
      <c r="I42" s="37" t="s">
        <v>476</v>
      </c>
      <c r="J42" s="38" t="s">
        <v>476</v>
      </c>
      <c r="K42" s="22"/>
      <c r="L42" s="22"/>
      <c r="M42" s="22"/>
      <c r="N42" s="22"/>
      <c r="O42" s="22"/>
      <c r="P42" s="22"/>
    </row>
    <row r="43" spans="1:16" ht="39" customHeight="1" thickBot="1" x14ac:dyDescent="0.2">
      <c r="A43" s="22"/>
      <c r="B43" s="40"/>
      <c r="C43" s="1181" t="s">
        <v>534</v>
      </c>
      <c r="D43" s="1182"/>
      <c r="E43" s="1183"/>
      <c r="F43" s="41" t="s">
        <v>476</v>
      </c>
      <c r="G43" s="42" t="s">
        <v>476</v>
      </c>
      <c r="H43" s="42" t="s">
        <v>476</v>
      </c>
      <c r="I43" s="42" t="s">
        <v>476</v>
      </c>
      <c r="J43" s="43" t="s">
        <v>476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432</v>
      </c>
      <c r="L45" s="60">
        <v>497</v>
      </c>
      <c r="M45" s="60">
        <v>452</v>
      </c>
      <c r="N45" s="60">
        <v>364</v>
      </c>
      <c r="O45" s="61">
        <v>402</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476</v>
      </c>
      <c r="L46" s="64" t="s">
        <v>476</v>
      </c>
      <c r="M46" s="64" t="s">
        <v>476</v>
      </c>
      <c r="N46" s="64" t="s">
        <v>476</v>
      </c>
      <c r="O46" s="65" t="s">
        <v>476</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476</v>
      </c>
      <c r="L47" s="64" t="s">
        <v>476</v>
      </c>
      <c r="M47" s="64" t="s">
        <v>476</v>
      </c>
      <c r="N47" s="64" t="s">
        <v>476</v>
      </c>
      <c r="O47" s="65" t="s">
        <v>476</v>
      </c>
      <c r="P47" s="48"/>
      <c r="Q47" s="48"/>
      <c r="R47" s="48"/>
      <c r="S47" s="48"/>
      <c r="T47" s="48"/>
      <c r="U47" s="48"/>
    </row>
    <row r="48" spans="1:21" ht="30.75" customHeight="1" x14ac:dyDescent="0.15">
      <c r="A48" s="48"/>
      <c r="B48" s="1196"/>
      <c r="C48" s="1197"/>
      <c r="D48" s="62"/>
      <c r="E48" s="1188" t="s">
        <v>15</v>
      </c>
      <c r="F48" s="1188"/>
      <c r="G48" s="1188"/>
      <c r="H48" s="1188"/>
      <c r="I48" s="1188"/>
      <c r="J48" s="1189"/>
      <c r="K48" s="63">
        <v>220</v>
      </c>
      <c r="L48" s="64">
        <v>215</v>
      </c>
      <c r="M48" s="64">
        <v>218</v>
      </c>
      <c r="N48" s="64">
        <v>190</v>
      </c>
      <c r="O48" s="65">
        <v>178</v>
      </c>
      <c r="P48" s="48"/>
      <c r="Q48" s="48"/>
      <c r="R48" s="48"/>
      <c r="S48" s="48"/>
      <c r="T48" s="48"/>
      <c r="U48" s="48"/>
    </row>
    <row r="49" spans="1:21" ht="30.75" customHeight="1" x14ac:dyDescent="0.15">
      <c r="A49" s="48"/>
      <c r="B49" s="1196"/>
      <c r="C49" s="1197"/>
      <c r="D49" s="62"/>
      <c r="E49" s="1188" t="s">
        <v>16</v>
      </c>
      <c r="F49" s="1188"/>
      <c r="G49" s="1188"/>
      <c r="H49" s="1188"/>
      <c r="I49" s="1188"/>
      <c r="J49" s="1189"/>
      <c r="K49" s="63">
        <v>3</v>
      </c>
      <c r="L49" s="64">
        <v>24</v>
      </c>
      <c r="M49" s="64">
        <v>37</v>
      </c>
      <c r="N49" s="64">
        <v>37</v>
      </c>
      <c r="O49" s="65">
        <v>37</v>
      </c>
      <c r="P49" s="48"/>
      <c r="Q49" s="48"/>
      <c r="R49" s="48"/>
      <c r="S49" s="48"/>
      <c r="T49" s="48"/>
      <c r="U49" s="48"/>
    </row>
    <row r="50" spans="1:21" ht="30.75" customHeight="1" x14ac:dyDescent="0.15">
      <c r="A50" s="48"/>
      <c r="B50" s="1196"/>
      <c r="C50" s="1197"/>
      <c r="D50" s="62"/>
      <c r="E50" s="1188" t="s">
        <v>17</v>
      </c>
      <c r="F50" s="1188"/>
      <c r="G50" s="1188"/>
      <c r="H50" s="1188"/>
      <c r="I50" s="1188"/>
      <c r="J50" s="1189"/>
      <c r="K50" s="63">
        <v>50</v>
      </c>
      <c r="L50" s="64">
        <v>50</v>
      </c>
      <c r="M50" s="64">
        <v>50</v>
      </c>
      <c r="N50" s="64">
        <v>50</v>
      </c>
      <c r="O50" s="65">
        <v>3</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476</v>
      </c>
      <c r="L51" s="64" t="s">
        <v>476</v>
      </c>
      <c r="M51" s="64" t="s">
        <v>476</v>
      </c>
      <c r="N51" s="64" t="s">
        <v>476</v>
      </c>
      <c r="O51" s="65" t="s">
        <v>476</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366</v>
      </c>
      <c r="L52" s="64">
        <v>407</v>
      </c>
      <c r="M52" s="64">
        <v>419</v>
      </c>
      <c r="N52" s="64">
        <v>397</v>
      </c>
      <c r="O52" s="65">
        <v>425</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339</v>
      </c>
      <c r="L53" s="69">
        <v>379</v>
      </c>
      <c r="M53" s="69">
        <v>338</v>
      </c>
      <c r="N53" s="69">
        <v>244</v>
      </c>
      <c r="O53" s="70">
        <v>195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516</v>
      </c>
      <c r="J40" s="79" t="s">
        <v>517</v>
      </c>
      <c r="K40" s="79" t="s">
        <v>518</v>
      </c>
      <c r="L40" s="79" t="s">
        <v>519</v>
      </c>
      <c r="M40" s="80" t="s">
        <v>520</v>
      </c>
    </row>
    <row r="41" spans="2:13" ht="27.75" customHeight="1" x14ac:dyDescent="0.15">
      <c r="B41" s="1214" t="s">
        <v>24</v>
      </c>
      <c r="C41" s="1215"/>
      <c r="D41" s="81"/>
      <c r="E41" s="1216" t="s">
        <v>25</v>
      </c>
      <c r="F41" s="1216"/>
      <c r="G41" s="1216"/>
      <c r="H41" s="1217"/>
      <c r="I41" s="82">
        <v>5535</v>
      </c>
      <c r="J41" s="83">
        <v>5620</v>
      </c>
      <c r="K41" s="83">
        <v>5585</v>
      </c>
      <c r="L41" s="83">
        <v>5610</v>
      </c>
      <c r="M41" s="84">
        <v>5477</v>
      </c>
    </row>
    <row r="42" spans="2:13" ht="27.75" customHeight="1" x14ac:dyDescent="0.15">
      <c r="B42" s="1204"/>
      <c r="C42" s="1205"/>
      <c r="D42" s="85"/>
      <c r="E42" s="1208" t="s">
        <v>26</v>
      </c>
      <c r="F42" s="1208"/>
      <c r="G42" s="1208"/>
      <c r="H42" s="1209"/>
      <c r="I42" s="86">
        <v>149</v>
      </c>
      <c r="J42" s="87">
        <v>149</v>
      </c>
      <c r="K42" s="87">
        <v>50</v>
      </c>
      <c r="L42" s="87">
        <v>33</v>
      </c>
      <c r="M42" s="88">
        <v>303</v>
      </c>
    </row>
    <row r="43" spans="2:13" ht="27.75" customHeight="1" x14ac:dyDescent="0.15">
      <c r="B43" s="1204"/>
      <c r="C43" s="1205"/>
      <c r="D43" s="85"/>
      <c r="E43" s="1208" t="s">
        <v>27</v>
      </c>
      <c r="F43" s="1208"/>
      <c r="G43" s="1208"/>
      <c r="H43" s="1209"/>
      <c r="I43" s="86">
        <v>2280</v>
      </c>
      <c r="J43" s="87">
        <v>2114</v>
      </c>
      <c r="K43" s="87">
        <v>2021</v>
      </c>
      <c r="L43" s="87">
        <v>1843</v>
      </c>
      <c r="M43" s="88">
        <v>1631</v>
      </c>
    </row>
    <row r="44" spans="2:13" ht="27.75" customHeight="1" x14ac:dyDescent="0.15">
      <c r="B44" s="1204"/>
      <c r="C44" s="1205"/>
      <c r="D44" s="85"/>
      <c r="E44" s="1208" t="s">
        <v>28</v>
      </c>
      <c r="F44" s="1208"/>
      <c r="G44" s="1208"/>
      <c r="H44" s="1209"/>
      <c r="I44" s="86">
        <v>281</v>
      </c>
      <c r="J44" s="87">
        <v>260</v>
      </c>
      <c r="K44" s="87">
        <v>226</v>
      </c>
      <c r="L44" s="87">
        <v>191</v>
      </c>
      <c r="M44" s="88">
        <v>157</v>
      </c>
    </row>
    <row r="45" spans="2:13" ht="27.75" customHeight="1" x14ac:dyDescent="0.15">
      <c r="B45" s="1204"/>
      <c r="C45" s="1205"/>
      <c r="D45" s="85"/>
      <c r="E45" s="1208" t="s">
        <v>29</v>
      </c>
      <c r="F45" s="1208"/>
      <c r="G45" s="1208"/>
      <c r="H45" s="1209"/>
      <c r="I45" s="86">
        <v>899</v>
      </c>
      <c r="J45" s="87">
        <v>833</v>
      </c>
      <c r="K45" s="87">
        <v>778</v>
      </c>
      <c r="L45" s="87">
        <v>763</v>
      </c>
      <c r="M45" s="88">
        <v>753</v>
      </c>
    </row>
    <row r="46" spans="2:13" ht="27.75" customHeight="1" x14ac:dyDescent="0.15">
      <c r="B46" s="1204"/>
      <c r="C46" s="1205"/>
      <c r="D46" s="89"/>
      <c r="E46" s="1208" t="s">
        <v>30</v>
      </c>
      <c r="F46" s="1208"/>
      <c r="G46" s="1208"/>
      <c r="H46" s="1209"/>
      <c r="I46" s="86" t="s">
        <v>476</v>
      </c>
      <c r="J46" s="87" t="s">
        <v>476</v>
      </c>
      <c r="K46" s="87" t="s">
        <v>476</v>
      </c>
      <c r="L46" s="87" t="s">
        <v>476</v>
      </c>
      <c r="M46" s="88" t="s">
        <v>476</v>
      </c>
    </row>
    <row r="47" spans="2:13" ht="27.75" customHeight="1" x14ac:dyDescent="0.15">
      <c r="B47" s="1204"/>
      <c r="C47" s="1205"/>
      <c r="D47" s="90"/>
      <c r="E47" s="1218" t="s">
        <v>31</v>
      </c>
      <c r="F47" s="1219"/>
      <c r="G47" s="1219"/>
      <c r="H47" s="1220"/>
      <c r="I47" s="86" t="s">
        <v>476</v>
      </c>
      <c r="J47" s="87" t="s">
        <v>476</v>
      </c>
      <c r="K47" s="87" t="s">
        <v>476</v>
      </c>
      <c r="L47" s="87" t="s">
        <v>476</v>
      </c>
      <c r="M47" s="88" t="s">
        <v>476</v>
      </c>
    </row>
    <row r="48" spans="2:13" ht="27.75" customHeight="1" x14ac:dyDescent="0.15">
      <c r="B48" s="1204"/>
      <c r="C48" s="1205"/>
      <c r="D48" s="85"/>
      <c r="E48" s="1208" t="s">
        <v>32</v>
      </c>
      <c r="F48" s="1208"/>
      <c r="G48" s="1208"/>
      <c r="H48" s="1209"/>
      <c r="I48" s="86" t="s">
        <v>476</v>
      </c>
      <c r="J48" s="87" t="s">
        <v>476</v>
      </c>
      <c r="K48" s="87" t="s">
        <v>476</v>
      </c>
      <c r="L48" s="87" t="s">
        <v>476</v>
      </c>
      <c r="M48" s="88" t="s">
        <v>476</v>
      </c>
    </row>
    <row r="49" spans="2:13" ht="27.75" customHeight="1" x14ac:dyDescent="0.15">
      <c r="B49" s="1206"/>
      <c r="C49" s="1207"/>
      <c r="D49" s="85"/>
      <c r="E49" s="1208" t="s">
        <v>33</v>
      </c>
      <c r="F49" s="1208"/>
      <c r="G49" s="1208"/>
      <c r="H49" s="1209"/>
      <c r="I49" s="86" t="s">
        <v>476</v>
      </c>
      <c r="J49" s="87" t="s">
        <v>476</v>
      </c>
      <c r="K49" s="87">
        <v>1</v>
      </c>
      <c r="L49" s="87" t="s">
        <v>476</v>
      </c>
      <c r="M49" s="88" t="s">
        <v>476</v>
      </c>
    </row>
    <row r="50" spans="2:13" ht="27.75" customHeight="1" x14ac:dyDescent="0.15">
      <c r="B50" s="1202" t="s">
        <v>34</v>
      </c>
      <c r="C50" s="1203"/>
      <c r="D50" s="91"/>
      <c r="E50" s="1208" t="s">
        <v>35</v>
      </c>
      <c r="F50" s="1208"/>
      <c r="G50" s="1208"/>
      <c r="H50" s="1209"/>
      <c r="I50" s="86">
        <v>979</v>
      </c>
      <c r="J50" s="87">
        <v>945</v>
      </c>
      <c r="K50" s="87">
        <v>794</v>
      </c>
      <c r="L50" s="87">
        <v>804</v>
      </c>
      <c r="M50" s="88">
        <v>1101</v>
      </c>
    </row>
    <row r="51" spans="2:13" ht="27.75" customHeight="1" x14ac:dyDescent="0.15">
      <c r="B51" s="1204"/>
      <c r="C51" s="1205"/>
      <c r="D51" s="85"/>
      <c r="E51" s="1208" t="s">
        <v>36</v>
      </c>
      <c r="F51" s="1208"/>
      <c r="G51" s="1208"/>
      <c r="H51" s="1209"/>
      <c r="I51" s="86" t="s">
        <v>476</v>
      </c>
      <c r="J51" s="87" t="s">
        <v>476</v>
      </c>
      <c r="K51" s="87" t="s">
        <v>476</v>
      </c>
      <c r="L51" s="87" t="s">
        <v>476</v>
      </c>
      <c r="M51" s="88" t="s">
        <v>476</v>
      </c>
    </row>
    <row r="52" spans="2:13" ht="27.75" customHeight="1" x14ac:dyDescent="0.15">
      <c r="B52" s="1206"/>
      <c r="C52" s="1207"/>
      <c r="D52" s="85"/>
      <c r="E52" s="1208" t="s">
        <v>37</v>
      </c>
      <c r="F52" s="1208"/>
      <c r="G52" s="1208"/>
      <c r="H52" s="1209"/>
      <c r="I52" s="86">
        <v>5161</v>
      </c>
      <c r="J52" s="87">
        <v>5320</v>
      </c>
      <c r="K52" s="87">
        <v>5526</v>
      </c>
      <c r="L52" s="87">
        <v>5511</v>
      </c>
      <c r="M52" s="88">
        <v>5445</v>
      </c>
    </row>
    <row r="53" spans="2:13" ht="27.75" customHeight="1" thickBot="1" x14ac:dyDescent="0.2">
      <c r="B53" s="1210" t="s">
        <v>21</v>
      </c>
      <c r="C53" s="1211"/>
      <c r="D53" s="92"/>
      <c r="E53" s="1212" t="s">
        <v>38</v>
      </c>
      <c r="F53" s="1212"/>
      <c r="G53" s="1212"/>
      <c r="H53" s="1213"/>
      <c r="I53" s="93">
        <v>3003</v>
      </c>
      <c r="J53" s="94">
        <v>2711</v>
      </c>
      <c r="K53" s="94">
        <v>2341</v>
      </c>
      <c r="L53" s="94">
        <v>2125</v>
      </c>
      <c r="M53" s="95">
        <v>1775</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556</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556</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557</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558</v>
      </c>
      <c r="I42" s="354"/>
      <c r="J42" s="354"/>
      <c r="K42" s="354"/>
      <c r="L42" s="246"/>
      <c r="M42" s="246"/>
      <c r="N42" s="246"/>
      <c r="O42" s="246"/>
    </row>
    <row r="43" spans="2:17" x14ac:dyDescent="0.15">
      <c r="B43" s="250"/>
      <c r="C43" s="246"/>
      <c r="D43" s="246"/>
      <c r="E43" s="246"/>
      <c r="F43" s="246"/>
      <c r="G43" s="1221" t="s">
        <v>567</v>
      </c>
      <c r="H43" s="1222"/>
      <c r="I43" s="1222"/>
      <c r="J43" s="1222"/>
      <c r="K43" s="1222"/>
      <c r="L43" s="1222"/>
      <c r="M43" s="1222"/>
      <c r="N43" s="1222"/>
      <c r="O43" s="1223"/>
    </row>
    <row r="44" spans="2:17" x14ac:dyDescent="0.15">
      <c r="B44" s="250"/>
      <c r="C44" s="246"/>
      <c r="D44" s="246"/>
      <c r="E44" s="246"/>
      <c r="F44" s="246"/>
      <c r="G44" s="1224"/>
      <c r="H44" s="1225"/>
      <c r="I44" s="1225"/>
      <c r="J44" s="1225"/>
      <c r="K44" s="1225"/>
      <c r="L44" s="1225"/>
      <c r="M44" s="1225"/>
      <c r="N44" s="1225"/>
      <c r="O44" s="1226"/>
    </row>
    <row r="45" spans="2:17" x14ac:dyDescent="0.15">
      <c r="B45" s="250"/>
      <c r="C45" s="246"/>
      <c r="D45" s="246"/>
      <c r="E45" s="246"/>
      <c r="F45" s="246"/>
      <c r="G45" s="1224"/>
      <c r="H45" s="1225"/>
      <c r="I45" s="1225"/>
      <c r="J45" s="1225"/>
      <c r="K45" s="1225"/>
      <c r="L45" s="1225"/>
      <c r="M45" s="1225"/>
      <c r="N45" s="1225"/>
      <c r="O45" s="1226"/>
    </row>
    <row r="46" spans="2:17" x14ac:dyDescent="0.15">
      <c r="B46" s="250"/>
      <c r="C46" s="246"/>
      <c r="D46" s="246"/>
      <c r="E46" s="246"/>
      <c r="F46" s="246"/>
      <c r="G46" s="1224"/>
      <c r="H46" s="1225"/>
      <c r="I46" s="1225"/>
      <c r="J46" s="1225"/>
      <c r="K46" s="1225"/>
      <c r="L46" s="1225"/>
      <c r="M46" s="1225"/>
      <c r="N46" s="1225"/>
      <c r="O46" s="1226"/>
    </row>
    <row r="47" spans="2:17" x14ac:dyDescent="0.15">
      <c r="B47" s="250"/>
      <c r="C47" s="246"/>
      <c r="D47" s="246"/>
      <c r="E47" s="246"/>
      <c r="F47" s="246"/>
      <c r="G47" s="1227"/>
      <c r="H47" s="1228"/>
      <c r="I47" s="1228"/>
      <c r="J47" s="1228"/>
      <c r="K47" s="1228"/>
      <c r="L47" s="1228"/>
      <c r="M47" s="1228"/>
      <c r="N47" s="1228"/>
      <c r="O47" s="1229"/>
    </row>
    <row r="48" spans="2:17" x14ac:dyDescent="0.15">
      <c r="B48" s="250"/>
      <c r="C48" s="246"/>
      <c r="D48" s="246"/>
      <c r="E48" s="246"/>
      <c r="F48" s="246"/>
      <c r="G48" s="246"/>
      <c r="H48" s="355"/>
      <c r="I48" s="355"/>
      <c r="J48" s="355"/>
    </row>
    <row r="49" spans="1:17" x14ac:dyDescent="0.15">
      <c r="B49" s="250"/>
      <c r="C49" s="246"/>
      <c r="D49" s="246"/>
      <c r="E49" s="246"/>
      <c r="F49" s="246"/>
      <c r="G49" s="245" t="s">
        <v>559</v>
      </c>
    </row>
    <row r="50" spans="1:17" x14ac:dyDescent="0.15">
      <c r="B50" s="250"/>
      <c r="C50" s="246"/>
      <c r="D50" s="246"/>
      <c r="E50" s="246"/>
      <c r="F50" s="246"/>
      <c r="G50" s="1230"/>
      <c r="H50" s="1231"/>
      <c r="I50" s="1231"/>
      <c r="J50" s="1232"/>
      <c r="K50" s="356" t="s">
        <v>516</v>
      </c>
      <c r="L50" s="356" t="s">
        <v>517</v>
      </c>
      <c r="M50" s="356" t="s">
        <v>518</v>
      </c>
      <c r="N50" s="356" t="s">
        <v>519</v>
      </c>
      <c r="O50" s="356" t="s">
        <v>520</v>
      </c>
    </row>
    <row r="51" spans="1:17" x14ac:dyDescent="0.15">
      <c r="B51" s="250"/>
      <c r="C51" s="246"/>
      <c r="D51" s="246"/>
      <c r="E51" s="246"/>
      <c r="F51" s="246"/>
      <c r="G51" s="1233" t="s">
        <v>560</v>
      </c>
      <c r="H51" s="1234"/>
      <c r="I51" s="1239" t="s">
        <v>561</v>
      </c>
      <c r="J51" s="1239"/>
      <c r="K51" s="1241"/>
      <c r="L51" s="1241"/>
      <c r="M51" s="1241"/>
      <c r="N51" s="1242">
        <v>67.3</v>
      </c>
      <c r="O51" s="1241"/>
    </row>
    <row r="52" spans="1:17" x14ac:dyDescent="0.15">
      <c r="B52" s="250"/>
      <c r="C52" s="246"/>
      <c r="D52" s="246"/>
      <c r="E52" s="246"/>
      <c r="F52" s="246"/>
      <c r="G52" s="1235"/>
      <c r="H52" s="1236"/>
      <c r="I52" s="1240"/>
      <c r="J52" s="1240"/>
      <c r="K52" s="1242"/>
      <c r="L52" s="1242"/>
      <c r="M52" s="1242"/>
      <c r="N52" s="1242"/>
      <c r="O52" s="1242"/>
    </row>
    <row r="53" spans="1:17" x14ac:dyDescent="0.15">
      <c r="A53" s="357"/>
      <c r="B53" s="250"/>
      <c r="C53" s="246"/>
      <c r="D53" s="246"/>
      <c r="E53" s="246"/>
      <c r="F53" s="246"/>
      <c r="G53" s="1235"/>
      <c r="H53" s="1236"/>
      <c r="I53" s="1243" t="s">
        <v>562</v>
      </c>
      <c r="J53" s="1243"/>
      <c r="K53" s="1244"/>
      <c r="L53" s="1244"/>
      <c r="M53" s="1244"/>
      <c r="N53" s="1246">
        <v>52.1</v>
      </c>
      <c r="O53" s="1244"/>
    </row>
    <row r="54" spans="1:17" x14ac:dyDescent="0.15">
      <c r="A54" s="357"/>
      <c r="B54" s="250"/>
      <c r="C54" s="246"/>
      <c r="D54" s="246"/>
      <c r="E54" s="246"/>
      <c r="F54" s="246"/>
      <c r="G54" s="1237"/>
      <c r="H54" s="1238"/>
      <c r="I54" s="1243"/>
      <c r="J54" s="1243"/>
      <c r="K54" s="1245"/>
      <c r="L54" s="1245"/>
      <c r="M54" s="1245"/>
      <c r="N54" s="1245"/>
      <c r="O54" s="1245"/>
    </row>
    <row r="55" spans="1:17" x14ac:dyDescent="0.15">
      <c r="A55" s="357"/>
      <c r="B55" s="250"/>
      <c r="C55" s="246"/>
      <c r="D55" s="246"/>
      <c r="E55" s="246"/>
      <c r="F55" s="246"/>
      <c r="G55" s="1247" t="s">
        <v>563</v>
      </c>
      <c r="H55" s="1248"/>
      <c r="I55" s="1243" t="s">
        <v>561</v>
      </c>
      <c r="J55" s="1243"/>
      <c r="K55" s="1241"/>
      <c r="L55" s="1241"/>
      <c r="M55" s="1241"/>
      <c r="N55" s="1242">
        <v>36.5</v>
      </c>
      <c r="O55" s="1241"/>
    </row>
    <row r="56" spans="1:17" x14ac:dyDescent="0.15">
      <c r="A56" s="357"/>
      <c r="B56" s="250"/>
      <c r="C56" s="246"/>
      <c r="D56" s="246"/>
      <c r="E56" s="246"/>
      <c r="F56" s="246"/>
      <c r="G56" s="1249"/>
      <c r="H56" s="1250"/>
      <c r="I56" s="1243"/>
      <c r="J56" s="1243"/>
      <c r="K56" s="1242"/>
      <c r="L56" s="1242"/>
      <c r="M56" s="1242"/>
      <c r="N56" s="1242"/>
      <c r="O56" s="1242"/>
    </row>
    <row r="57" spans="1:17" s="357" customFormat="1" x14ac:dyDescent="0.15">
      <c r="B57" s="358"/>
      <c r="C57" s="354"/>
      <c r="D57" s="354"/>
      <c r="E57" s="354"/>
      <c r="F57" s="354"/>
      <c r="G57" s="1249"/>
      <c r="H57" s="1250"/>
      <c r="I57" s="1253" t="s">
        <v>562</v>
      </c>
      <c r="J57" s="1253"/>
      <c r="K57" s="1244"/>
      <c r="L57" s="1244"/>
      <c r="M57" s="1244"/>
      <c r="N57" s="1246">
        <v>54.1</v>
      </c>
      <c r="O57" s="1244"/>
      <c r="P57" s="359"/>
      <c r="Q57" s="358"/>
    </row>
    <row r="58" spans="1:17" s="357" customFormat="1" x14ac:dyDescent="0.15">
      <c r="A58" s="245"/>
      <c r="B58" s="358"/>
      <c r="C58" s="354"/>
      <c r="D58" s="354"/>
      <c r="E58" s="354"/>
      <c r="F58" s="354"/>
      <c r="G58" s="1251"/>
      <c r="H58" s="1252"/>
      <c r="I58" s="1253"/>
      <c r="J58" s="1253"/>
      <c r="K58" s="1245"/>
      <c r="L58" s="1245"/>
      <c r="M58" s="1245"/>
      <c r="N58" s="1245"/>
      <c r="O58" s="1245"/>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564</v>
      </c>
      <c r="C63" s="246"/>
      <c r="D63" s="246"/>
      <c r="E63" s="246"/>
      <c r="F63" s="246"/>
      <c r="G63" s="246"/>
      <c r="H63" s="246"/>
      <c r="I63" s="246"/>
      <c r="J63" s="246"/>
      <c r="K63" s="246"/>
      <c r="L63" s="246"/>
      <c r="M63" s="246"/>
      <c r="N63" s="246"/>
      <c r="O63" s="246"/>
    </row>
    <row r="64" spans="1:17" x14ac:dyDescent="0.15">
      <c r="B64" s="250"/>
      <c r="C64" s="246"/>
      <c r="D64" s="246"/>
      <c r="E64" s="246"/>
      <c r="F64" s="246"/>
      <c r="G64" s="353" t="s">
        <v>558</v>
      </c>
      <c r="I64" s="354"/>
      <c r="J64" s="354"/>
      <c r="K64" s="354"/>
      <c r="L64" s="246"/>
      <c r="M64" s="246"/>
      <c r="N64" s="246"/>
      <c r="O64" s="246"/>
    </row>
    <row r="65" spans="2:30" x14ac:dyDescent="0.15">
      <c r="B65" s="250"/>
      <c r="C65" s="246"/>
      <c r="D65" s="246"/>
      <c r="E65" s="246"/>
      <c r="F65" s="246"/>
      <c r="G65" s="1221" t="s">
        <v>568</v>
      </c>
      <c r="H65" s="1222"/>
      <c r="I65" s="1222"/>
      <c r="J65" s="1222"/>
      <c r="K65" s="1222"/>
      <c r="L65" s="1222"/>
      <c r="M65" s="1222"/>
      <c r="N65" s="1222"/>
      <c r="O65" s="1223"/>
    </row>
    <row r="66" spans="2:30" x14ac:dyDescent="0.15">
      <c r="B66" s="250"/>
      <c r="C66" s="246"/>
      <c r="D66" s="246"/>
      <c r="E66" s="246"/>
      <c r="F66" s="246"/>
      <c r="G66" s="1224"/>
      <c r="H66" s="1225"/>
      <c r="I66" s="1225"/>
      <c r="J66" s="1225"/>
      <c r="K66" s="1225"/>
      <c r="L66" s="1225"/>
      <c r="M66" s="1225"/>
      <c r="N66" s="1225"/>
      <c r="O66" s="1226"/>
    </row>
    <row r="67" spans="2:30" x14ac:dyDescent="0.15">
      <c r="B67" s="250"/>
      <c r="C67" s="246"/>
      <c r="D67" s="246"/>
      <c r="E67" s="246"/>
      <c r="F67" s="246"/>
      <c r="G67" s="1224"/>
      <c r="H67" s="1225"/>
      <c r="I67" s="1225"/>
      <c r="J67" s="1225"/>
      <c r="K67" s="1225"/>
      <c r="L67" s="1225"/>
      <c r="M67" s="1225"/>
      <c r="N67" s="1225"/>
      <c r="O67" s="1226"/>
    </row>
    <row r="68" spans="2:30" x14ac:dyDescent="0.15">
      <c r="B68" s="250"/>
      <c r="C68" s="246"/>
      <c r="D68" s="246"/>
      <c r="E68" s="246"/>
      <c r="F68" s="246"/>
      <c r="G68" s="1224"/>
      <c r="H68" s="1225"/>
      <c r="I68" s="1225"/>
      <c r="J68" s="1225"/>
      <c r="K68" s="1225"/>
      <c r="L68" s="1225"/>
      <c r="M68" s="1225"/>
      <c r="N68" s="1225"/>
      <c r="O68" s="1226"/>
    </row>
    <row r="69" spans="2:30" x14ac:dyDescent="0.15">
      <c r="B69" s="250"/>
      <c r="C69" s="246"/>
      <c r="D69" s="246"/>
      <c r="E69" s="246"/>
      <c r="F69" s="246"/>
      <c r="G69" s="1227"/>
      <c r="H69" s="1228"/>
      <c r="I69" s="1228"/>
      <c r="J69" s="1228"/>
      <c r="K69" s="1228"/>
      <c r="L69" s="1228"/>
      <c r="M69" s="1228"/>
      <c r="N69" s="1228"/>
      <c r="O69" s="1229"/>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565</v>
      </c>
      <c r="I71" s="370"/>
      <c r="J71" s="366"/>
      <c r="K71" s="366"/>
      <c r="L71" s="367"/>
      <c r="M71" s="366"/>
      <c r="N71" s="367"/>
      <c r="O71" s="368"/>
    </row>
    <row r="72" spans="2:30" x14ac:dyDescent="0.15">
      <c r="B72" s="250"/>
      <c r="C72" s="246"/>
      <c r="D72" s="246"/>
      <c r="E72" s="246"/>
      <c r="F72" s="246"/>
      <c r="G72" s="1230"/>
      <c r="H72" s="1231"/>
      <c r="I72" s="1231"/>
      <c r="J72" s="1232"/>
      <c r="K72" s="356" t="s">
        <v>516</v>
      </c>
      <c r="L72" s="356" t="s">
        <v>517</v>
      </c>
      <c r="M72" s="356" t="s">
        <v>518</v>
      </c>
      <c r="N72" s="356" t="s">
        <v>519</v>
      </c>
      <c r="O72" s="356" t="s">
        <v>520</v>
      </c>
    </row>
    <row r="73" spans="2:30" x14ac:dyDescent="0.15">
      <c r="B73" s="250"/>
      <c r="C73" s="246"/>
      <c r="D73" s="246"/>
      <c r="E73" s="246"/>
      <c r="F73" s="246"/>
      <c r="G73" s="1233" t="s">
        <v>560</v>
      </c>
      <c r="H73" s="1234"/>
      <c r="I73" s="1239" t="s">
        <v>561</v>
      </c>
      <c r="J73" s="1239"/>
      <c r="K73" s="1254">
        <v>98</v>
      </c>
      <c r="L73" s="1254">
        <v>86.9</v>
      </c>
      <c r="M73" s="1242">
        <v>76.099999999999994</v>
      </c>
      <c r="N73" s="1242">
        <v>67.3</v>
      </c>
      <c r="O73" s="1242">
        <v>55.7</v>
      </c>
      <c r="S73" s="245">
        <v>9.9</v>
      </c>
    </row>
    <row r="74" spans="2:30" x14ac:dyDescent="0.15">
      <c r="B74" s="250"/>
      <c r="C74" s="246"/>
      <c r="D74" s="246"/>
      <c r="E74" s="246"/>
      <c r="F74" s="246"/>
      <c r="G74" s="1235"/>
      <c r="H74" s="1236"/>
      <c r="I74" s="1240"/>
      <c r="J74" s="1240"/>
      <c r="K74" s="1254"/>
      <c r="L74" s="1254"/>
      <c r="M74" s="1242"/>
      <c r="N74" s="1242"/>
      <c r="O74" s="1242"/>
    </row>
    <row r="75" spans="2:30" x14ac:dyDescent="0.15">
      <c r="B75" s="250"/>
      <c r="C75" s="246"/>
      <c r="D75" s="246"/>
      <c r="E75" s="246"/>
      <c r="F75" s="246"/>
      <c r="G75" s="1235"/>
      <c r="H75" s="1236"/>
      <c r="I75" s="1243" t="s">
        <v>566</v>
      </c>
      <c r="J75" s="1243"/>
      <c r="K75" s="1246">
        <v>11</v>
      </c>
      <c r="L75" s="1246">
        <v>11.2</v>
      </c>
      <c r="M75" s="1246">
        <v>11.3</v>
      </c>
      <c r="N75" s="1246">
        <v>10.199999999999999</v>
      </c>
      <c r="O75" s="1246">
        <v>8.1999999999999993</v>
      </c>
      <c r="U75" s="245">
        <v>81.2</v>
      </c>
      <c r="W75" s="245">
        <v>87.2</v>
      </c>
      <c r="Y75" s="245">
        <v>99.8</v>
      </c>
      <c r="AA75" s="245">
        <v>109.5</v>
      </c>
      <c r="AC75" s="245">
        <v>115.2</v>
      </c>
    </row>
    <row r="76" spans="2:30" x14ac:dyDescent="0.15">
      <c r="B76" s="250"/>
      <c r="C76" s="246"/>
      <c r="D76" s="246"/>
      <c r="E76" s="246"/>
      <c r="F76" s="246"/>
      <c r="G76" s="1237"/>
      <c r="H76" s="1238"/>
      <c r="I76" s="1243"/>
      <c r="J76" s="1243"/>
      <c r="K76" s="1245"/>
      <c r="L76" s="1245"/>
      <c r="M76" s="1245"/>
      <c r="N76" s="1245"/>
      <c r="O76" s="1245"/>
    </row>
    <row r="77" spans="2:30" x14ac:dyDescent="0.15">
      <c r="B77" s="250"/>
      <c r="C77" s="246"/>
      <c r="D77" s="246"/>
      <c r="E77" s="246"/>
      <c r="F77" s="246"/>
      <c r="G77" s="1247" t="s">
        <v>563</v>
      </c>
      <c r="H77" s="1248"/>
      <c r="I77" s="1243" t="s">
        <v>561</v>
      </c>
      <c r="J77" s="1243"/>
      <c r="K77" s="1254">
        <v>61.3</v>
      </c>
      <c r="L77" s="1254">
        <v>54.6</v>
      </c>
      <c r="M77" s="1242">
        <v>48.7</v>
      </c>
      <c r="N77" s="1242">
        <v>36.5</v>
      </c>
      <c r="O77" s="1242">
        <v>32.9</v>
      </c>
      <c r="R77" s="245">
        <v>12.3</v>
      </c>
      <c r="T77" s="245">
        <v>11.1</v>
      </c>
    </row>
    <row r="78" spans="2:30" x14ac:dyDescent="0.15">
      <c r="B78" s="250"/>
      <c r="C78" s="246"/>
      <c r="D78" s="246"/>
      <c r="E78" s="246"/>
      <c r="F78" s="246"/>
      <c r="G78" s="1249"/>
      <c r="H78" s="1250"/>
      <c r="I78" s="1243"/>
      <c r="J78" s="1243"/>
      <c r="K78" s="1254"/>
      <c r="L78" s="1254"/>
      <c r="M78" s="1242"/>
      <c r="N78" s="1242"/>
      <c r="O78" s="1242"/>
    </row>
    <row r="79" spans="2:30" x14ac:dyDescent="0.15">
      <c r="B79" s="250"/>
      <c r="C79" s="246"/>
      <c r="D79" s="246"/>
      <c r="E79" s="246"/>
      <c r="F79" s="246"/>
      <c r="G79" s="1249"/>
      <c r="H79" s="1250"/>
      <c r="I79" s="1255" t="s">
        <v>566</v>
      </c>
      <c r="J79" s="1253"/>
      <c r="K79" s="1256">
        <v>11.7</v>
      </c>
      <c r="L79" s="1256">
        <v>11.2</v>
      </c>
      <c r="M79" s="1256">
        <v>10.4</v>
      </c>
      <c r="N79" s="1256">
        <v>9</v>
      </c>
      <c r="O79" s="1256">
        <v>8.1999999999999993</v>
      </c>
      <c r="V79" s="245">
        <v>53.5</v>
      </c>
      <c r="X79" s="245">
        <v>48.2</v>
      </c>
      <c r="Z79" s="245">
        <v>34.200000000000003</v>
      </c>
      <c r="AB79" s="245">
        <v>30.3</v>
      </c>
      <c r="AD79" s="245">
        <v>28.9</v>
      </c>
    </row>
    <row r="80" spans="2:30" x14ac:dyDescent="0.15">
      <c r="B80" s="250"/>
      <c r="C80" s="246"/>
      <c r="D80" s="246"/>
      <c r="E80" s="246"/>
      <c r="F80" s="246"/>
      <c r="G80" s="1251"/>
      <c r="H80" s="1252"/>
      <c r="I80" s="1253"/>
      <c r="J80" s="1253"/>
      <c r="K80" s="1256"/>
      <c r="L80" s="1256"/>
      <c r="M80" s="1256"/>
      <c r="N80" s="1256"/>
      <c r="O80" s="1256"/>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6"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515</v>
      </c>
      <c r="G2" s="113"/>
      <c r="H2" s="114"/>
    </row>
    <row r="3" spans="1:8" x14ac:dyDescent="0.15">
      <c r="A3" s="110" t="s">
        <v>508</v>
      </c>
      <c r="B3" s="115"/>
      <c r="C3" s="116"/>
      <c r="D3" s="117">
        <v>46484</v>
      </c>
      <c r="E3" s="118"/>
      <c r="F3" s="119">
        <v>69806</v>
      </c>
      <c r="G3" s="120"/>
      <c r="H3" s="121"/>
    </row>
    <row r="4" spans="1:8" x14ac:dyDescent="0.15">
      <c r="A4" s="122"/>
      <c r="B4" s="123"/>
      <c r="C4" s="124"/>
      <c r="D4" s="125">
        <v>20420</v>
      </c>
      <c r="E4" s="126"/>
      <c r="F4" s="127">
        <v>32823</v>
      </c>
      <c r="G4" s="128"/>
      <c r="H4" s="129"/>
    </row>
    <row r="5" spans="1:8" x14ac:dyDescent="0.15">
      <c r="A5" s="110" t="s">
        <v>510</v>
      </c>
      <c r="B5" s="115"/>
      <c r="C5" s="116"/>
      <c r="D5" s="117">
        <v>41495</v>
      </c>
      <c r="E5" s="118"/>
      <c r="F5" s="119">
        <v>74444</v>
      </c>
      <c r="G5" s="120"/>
      <c r="H5" s="121"/>
    </row>
    <row r="6" spans="1:8" x14ac:dyDescent="0.15">
      <c r="A6" s="122"/>
      <c r="B6" s="123"/>
      <c r="C6" s="124"/>
      <c r="D6" s="125">
        <v>23797</v>
      </c>
      <c r="E6" s="126"/>
      <c r="F6" s="127">
        <v>34175</v>
      </c>
      <c r="G6" s="128"/>
      <c r="H6" s="129"/>
    </row>
    <row r="7" spans="1:8" x14ac:dyDescent="0.15">
      <c r="A7" s="110" t="s">
        <v>511</v>
      </c>
      <c r="B7" s="115"/>
      <c r="C7" s="116"/>
      <c r="D7" s="117">
        <v>22678</v>
      </c>
      <c r="E7" s="118"/>
      <c r="F7" s="119">
        <v>85205</v>
      </c>
      <c r="G7" s="120"/>
      <c r="H7" s="121"/>
    </row>
    <row r="8" spans="1:8" x14ac:dyDescent="0.15">
      <c r="A8" s="122"/>
      <c r="B8" s="123"/>
      <c r="C8" s="124"/>
      <c r="D8" s="125">
        <v>16625</v>
      </c>
      <c r="E8" s="126"/>
      <c r="F8" s="127">
        <v>38847</v>
      </c>
      <c r="G8" s="128"/>
      <c r="H8" s="129"/>
    </row>
    <row r="9" spans="1:8" x14ac:dyDescent="0.15">
      <c r="A9" s="110" t="s">
        <v>512</v>
      </c>
      <c r="B9" s="115"/>
      <c r="C9" s="116"/>
      <c r="D9" s="117">
        <v>20273</v>
      </c>
      <c r="E9" s="118"/>
      <c r="F9" s="119">
        <v>69469</v>
      </c>
      <c r="G9" s="120"/>
      <c r="H9" s="121"/>
    </row>
    <row r="10" spans="1:8" x14ac:dyDescent="0.15">
      <c r="A10" s="122"/>
      <c r="B10" s="123"/>
      <c r="C10" s="124"/>
      <c r="D10" s="125">
        <v>13781</v>
      </c>
      <c r="E10" s="126"/>
      <c r="F10" s="127">
        <v>38215</v>
      </c>
      <c r="G10" s="128"/>
      <c r="H10" s="129"/>
    </row>
    <row r="11" spans="1:8" x14ac:dyDescent="0.15">
      <c r="A11" s="110" t="s">
        <v>513</v>
      </c>
      <c r="B11" s="115"/>
      <c r="C11" s="116"/>
      <c r="D11" s="117">
        <v>11198</v>
      </c>
      <c r="E11" s="118"/>
      <c r="F11" s="119">
        <v>67293</v>
      </c>
      <c r="G11" s="120"/>
      <c r="H11" s="121"/>
    </row>
    <row r="12" spans="1:8" x14ac:dyDescent="0.15">
      <c r="A12" s="122"/>
      <c r="B12" s="123"/>
      <c r="C12" s="130"/>
      <c r="D12" s="125">
        <v>8539</v>
      </c>
      <c r="E12" s="126"/>
      <c r="F12" s="127">
        <v>35076</v>
      </c>
      <c r="G12" s="128"/>
      <c r="H12" s="129"/>
    </row>
    <row r="13" spans="1:8" x14ac:dyDescent="0.15">
      <c r="A13" s="110"/>
      <c r="B13" s="115"/>
      <c r="C13" s="131"/>
      <c r="D13" s="132">
        <v>28426</v>
      </c>
      <c r="E13" s="133"/>
      <c r="F13" s="134">
        <v>73243</v>
      </c>
      <c r="G13" s="135"/>
      <c r="H13" s="121"/>
    </row>
    <row r="14" spans="1:8" x14ac:dyDescent="0.15">
      <c r="A14" s="122"/>
      <c r="B14" s="123"/>
      <c r="C14" s="124"/>
      <c r="D14" s="125">
        <v>16632</v>
      </c>
      <c r="E14" s="126"/>
      <c r="F14" s="127">
        <v>35827</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5.67</v>
      </c>
      <c r="C19" s="136">
        <f>ROUND(VALUE(SUBSTITUTE(実質収支比率等に係る経年分析!G$48,"▲","-")),2)</f>
        <v>6.32</v>
      </c>
      <c r="D19" s="136">
        <f>ROUND(VALUE(SUBSTITUTE(実質収支比率等に係る経年分析!H$48,"▲","-")),2)</f>
        <v>5.68</v>
      </c>
      <c r="E19" s="136">
        <f>ROUND(VALUE(SUBSTITUTE(実質収支比率等に係る経年分析!I$48,"▲","-")),2)</f>
        <v>8.17</v>
      </c>
      <c r="F19" s="136">
        <f>ROUND(VALUE(SUBSTITUTE(実質収支比率等に係る経年分析!J$48,"▲","-")),2)</f>
        <v>6.31</v>
      </c>
    </row>
    <row r="20" spans="1:11" x14ac:dyDescent="0.15">
      <c r="A20" s="136" t="s">
        <v>43</v>
      </c>
      <c r="B20" s="136">
        <f>ROUND(VALUE(SUBSTITUTE(実質収支比率等に係る経年分析!F$47,"▲","-")),2)</f>
        <v>19.510000000000002</v>
      </c>
      <c r="C20" s="136">
        <f>ROUND(VALUE(SUBSTITUTE(実質収支比率等に係る経年分析!G$47,"▲","-")),2)</f>
        <v>16.14</v>
      </c>
      <c r="D20" s="136">
        <f>ROUND(VALUE(SUBSTITUTE(実質収支比率等に係る経年分析!H$47,"▲","-")),2)</f>
        <v>11.42</v>
      </c>
      <c r="E20" s="136">
        <f>ROUND(VALUE(SUBSTITUTE(実質収支比率等に係る経年分析!I$47,"▲","-")),2)</f>
        <v>8.42</v>
      </c>
      <c r="F20" s="136">
        <f>ROUND(VALUE(SUBSTITUTE(実質収支比率等に係る経年分析!J$47,"▲","-")),2)</f>
        <v>8.3000000000000007</v>
      </c>
    </row>
    <row r="21" spans="1:11" x14ac:dyDescent="0.15">
      <c r="A21" s="136" t="s">
        <v>44</v>
      </c>
      <c r="B21" s="136">
        <f>IF(ISNUMBER(VALUE(SUBSTITUTE(実質収支比率等に係る経年分析!F$49,"▲","-"))),ROUND(VALUE(SUBSTITUTE(実質収支比率等に係る経年分析!F$49,"▲","-")),2),NA())</f>
        <v>-1.86</v>
      </c>
      <c r="C21" s="136">
        <f>IF(ISNUMBER(VALUE(SUBSTITUTE(実質収支比率等に係る経年分析!G$49,"▲","-"))),ROUND(VALUE(SUBSTITUTE(実質収支比率等に係る経年分析!G$49,"▲","-")),2),NA())</f>
        <v>-2.0299999999999998</v>
      </c>
      <c r="D21" s="136">
        <f>IF(ISNUMBER(VALUE(SUBSTITUTE(実質収支比率等に係る経年分析!H$49,"▲","-"))),ROUND(VALUE(SUBSTITUTE(実質収支比率等に係る経年分析!H$49,"▲","-")),2),NA())</f>
        <v>-5.55</v>
      </c>
      <c r="E21" s="136">
        <f>IF(ISNUMBER(VALUE(SUBSTITUTE(実質収支比率等に係る経年分析!I$49,"▲","-"))),ROUND(VALUE(SUBSTITUTE(実質収支比率等に係る経年分析!I$49,"▲","-")),2),NA())</f>
        <v>-0.22</v>
      </c>
      <c r="F21" s="136">
        <f>IF(ISNUMBER(VALUE(SUBSTITUTE(実質収支比率等に係る経年分析!J$49,"▲","-"))),ROUND(VALUE(SUBSTITUTE(実質収支比率等に係る経年分析!J$49,"▲","-")),2),NA())</f>
        <v>-1.73</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str">
        <f>IF(連結実質赤字比率に係る赤字・黒字の構成分析!C$40="",NA(),連結実質赤字比率に係る赤字・黒字の構成分析!C$40)</f>
        <v>給食事業特別会計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0.02</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0.02</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0.01</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0.01</v>
      </c>
    </row>
    <row r="31" spans="1:11" x14ac:dyDescent="0.15">
      <c r="A31" s="137" t="str">
        <f>IF(連結実質赤字比率に係る赤字・黒字の構成分析!C$39="",NA(),連結実質赤字比率に係る赤字・黒字の構成分析!C$39)</f>
        <v>後期高齢者医療事業特別会計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0.06</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0.04</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7.0000000000000007E-2</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7.0000000000000007E-2</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0.08</v>
      </c>
    </row>
    <row r="32" spans="1:11" x14ac:dyDescent="0.15">
      <c r="A32" s="137" t="str">
        <f>IF(連結実質赤字比率に係る赤字・黒字の構成分析!C$38="",NA(),連結実質赤字比率に係る赤字・黒字の構成分析!C$38)</f>
        <v>下水道事業特別会計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1.05</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0.47</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0.54</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0.61</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0.76</v>
      </c>
    </row>
    <row r="33" spans="1:16" x14ac:dyDescent="0.15">
      <c r="A33" s="137" t="str">
        <f>IF(連結実質赤字比率に係る赤字・黒字の構成分析!C$37="",NA(),連結実質赤字比率に係る赤字・黒字の構成分析!C$37)</f>
        <v>介護保険事業特別会計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0.99</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0.91</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0.9</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1.72</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1.7</v>
      </c>
    </row>
    <row r="34" spans="1:16" x14ac:dyDescent="0.15">
      <c r="A34" s="137" t="str">
        <f>IF(連結実質赤字比率に係る赤字・黒字の構成分析!C$36="",NA(),連結実質赤字比率に係る赤字・黒字の構成分析!C$36)</f>
        <v>国民健康保険特別会計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2.23</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2.46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3.58</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4.45</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3.77</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5.65</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6.28</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5.67</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8.16</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6.29</v>
      </c>
    </row>
    <row r="36" spans="1:16" x14ac:dyDescent="0.15">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15.01</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14.34</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15.18</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15.64</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16.399999999999999</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366</v>
      </c>
      <c r="E42" s="138"/>
      <c r="F42" s="138"/>
      <c r="G42" s="138">
        <f>'実質公債費比率（分子）の構造'!L$52</f>
        <v>407</v>
      </c>
      <c r="H42" s="138"/>
      <c r="I42" s="138"/>
      <c r="J42" s="138">
        <f>'実質公債費比率（分子）の構造'!M$52</f>
        <v>419</v>
      </c>
      <c r="K42" s="138"/>
      <c r="L42" s="138"/>
      <c r="M42" s="138">
        <f>'実質公債費比率（分子）の構造'!N$52</f>
        <v>397</v>
      </c>
      <c r="N42" s="138"/>
      <c r="O42" s="138"/>
      <c r="P42" s="138">
        <f>'実質公債費比率（分子）の構造'!O$52</f>
        <v>425</v>
      </c>
    </row>
    <row r="43" spans="1:16" x14ac:dyDescent="0.15">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53</v>
      </c>
      <c r="B44" s="138">
        <f>'実質公債費比率（分子）の構造'!K$50</f>
        <v>50</v>
      </c>
      <c r="C44" s="138"/>
      <c r="D44" s="138"/>
      <c r="E44" s="138">
        <f>'実質公債費比率（分子）の構造'!L$50</f>
        <v>50</v>
      </c>
      <c r="F44" s="138"/>
      <c r="G44" s="138"/>
      <c r="H44" s="138">
        <f>'実質公債費比率（分子）の構造'!M$50</f>
        <v>50</v>
      </c>
      <c r="I44" s="138"/>
      <c r="J44" s="138"/>
      <c r="K44" s="138">
        <f>'実質公債費比率（分子）の構造'!N$50</f>
        <v>50</v>
      </c>
      <c r="L44" s="138"/>
      <c r="M44" s="138"/>
      <c r="N44" s="138">
        <f>'実質公債費比率（分子）の構造'!O$50</f>
        <v>3</v>
      </c>
      <c r="O44" s="138"/>
      <c r="P44" s="138"/>
    </row>
    <row r="45" spans="1:16" x14ac:dyDescent="0.15">
      <c r="A45" s="138" t="s">
        <v>54</v>
      </c>
      <c r="B45" s="138">
        <f>'実質公債費比率（分子）の構造'!K$49</f>
        <v>3</v>
      </c>
      <c r="C45" s="138"/>
      <c r="D45" s="138"/>
      <c r="E45" s="138">
        <f>'実質公債費比率（分子）の構造'!L$49</f>
        <v>24</v>
      </c>
      <c r="F45" s="138"/>
      <c r="G45" s="138"/>
      <c r="H45" s="138">
        <f>'実質公債費比率（分子）の構造'!M$49</f>
        <v>37</v>
      </c>
      <c r="I45" s="138"/>
      <c r="J45" s="138"/>
      <c r="K45" s="138">
        <f>'実質公債費比率（分子）の構造'!N$49</f>
        <v>37</v>
      </c>
      <c r="L45" s="138"/>
      <c r="M45" s="138"/>
      <c r="N45" s="138">
        <f>'実質公債費比率（分子）の構造'!O$49</f>
        <v>37</v>
      </c>
      <c r="O45" s="138"/>
      <c r="P45" s="138"/>
    </row>
    <row r="46" spans="1:16" x14ac:dyDescent="0.15">
      <c r="A46" s="138" t="s">
        <v>55</v>
      </c>
      <c r="B46" s="138">
        <f>'実質公債費比率（分子）の構造'!K$48</f>
        <v>220</v>
      </c>
      <c r="C46" s="138"/>
      <c r="D46" s="138"/>
      <c r="E46" s="138">
        <f>'実質公債費比率（分子）の構造'!L$48</f>
        <v>215</v>
      </c>
      <c r="F46" s="138"/>
      <c r="G46" s="138"/>
      <c r="H46" s="138">
        <f>'実質公債費比率（分子）の構造'!M$48</f>
        <v>218</v>
      </c>
      <c r="I46" s="138"/>
      <c r="J46" s="138"/>
      <c r="K46" s="138">
        <f>'実質公債費比率（分子）の構造'!N$48</f>
        <v>190</v>
      </c>
      <c r="L46" s="138"/>
      <c r="M46" s="138"/>
      <c r="N46" s="138">
        <f>'実質公債費比率（分子）の構造'!O$48</f>
        <v>178</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432</v>
      </c>
      <c r="C49" s="138"/>
      <c r="D49" s="138"/>
      <c r="E49" s="138">
        <f>'実質公債費比率（分子）の構造'!L$45</f>
        <v>497</v>
      </c>
      <c r="F49" s="138"/>
      <c r="G49" s="138"/>
      <c r="H49" s="138">
        <f>'実質公債費比率（分子）の構造'!M$45</f>
        <v>452</v>
      </c>
      <c r="I49" s="138"/>
      <c r="J49" s="138"/>
      <c r="K49" s="138">
        <f>'実質公債費比率（分子）の構造'!N$45</f>
        <v>364</v>
      </c>
      <c r="L49" s="138"/>
      <c r="M49" s="138"/>
      <c r="N49" s="138">
        <f>'実質公債費比率（分子）の構造'!O$45</f>
        <v>402</v>
      </c>
      <c r="O49" s="138"/>
      <c r="P49" s="138"/>
    </row>
    <row r="50" spans="1:16" x14ac:dyDescent="0.15">
      <c r="A50" s="138" t="s">
        <v>59</v>
      </c>
      <c r="B50" s="138" t="e">
        <f>NA()</f>
        <v>#N/A</v>
      </c>
      <c r="C50" s="138">
        <f>IF(ISNUMBER('実質公債費比率（分子）の構造'!K$53),'実質公債費比率（分子）の構造'!K$53,NA())</f>
        <v>339</v>
      </c>
      <c r="D50" s="138" t="e">
        <f>NA()</f>
        <v>#N/A</v>
      </c>
      <c r="E50" s="138" t="e">
        <f>NA()</f>
        <v>#N/A</v>
      </c>
      <c r="F50" s="138">
        <f>IF(ISNUMBER('実質公債費比率（分子）の構造'!L$53),'実質公債費比率（分子）の構造'!L$53,NA())</f>
        <v>379</v>
      </c>
      <c r="G50" s="138" t="e">
        <f>NA()</f>
        <v>#N/A</v>
      </c>
      <c r="H50" s="138" t="e">
        <f>NA()</f>
        <v>#N/A</v>
      </c>
      <c r="I50" s="138">
        <f>IF(ISNUMBER('実質公債費比率（分子）の構造'!M$53),'実質公債費比率（分子）の構造'!M$53,NA())</f>
        <v>338</v>
      </c>
      <c r="J50" s="138" t="e">
        <f>NA()</f>
        <v>#N/A</v>
      </c>
      <c r="K50" s="138" t="e">
        <f>NA()</f>
        <v>#N/A</v>
      </c>
      <c r="L50" s="138">
        <f>IF(ISNUMBER('実質公債費比率（分子）の構造'!N$53),'実質公債費比率（分子）の構造'!N$53,NA())</f>
        <v>244</v>
      </c>
      <c r="M50" s="138" t="e">
        <f>NA()</f>
        <v>#N/A</v>
      </c>
      <c r="N50" s="138" t="e">
        <f>NA()</f>
        <v>#N/A</v>
      </c>
      <c r="O50" s="138">
        <f>IF(ISNUMBER('実質公債費比率（分子）の構造'!O$53),'実質公債費比率（分子）の構造'!O$53,NA())</f>
        <v>195</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5161</v>
      </c>
      <c r="E56" s="137"/>
      <c r="F56" s="137"/>
      <c r="G56" s="137">
        <f>'将来負担比率（分子）の構造'!J$52</f>
        <v>5320</v>
      </c>
      <c r="H56" s="137"/>
      <c r="I56" s="137"/>
      <c r="J56" s="137">
        <f>'将来負担比率（分子）の構造'!K$52</f>
        <v>5526</v>
      </c>
      <c r="K56" s="137"/>
      <c r="L56" s="137"/>
      <c r="M56" s="137">
        <f>'将来負担比率（分子）の構造'!L$52</f>
        <v>5511</v>
      </c>
      <c r="N56" s="137"/>
      <c r="O56" s="137"/>
      <c r="P56" s="137">
        <f>'将来負担比率（分子）の構造'!M$52</f>
        <v>5445</v>
      </c>
    </row>
    <row r="57" spans="1:16" x14ac:dyDescent="0.15">
      <c r="A57" s="137" t="s">
        <v>36</v>
      </c>
      <c r="B57" s="137"/>
      <c r="C57" s="137"/>
      <c r="D57" s="137" t="str">
        <f>'将来負担比率（分子）の構造'!I$51</f>
        <v>-</v>
      </c>
      <c r="E57" s="137"/>
      <c r="F57" s="137"/>
      <c r="G57" s="137" t="str">
        <f>'将来負担比率（分子）の構造'!J$51</f>
        <v>-</v>
      </c>
      <c r="H57" s="137"/>
      <c r="I57" s="137"/>
      <c r="J57" s="137" t="str">
        <f>'将来負担比率（分子）の構造'!K$51</f>
        <v>-</v>
      </c>
      <c r="K57" s="137"/>
      <c r="L57" s="137"/>
      <c r="M57" s="137" t="str">
        <f>'将来負担比率（分子）の構造'!L$51</f>
        <v>-</v>
      </c>
      <c r="N57" s="137"/>
      <c r="O57" s="137"/>
      <c r="P57" s="137" t="str">
        <f>'将来負担比率（分子）の構造'!M$51</f>
        <v>-</v>
      </c>
    </row>
    <row r="58" spans="1:16" x14ac:dyDescent="0.15">
      <c r="A58" s="137" t="s">
        <v>35</v>
      </c>
      <c r="B58" s="137"/>
      <c r="C58" s="137"/>
      <c r="D58" s="137">
        <f>'将来負担比率（分子）の構造'!I$50</f>
        <v>979</v>
      </c>
      <c r="E58" s="137"/>
      <c r="F58" s="137"/>
      <c r="G58" s="137">
        <f>'将来負担比率（分子）の構造'!J$50</f>
        <v>945</v>
      </c>
      <c r="H58" s="137"/>
      <c r="I58" s="137"/>
      <c r="J58" s="137">
        <f>'将来負担比率（分子）の構造'!K$50</f>
        <v>794</v>
      </c>
      <c r="K58" s="137"/>
      <c r="L58" s="137"/>
      <c r="M58" s="137">
        <f>'将来負担比率（分子）の構造'!L$50</f>
        <v>804</v>
      </c>
      <c r="N58" s="137"/>
      <c r="O58" s="137"/>
      <c r="P58" s="137">
        <f>'将来負担比率（分子）の構造'!M$50</f>
        <v>1101</v>
      </c>
    </row>
    <row r="59" spans="1:16" x14ac:dyDescent="0.15">
      <c r="A59" s="137" t="s">
        <v>33</v>
      </c>
      <c r="B59" s="137" t="str">
        <f>'将来負担比率（分子）の構造'!I$49</f>
        <v>-</v>
      </c>
      <c r="C59" s="137"/>
      <c r="D59" s="137"/>
      <c r="E59" s="137" t="str">
        <f>'将来負担比率（分子）の構造'!J$49</f>
        <v>-</v>
      </c>
      <c r="F59" s="137"/>
      <c r="G59" s="137"/>
      <c r="H59" s="137">
        <f>'将来負担比率（分子）の構造'!K$49</f>
        <v>1</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899</v>
      </c>
      <c r="C62" s="137"/>
      <c r="D62" s="137"/>
      <c r="E62" s="137">
        <f>'将来負担比率（分子）の構造'!J$45</f>
        <v>833</v>
      </c>
      <c r="F62" s="137"/>
      <c r="G62" s="137"/>
      <c r="H62" s="137">
        <f>'将来負担比率（分子）の構造'!K$45</f>
        <v>778</v>
      </c>
      <c r="I62" s="137"/>
      <c r="J62" s="137"/>
      <c r="K62" s="137">
        <f>'将来負担比率（分子）の構造'!L$45</f>
        <v>763</v>
      </c>
      <c r="L62" s="137"/>
      <c r="M62" s="137"/>
      <c r="N62" s="137">
        <f>'将来負担比率（分子）の構造'!M$45</f>
        <v>753</v>
      </c>
      <c r="O62" s="137"/>
      <c r="P62" s="137"/>
    </row>
    <row r="63" spans="1:16" x14ac:dyDescent="0.15">
      <c r="A63" s="137" t="s">
        <v>28</v>
      </c>
      <c r="B63" s="137">
        <f>'将来負担比率（分子）の構造'!I$44</f>
        <v>281</v>
      </c>
      <c r="C63" s="137"/>
      <c r="D63" s="137"/>
      <c r="E63" s="137">
        <f>'将来負担比率（分子）の構造'!J$44</f>
        <v>260</v>
      </c>
      <c r="F63" s="137"/>
      <c r="G63" s="137"/>
      <c r="H63" s="137">
        <f>'将来負担比率（分子）の構造'!K$44</f>
        <v>226</v>
      </c>
      <c r="I63" s="137"/>
      <c r="J63" s="137"/>
      <c r="K63" s="137">
        <f>'将来負担比率（分子）の構造'!L$44</f>
        <v>191</v>
      </c>
      <c r="L63" s="137"/>
      <c r="M63" s="137"/>
      <c r="N63" s="137">
        <f>'将来負担比率（分子）の構造'!M$44</f>
        <v>157</v>
      </c>
      <c r="O63" s="137"/>
      <c r="P63" s="137"/>
    </row>
    <row r="64" spans="1:16" x14ac:dyDescent="0.15">
      <c r="A64" s="137" t="s">
        <v>27</v>
      </c>
      <c r="B64" s="137">
        <f>'将来負担比率（分子）の構造'!I$43</f>
        <v>2280</v>
      </c>
      <c r="C64" s="137"/>
      <c r="D64" s="137"/>
      <c r="E64" s="137">
        <f>'将来負担比率（分子）の構造'!J$43</f>
        <v>2114</v>
      </c>
      <c r="F64" s="137"/>
      <c r="G64" s="137"/>
      <c r="H64" s="137">
        <f>'将来負担比率（分子）の構造'!K$43</f>
        <v>2021</v>
      </c>
      <c r="I64" s="137"/>
      <c r="J64" s="137"/>
      <c r="K64" s="137">
        <f>'将来負担比率（分子）の構造'!L$43</f>
        <v>1843</v>
      </c>
      <c r="L64" s="137"/>
      <c r="M64" s="137"/>
      <c r="N64" s="137">
        <f>'将来負担比率（分子）の構造'!M$43</f>
        <v>1631</v>
      </c>
      <c r="O64" s="137"/>
      <c r="P64" s="137"/>
    </row>
    <row r="65" spans="1:16" x14ac:dyDescent="0.15">
      <c r="A65" s="137" t="s">
        <v>26</v>
      </c>
      <c r="B65" s="137">
        <f>'将来負担比率（分子）の構造'!I$42</f>
        <v>149</v>
      </c>
      <c r="C65" s="137"/>
      <c r="D65" s="137"/>
      <c r="E65" s="137">
        <f>'将来負担比率（分子）の構造'!J$42</f>
        <v>149</v>
      </c>
      <c r="F65" s="137"/>
      <c r="G65" s="137"/>
      <c r="H65" s="137">
        <f>'将来負担比率（分子）の構造'!K$42</f>
        <v>50</v>
      </c>
      <c r="I65" s="137"/>
      <c r="J65" s="137"/>
      <c r="K65" s="137">
        <f>'将来負担比率（分子）の構造'!L$42</f>
        <v>33</v>
      </c>
      <c r="L65" s="137"/>
      <c r="M65" s="137"/>
      <c r="N65" s="137">
        <f>'将来負担比率（分子）の構造'!M$42</f>
        <v>303</v>
      </c>
      <c r="O65" s="137"/>
      <c r="P65" s="137"/>
    </row>
    <row r="66" spans="1:16" x14ac:dyDescent="0.15">
      <c r="A66" s="137" t="s">
        <v>25</v>
      </c>
      <c r="B66" s="137">
        <f>'将来負担比率（分子）の構造'!I$41</f>
        <v>5535</v>
      </c>
      <c r="C66" s="137"/>
      <c r="D66" s="137"/>
      <c r="E66" s="137">
        <f>'将来負担比率（分子）の構造'!J$41</f>
        <v>5620</v>
      </c>
      <c r="F66" s="137"/>
      <c r="G66" s="137"/>
      <c r="H66" s="137">
        <f>'将来負担比率（分子）の構造'!K$41</f>
        <v>5585</v>
      </c>
      <c r="I66" s="137"/>
      <c r="J66" s="137"/>
      <c r="K66" s="137">
        <f>'将来負担比率（分子）の構造'!L$41</f>
        <v>5610</v>
      </c>
      <c r="L66" s="137"/>
      <c r="M66" s="137"/>
      <c r="N66" s="137">
        <f>'将来負担比率（分子）の構造'!M$41</f>
        <v>5477</v>
      </c>
      <c r="O66" s="137"/>
      <c r="P66" s="137"/>
    </row>
    <row r="67" spans="1:16" x14ac:dyDescent="0.15">
      <c r="A67" s="137" t="s">
        <v>63</v>
      </c>
      <c r="B67" s="137" t="e">
        <f>NA()</f>
        <v>#N/A</v>
      </c>
      <c r="C67" s="137">
        <f>IF(ISNUMBER('将来負担比率（分子）の構造'!I$53), IF('将来負担比率（分子）の構造'!I$53 &lt; 0, 0, '将来負担比率（分子）の構造'!I$53), NA())</f>
        <v>3003</v>
      </c>
      <c r="D67" s="137" t="e">
        <f>NA()</f>
        <v>#N/A</v>
      </c>
      <c r="E67" s="137" t="e">
        <f>NA()</f>
        <v>#N/A</v>
      </c>
      <c r="F67" s="137">
        <f>IF(ISNUMBER('将来負担比率（分子）の構造'!J$53), IF('将来負担比率（分子）の構造'!J$53 &lt; 0, 0, '将来負担比率（分子）の構造'!J$53), NA())</f>
        <v>2711</v>
      </c>
      <c r="G67" s="137" t="e">
        <f>NA()</f>
        <v>#N/A</v>
      </c>
      <c r="H67" s="137" t="e">
        <f>NA()</f>
        <v>#N/A</v>
      </c>
      <c r="I67" s="137">
        <f>IF(ISNUMBER('将来負担比率（分子）の構造'!K$53), IF('将来負担比率（分子）の構造'!K$53 &lt; 0, 0, '将来負担比率（分子）の構造'!K$53), NA())</f>
        <v>2341</v>
      </c>
      <c r="J67" s="137" t="e">
        <f>NA()</f>
        <v>#N/A</v>
      </c>
      <c r="K67" s="137" t="e">
        <f>NA()</f>
        <v>#N/A</v>
      </c>
      <c r="L67" s="137">
        <f>IF(ISNUMBER('将来負担比率（分子）の構造'!L$53), IF('将来負担比率（分子）の構造'!L$53 &lt; 0, 0, '将来負担比率（分子）の構造'!L$53), NA())</f>
        <v>2125</v>
      </c>
      <c r="M67" s="137" t="e">
        <f>NA()</f>
        <v>#N/A</v>
      </c>
      <c r="N67" s="137" t="e">
        <f>NA()</f>
        <v>#N/A</v>
      </c>
      <c r="O67" s="137">
        <f>IF(ISNUMBER('将来負担比率（分子）の構造'!M$53), IF('将来負担比率（分子）の構造'!M$53 &lt; 0, 0, '将来負担比率（分子）の構造'!M$53), NA())</f>
        <v>1775</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194</v>
      </c>
      <c r="DI1" s="734"/>
      <c r="DJ1" s="734"/>
      <c r="DK1" s="734"/>
      <c r="DL1" s="734"/>
      <c r="DM1" s="734"/>
      <c r="DN1" s="735"/>
      <c r="DP1" s="733" t="s">
        <v>195</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196</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197</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198</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199</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200</v>
      </c>
      <c r="S4" s="681"/>
      <c r="T4" s="681"/>
      <c r="U4" s="681"/>
      <c r="V4" s="681"/>
      <c r="W4" s="681"/>
      <c r="X4" s="681"/>
      <c r="Y4" s="682"/>
      <c r="Z4" s="680" t="s">
        <v>201</v>
      </c>
      <c r="AA4" s="681"/>
      <c r="AB4" s="681"/>
      <c r="AC4" s="682"/>
      <c r="AD4" s="680" t="s">
        <v>202</v>
      </c>
      <c r="AE4" s="681"/>
      <c r="AF4" s="681"/>
      <c r="AG4" s="681"/>
      <c r="AH4" s="681"/>
      <c r="AI4" s="681"/>
      <c r="AJ4" s="681"/>
      <c r="AK4" s="682"/>
      <c r="AL4" s="680" t="s">
        <v>201</v>
      </c>
      <c r="AM4" s="681"/>
      <c r="AN4" s="681"/>
      <c r="AO4" s="682"/>
      <c r="AP4" s="736" t="s">
        <v>203</v>
      </c>
      <c r="AQ4" s="736"/>
      <c r="AR4" s="736"/>
      <c r="AS4" s="736"/>
      <c r="AT4" s="736"/>
      <c r="AU4" s="736"/>
      <c r="AV4" s="736"/>
      <c r="AW4" s="736"/>
      <c r="AX4" s="736"/>
      <c r="AY4" s="736"/>
      <c r="AZ4" s="736"/>
      <c r="BA4" s="736"/>
      <c r="BB4" s="736"/>
      <c r="BC4" s="736"/>
      <c r="BD4" s="736"/>
      <c r="BE4" s="736"/>
      <c r="BF4" s="736"/>
      <c r="BG4" s="736" t="s">
        <v>204</v>
      </c>
      <c r="BH4" s="736"/>
      <c r="BI4" s="736"/>
      <c r="BJ4" s="736"/>
      <c r="BK4" s="736"/>
      <c r="BL4" s="736"/>
      <c r="BM4" s="736"/>
      <c r="BN4" s="736"/>
      <c r="BO4" s="736" t="s">
        <v>201</v>
      </c>
      <c r="BP4" s="736"/>
      <c r="BQ4" s="736"/>
      <c r="BR4" s="736"/>
      <c r="BS4" s="736" t="s">
        <v>205</v>
      </c>
      <c r="BT4" s="736"/>
      <c r="BU4" s="736"/>
      <c r="BV4" s="736"/>
      <c r="BW4" s="736"/>
      <c r="BX4" s="736"/>
      <c r="BY4" s="736"/>
      <c r="BZ4" s="736"/>
      <c r="CA4" s="736"/>
      <c r="CB4" s="736"/>
      <c r="CD4" s="725" t="s">
        <v>206</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207</v>
      </c>
      <c r="C5" s="708"/>
      <c r="D5" s="708"/>
      <c r="E5" s="708"/>
      <c r="F5" s="708"/>
      <c r="G5" s="708"/>
      <c r="H5" s="708"/>
      <c r="I5" s="708"/>
      <c r="J5" s="708"/>
      <c r="K5" s="708"/>
      <c r="L5" s="708"/>
      <c r="M5" s="708"/>
      <c r="N5" s="708"/>
      <c r="O5" s="708"/>
      <c r="P5" s="708"/>
      <c r="Q5" s="709"/>
      <c r="R5" s="670">
        <v>2809152</v>
      </c>
      <c r="S5" s="671"/>
      <c r="T5" s="671"/>
      <c r="U5" s="671"/>
      <c r="V5" s="671"/>
      <c r="W5" s="671"/>
      <c r="X5" s="671"/>
      <c r="Y5" s="718"/>
      <c r="Z5" s="731">
        <v>49.5</v>
      </c>
      <c r="AA5" s="731"/>
      <c r="AB5" s="731"/>
      <c r="AC5" s="731"/>
      <c r="AD5" s="732">
        <v>2809152</v>
      </c>
      <c r="AE5" s="732"/>
      <c r="AF5" s="732"/>
      <c r="AG5" s="732"/>
      <c r="AH5" s="732"/>
      <c r="AI5" s="732"/>
      <c r="AJ5" s="732"/>
      <c r="AK5" s="732"/>
      <c r="AL5" s="719">
        <v>80.900000000000006</v>
      </c>
      <c r="AM5" s="688"/>
      <c r="AN5" s="688"/>
      <c r="AO5" s="720"/>
      <c r="AP5" s="707" t="s">
        <v>208</v>
      </c>
      <c r="AQ5" s="708"/>
      <c r="AR5" s="708"/>
      <c r="AS5" s="708"/>
      <c r="AT5" s="708"/>
      <c r="AU5" s="708"/>
      <c r="AV5" s="708"/>
      <c r="AW5" s="708"/>
      <c r="AX5" s="708"/>
      <c r="AY5" s="708"/>
      <c r="AZ5" s="708"/>
      <c r="BA5" s="708"/>
      <c r="BB5" s="708"/>
      <c r="BC5" s="708"/>
      <c r="BD5" s="708"/>
      <c r="BE5" s="708"/>
      <c r="BF5" s="709"/>
      <c r="BG5" s="620">
        <v>2809152</v>
      </c>
      <c r="BH5" s="621"/>
      <c r="BI5" s="621"/>
      <c r="BJ5" s="621"/>
      <c r="BK5" s="621"/>
      <c r="BL5" s="621"/>
      <c r="BM5" s="621"/>
      <c r="BN5" s="622"/>
      <c r="BO5" s="673">
        <v>100</v>
      </c>
      <c r="BP5" s="673"/>
      <c r="BQ5" s="673"/>
      <c r="BR5" s="673"/>
      <c r="BS5" s="674">
        <v>23208</v>
      </c>
      <c r="BT5" s="674"/>
      <c r="BU5" s="674"/>
      <c r="BV5" s="674"/>
      <c r="BW5" s="674"/>
      <c r="BX5" s="674"/>
      <c r="BY5" s="674"/>
      <c r="BZ5" s="674"/>
      <c r="CA5" s="674"/>
      <c r="CB5" s="710"/>
      <c r="CD5" s="725" t="s">
        <v>203</v>
      </c>
      <c r="CE5" s="726"/>
      <c r="CF5" s="726"/>
      <c r="CG5" s="726"/>
      <c r="CH5" s="726"/>
      <c r="CI5" s="726"/>
      <c r="CJ5" s="726"/>
      <c r="CK5" s="726"/>
      <c r="CL5" s="726"/>
      <c r="CM5" s="726"/>
      <c r="CN5" s="726"/>
      <c r="CO5" s="726"/>
      <c r="CP5" s="726"/>
      <c r="CQ5" s="727"/>
      <c r="CR5" s="725" t="s">
        <v>209</v>
      </c>
      <c r="CS5" s="726"/>
      <c r="CT5" s="726"/>
      <c r="CU5" s="726"/>
      <c r="CV5" s="726"/>
      <c r="CW5" s="726"/>
      <c r="CX5" s="726"/>
      <c r="CY5" s="727"/>
      <c r="CZ5" s="725" t="s">
        <v>201</v>
      </c>
      <c r="DA5" s="726"/>
      <c r="DB5" s="726"/>
      <c r="DC5" s="727"/>
      <c r="DD5" s="725" t="s">
        <v>210</v>
      </c>
      <c r="DE5" s="726"/>
      <c r="DF5" s="726"/>
      <c r="DG5" s="726"/>
      <c r="DH5" s="726"/>
      <c r="DI5" s="726"/>
      <c r="DJ5" s="726"/>
      <c r="DK5" s="726"/>
      <c r="DL5" s="726"/>
      <c r="DM5" s="726"/>
      <c r="DN5" s="726"/>
      <c r="DO5" s="726"/>
      <c r="DP5" s="727"/>
      <c r="DQ5" s="725" t="s">
        <v>211</v>
      </c>
      <c r="DR5" s="726"/>
      <c r="DS5" s="726"/>
      <c r="DT5" s="726"/>
      <c r="DU5" s="726"/>
      <c r="DV5" s="726"/>
      <c r="DW5" s="726"/>
      <c r="DX5" s="726"/>
      <c r="DY5" s="726"/>
      <c r="DZ5" s="726"/>
      <c r="EA5" s="726"/>
      <c r="EB5" s="726"/>
      <c r="EC5" s="727"/>
    </row>
    <row r="6" spans="2:143" ht="11.25" customHeight="1" x14ac:dyDescent="0.15">
      <c r="B6" s="617" t="s">
        <v>212</v>
      </c>
      <c r="C6" s="618"/>
      <c r="D6" s="618"/>
      <c r="E6" s="618"/>
      <c r="F6" s="618"/>
      <c r="G6" s="618"/>
      <c r="H6" s="618"/>
      <c r="I6" s="618"/>
      <c r="J6" s="618"/>
      <c r="K6" s="618"/>
      <c r="L6" s="618"/>
      <c r="M6" s="618"/>
      <c r="N6" s="618"/>
      <c r="O6" s="618"/>
      <c r="P6" s="618"/>
      <c r="Q6" s="619"/>
      <c r="R6" s="620">
        <v>35834</v>
      </c>
      <c r="S6" s="621"/>
      <c r="T6" s="621"/>
      <c r="U6" s="621"/>
      <c r="V6" s="621"/>
      <c r="W6" s="621"/>
      <c r="X6" s="621"/>
      <c r="Y6" s="622"/>
      <c r="Z6" s="673">
        <v>0.6</v>
      </c>
      <c r="AA6" s="673"/>
      <c r="AB6" s="673"/>
      <c r="AC6" s="673"/>
      <c r="AD6" s="674">
        <v>35834</v>
      </c>
      <c r="AE6" s="674"/>
      <c r="AF6" s="674"/>
      <c r="AG6" s="674"/>
      <c r="AH6" s="674"/>
      <c r="AI6" s="674"/>
      <c r="AJ6" s="674"/>
      <c r="AK6" s="674"/>
      <c r="AL6" s="643">
        <v>1</v>
      </c>
      <c r="AM6" s="675"/>
      <c r="AN6" s="675"/>
      <c r="AO6" s="676"/>
      <c r="AP6" s="617" t="s">
        <v>213</v>
      </c>
      <c r="AQ6" s="618"/>
      <c r="AR6" s="618"/>
      <c r="AS6" s="618"/>
      <c r="AT6" s="618"/>
      <c r="AU6" s="618"/>
      <c r="AV6" s="618"/>
      <c r="AW6" s="618"/>
      <c r="AX6" s="618"/>
      <c r="AY6" s="618"/>
      <c r="AZ6" s="618"/>
      <c r="BA6" s="618"/>
      <c r="BB6" s="618"/>
      <c r="BC6" s="618"/>
      <c r="BD6" s="618"/>
      <c r="BE6" s="618"/>
      <c r="BF6" s="619"/>
      <c r="BG6" s="620">
        <v>2809152</v>
      </c>
      <c r="BH6" s="621"/>
      <c r="BI6" s="621"/>
      <c r="BJ6" s="621"/>
      <c r="BK6" s="621"/>
      <c r="BL6" s="621"/>
      <c r="BM6" s="621"/>
      <c r="BN6" s="622"/>
      <c r="BO6" s="673">
        <v>100</v>
      </c>
      <c r="BP6" s="673"/>
      <c r="BQ6" s="673"/>
      <c r="BR6" s="673"/>
      <c r="BS6" s="674">
        <v>23208</v>
      </c>
      <c r="BT6" s="674"/>
      <c r="BU6" s="674"/>
      <c r="BV6" s="674"/>
      <c r="BW6" s="674"/>
      <c r="BX6" s="674"/>
      <c r="BY6" s="674"/>
      <c r="BZ6" s="674"/>
      <c r="CA6" s="674"/>
      <c r="CB6" s="710"/>
      <c r="CD6" s="677" t="s">
        <v>214</v>
      </c>
      <c r="CE6" s="678"/>
      <c r="CF6" s="678"/>
      <c r="CG6" s="678"/>
      <c r="CH6" s="678"/>
      <c r="CI6" s="678"/>
      <c r="CJ6" s="678"/>
      <c r="CK6" s="678"/>
      <c r="CL6" s="678"/>
      <c r="CM6" s="678"/>
      <c r="CN6" s="678"/>
      <c r="CO6" s="678"/>
      <c r="CP6" s="678"/>
      <c r="CQ6" s="679"/>
      <c r="CR6" s="620">
        <v>89953</v>
      </c>
      <c r="CS6" s="621"/>
      <c r="CT6" s="621"/>
      <c r="CU6" s="621"/>
      <c r="CV6" s="621"/>
      <c r="CW6" s="621"/>
      <c r="CX6" s="621"/>
      <c r="CY6" s="622"/>
      <c r="CZ6" s="673">
        <v>1.7</v>
      </c>
      <c r="DA6" s="673"/>
      <c r="DB6" s="673"/>
      <c r="DC6" s="673"/>
      <c r="DD6" s="626" t="s">
        <v>215</v>
      </c>
      <c r="DE6" s="621"/>
      <c r="DF6" s="621"/>
      <c r="DG6" s="621"/>
      <c r="DH6" s="621"/>
      <c r="DI6" s="621"/>
      <c r="DJ6" s="621"/>
      <c r="DK6" s="621"/>
      <c r="DL6" s="621"/>
      <c r="DM6" s="621"/>
      <c r="DN6" s="621"/>
      <c r="DO6" s="621"/>
      <c r="DP6" s="622"/>
      <c r="DQ6" s="626">
        <v>89953</v>
      </c>
      <c r="DR6" s="621"/>
      <c r="DS6" s="621"/>
      <c r="DT6" s="621"/>
      <c r="DU6" s="621"/>
      <c r="DV6" s="621"/>
      <c r="DW6" s="621"/>
      <c r="DX6" s="621"/>
      <c r="DY6" s="621"/>
      <c r="DZ6" s="621"/>
      <c r="EA6" s="621"/>
      <c r="EB6" s="621"/>
      <c r="EC6" s="656"/>
    </row>
    <row r="7" spans="2:143" ht="11.25" customHeight="1" x14ac:dyDescent="0.15">
      <c r="B7" s="617" t="s">
        <v>216</v>
      </c>
      <c r="C7" s="618"/>
      <c r="D7" s="618"/>
      <c r="E7" s="618"/>
      <c r="F7" s="618"/>
      <c r="G7" s="618"/>
      <c r="H7" s="618"/>
      <c r="I7" s="618"/>
      <c r="J7" s="618"/>
      <c r="K7" s="618"/>
      <c r="L7" s="618"/>
      <c r="M7" s="618"/>
      <c r="N7" s="618"/>
      <c r="O7" s="618"/>
      <c r="P7" s="618"/>
      <c r="Q7" s="619"/>
      <c r="R7" s="620">
        <v>2017</v>
      </c>
      <c r="S7" s="621"/>
      <c r="T7" s="621"/>
      <c r="U7" s="621"/>
      <c r="V7" s="621"/>
      <c r="W7" s="621"/>
      <c r="X7" s="621"/>
      <c r="Y7" s="622"/>
      <c r="Z7" s="673">
        <v>0</v>
      </c>
      <c r="AA7" s="673"/>
      <c r="AB7" s="673"/>
      <c r="AC7" s="673"/>
      <c r="AD7" s="674">
        <v>2017</v>
      </c>
      <c r="AE7" s="674"/>
      <c r="AF7" s="674"/>
      <c r="AG7" s="674"/>
      <c r="AH7" s="674"/>
      <c r="AI7" s="674"/>
      <c r="AJ7" s="674"/>
      <c r="AK7" s="674"/>
      <c r="AL7" s="643">
        <v>0.1</v>
      </c>
      <c r="AM7" s="675"/>
      <c r="AN7" s="675"/>
      <c r="AO7" s="676"/>
      <c r="AP7" s="617" t="s">
        <v>217</v>
      </c>
      <c r="AQ7" s="618"/>
      <c r="AR7" s="618"/>
      <c r="AS7" s="618"/>
      <c r="AT7" s="618"/>
      <c r="AU7" s="618"/>
      <c r="AV7" s="618"/>
      <c r="AW7" s="618"/>
      <c r="AX7" s="618"/>
      <c r="AY7" s="618"/>
      <c r="AZ7" s="618"/>
      <c r="BA7" s="618"/>
      <c r="BB7" s="618"/>
      <c r="BC7" s="618"/>
      <c r="BD7" s="618"/>
      <c r="BE7" s="618"/>
      <c r="BF7" s="619"/>
      <c r="BG7" s="620">
        <v>1213584</v>
      </c>
      <c r="BH7" s="621"/>
      <c r="BI7" s="621"/>
      <c r="BJ7" s="621"/>
      <c r="BK7" s="621"/>
      <c r="BL7" s="621"/>
      <c r="BM7" s="621"/>
      <c r="BN7" s="622"/>
      <c r="BO7" s="673">
        <v>43.2</v>
      </c>
      <c r="BP7" s="673"/>
      <c r="BQ7" s="673"/>
      <c r="BR7" s="673"/>
      <c r="BS7" s="674">
        <v>23208</v>
      </c>
      <c r="BT7" s="674"/>
      <c r="BU7" s="674"/>
      <c r="BV7" s="674"/>
      <c r="BW7" s="674"/>
      <c r="BX7" s="674"/>
      <c r="BY7" s="674"/>
      <c r="BZ7" s="674"/>
      <c r="CA7" s="674"/>
      <c r="CB7" s="710"/>
      <c r="CD7" s="657" t="s">
        <v>218</v>
      </c>
      <c r="CE7" s="654"/>
      <c r="CF7" s="654"/>
      <c r="CG7" s="654"/>
      <c r="CH7" s="654"/>
      <c r="CI7" s="654"/>
      <c r="CJ7" s="654"/>
      <c r="CK7" s="654"/>
      <c r="CL7" s="654"/>
      <c r="CM7" s="654"/>
      <c r="CN7" s="654"/>
      <c r="CO7" s="654"/>
      <c r="CP7" s="654"/>
      <c r="CQ7" s="655"/>
      <c r="CR7" s="620">
        <v>1160833</v>
      </c>
      <c r="CS7" s="621"/>
      <c r="CT7" s="621"/>
      <c r="CU7" s="621"/>
      <c r="CV7" s="621"/>
      <c r="CW7" s="621"/>
      <c r="CX7" s="621"/>
      <c r="CY7" s="622"/>
      <c r="CZ7" s="673">
        <v>21.5</v>
      </c>
      <c r="DA7" s="673"/>
      <c r="DB7" s="673"/>
      <c r="DC7" s="673"/>
      <c r="DD7" s="626">
        <v>42058</v>
      </c>
      <c r="DE7" s="621"/>
      <c r="DF7" s="621"/>
      <c r="DG7" s="621"/>
      <c r="DH7" s="621"/>
      <c r="DI7" s="621"/>
      <c r="DJ7" s="621"/>
      <c r="DK7" s="621"/>
      <c r="DL7" s="621"/>
      <c r="DM7" s="621"/>
      <c r="DN7" s="621"/>
      <c r="DO7" s="621"/>
      <c r="DP7" s="622"/>
      <c r="DQ7" s="626">
        <v>1047529</v>
      </c>
      <c r="DR7" s="621"/>
      <c r="DS7" s="621"/>
      <c r="DT7" s="621"/>
      <c r="DU7" s="621"/>
      <c r="DV7" s="621"/>
      <c r="DW7" s="621"/>
      <c r="DX7" s="621"/>
      <c r="DY7" s="621"/>
      <c r="DZ7" s="621"/>
      <c r="EA7" s="621"/>
      <c r="EB7" s="621"/>
      <c r="EC7" s="656"/>
    </row>
    <row r="8" spans="2:143" ht="11.25" customHeight="1" x14ac:dyDescent="0.15">
      <c r="B8" s="617" t="s">
        <v>219</v>
      </c>
      <c r="C8" s="618"/>
      <c r="D8" s="618"/>
      <c r="E8" s="618"/>
      <c r="F8" s="618"/>
      <c r="G8" s="618"/>
      <c r="H8" s="618"/>
      <c r="I8" s="618"/>
      <c r="J8" s="618"/>
      <c r="K8" s="618"/>
      <c r="L8" s="618"/>
      <c r="M8" s="618"/>
      <c r="N8" s="618"/>
      <c r="O8" s="618"/>
      <c r="P8" s="618"/>
      <c r="Q8" s="619"/>
      <c r="R8" s="620">
        <v>10514</v>
      </c>
      <c r="S8" s="621"/>
      <c r="T8" s="621"/>
      <c r="U8" s="621"/>
      <c r="V8" s="621"/>
      <c r="W8" s="621"/>
      <c r="X8" s="621"/>
      <c r="Y8" s="622"/>
      <c r="Z8" s="673">
        <v>0.2</v>
      </c>
      <c r="AA8" s="673"/>
      <c r="AB8" s="673"/>
      <c r="AC8" s="673"/>
      <c r="AD8" s="674">
        <v>10514</v>
      </c>
      <c r="AE8" s="674"/>
      <c r="AF8" s="674"/>
      <c r="AG8" s="674"/>
      <c r="AH8" s="674"/>
      <c r="AI8" s="674"/>
      <c r="AJ8" s="674"/>
      <c r="AK8" s="674"/>
      <c r="AL8" s="643">
        <v>0.3</v>
      </c>
      <c r="AM8" s="675"/>
      <c r="AN8" s="675"/>
      <c r="AO8" s="676"/>
      <c r="AP8" s="617" t="s">
        <v>220</v>
      </c>
      <c r="AQ8" s="618"/>
      <c r="AR8" s="618"/>
      <c r="AS8" s="618"/>
      <c r="AT8" s="618"/>
      <c r="AU8" s="618"/>
      <c r="AV8" s="618"/>
      <c r="AW8" s="618"/>
      <c r="AX8" s="618"/>
      <c r="AY8" s="618"/>
      <c r="AZ8" s="618"/>
      <c r="BA8" s="618"/>
      <c r="BB8" s="618"/>
      <c r="BC8" s="618"/>
      <c r="BD8" s="618"/>
      <c r="BE8" s="618"/>
      <c r="BF8" s="619"/>
      <c r="BG8" s="620">
        <v>29306</v>
      </c>
      <c r="BH8" s="621"/>
      <c r="BI8" s="621"/>
      <c r="BJ8" s="621"/>
      <c r="BK8" s="621"/>
      <c r="BL8" s="621"/>
      <c r="BM8" s="621"/>
      <c r="BN8" s="622"/>
      <c r="BO8" s="673">
        <v>1</v>
      </c>
      <c r="BP8" s="673"/>
      <c r="BQ8" s="673"/>
      <c r="BR8" s="673"/>
      <c r="BS8" s="626" t="s">
        <v>110</v>
      </c>
      <c r="BT8" s="621"/>
      <c r="BU8" s="621"/>
      <c r="BV8" s="621"/>
      <c r="BW8" s="621"/>
      <c r="BX8" s="621"/>
      <c r="BY8" s="621"/>
      <c r="BZ8" s="621"/>
      <c r="CA8" s="621"/>
      <c r="CB8" s="656"/>
      <c r="CD8" s="657" t="s">
        <v>221</v>
      </c>
      <c r="CE8" s="654"/>
      <c r="CF8" s="654"/>
      <c r="CG8" s="654"/>
      <c r="CH8" s="654"/>
      <c r="CI8" s="654"/>
      <c r="CJ8" s="654"/>
      <c r="CK8" s="654"/>
      <c r="CL8" s="654"/>
      <c r="CM8" s="654"/>
      <c r="CN8" s="654"/>
      <c r="CO8" s="654"/>
      <c r="CP8" s="654"/>
      <c r="CQ8" s="655"/>
      <c r="CR8" s="620">
        <v>1926524</v>
      </c>
      <c r="CS8" s="621"/>
      <c r="CT8" s="621"/>
      <c r="CU8" s="621"/>
      <c r="CV8" s="621"/>
      <c r="CW8" s="621"/>
      <c r="CX8" s="621"/>
      <c r="CY8" s="622"/>
      <c r="CZ8" s="673">
        <v>35.700000000000003</v>
      </c>
      <c r="DA8" s="673"/>
      <c r="DB8" s="673"/>
      <c r="DC8" s="673"/>
      <c r="DD8" s="626">
        <v>3535</v>
      </c>
      <c r="DE8" s="621"/>
      <c r="DF8" s="621"/>
      <c r="DG8" s="621"/>
      <c r="DH8" s="621"/>
      <c r="DI8" s="621"/>
      <c r="DJ8" s="621"/>
      <c r="DK8" s="621"/>
      <c r="DL8" s="621"/>
      <c r="DM8" s="621"/>
      <c r="DN8" s="621"/>
      <c r="DO8" s="621"/>
      <c r="DP8" s="622"/>
      <c r="DQ8" s="626">
        <v>817228</v>
      </c>
      <c r="DR8" s="621"/>
      <c r="DS8" s="621"/>
      <c r="DT8" s="621"/>
      <c r="DU8" s="621"/>
      <c r="DV8" s="621"/>
      <c r="DW8" s="621"/>
      <c r="DX8" s="621"/>
      <c r="DY8" s="621"/>
      <c r="DZ8" s="621"/>
      <c r="EA8" s="621"/>
      <c r="EB8" s="621"/>
      <c r="EC8" s="656"/>
    </row>
    <row r="9" spans="2:143" ht="11.25" customHeight="1" x14ac:dyDescent="0.15">
      <c r="B9" s="617" t="s">
        <v>222</v>
      </c>
      <c r="C9" s="618"/>
      <c r="D9" s="618"/>
      <c r="E9" s="618"/>
      <c r="F9" s="618"/>
      <c r="G9" s="618"/>
      <c r="H9" s="618"/>
      <c r="I9" s="618"/>
      <c r="J9" s="618"/>
      <c r="K9" s="618"/>
      <c r="L9" s="618"/>
      <c r="M9" s="618"/>
      <c r="N9" s="618"/>
      <c r="O9" s="618"/>
      <c r="P9" s="618"/>
      <c r="Q9" s="619"/>
      <c r="R9" s="620">
        <v>6523</v>
      </c>
      <c r="S9" s="621"/>
      <c r="T9" s="621"/>
      <c r="U9" s="621"/>
      <c r="V9" s="621"/>
      <c r="W9" s="621"/>
      <c r="X9" s="621"/>
      <c r="Y9" s="622"/>
      <c r="Z9" s="673">
        <v>0.1</v>
      </c>
      <c r="AA9" s="673"/>
      <c r="AB9" s="673"/>
      <c r="AC9" s="673"/>
      <c r="AD9" s="674">
        <v>6523</v>
      </c>
      <c r="AE9" s="674"/>
      <c r="AF9" s="674"/>
      <c r="AG9" s="674"/>
      <c r="AH9" s="674"/>
      <c r="AI9" s="674"/>
      <c r="AJ9" s="674"/>
      <c r="AK9" s="674"/>
      <c r="AL9" s="643">
        <v>0.2</v>
      </c>
      <c r="AM9" s="675"/>
      <c r="AN9" s="675"/>
      <c r="AO9" s="676"/>
      <c r="AP9" s="617" t="s">
        <v>223</v>
      </c>
      <c r="AQ9" s="618"/>
      <c r="AR9" s="618"/>
      <c r="AS9" s="618"/>
      <c r="AT9" s="618"/>
      <c r="AU9" s="618"/>
      <c r="AV9" s="618"/>
      <c r="AW9" s="618"/>
      <c r="AX9" s="618"/>
      <c r="AY9" s="618"/>
      <c r="AZ9" s="618"/>
      <c r="BA9" s="618"/>
      <c r="BB9" s="618"/>
      <c r="BC9" s="618"/>
      <c r="BD9" s="618"/>
      <c r="BE9" s="618"/>
      <c r="BF9" s="619"/>
      <c r="BG9" s="620">
        <v>991126</v>
      </c>
      <c r="BH9" s="621"/>
      <c r="BI9" s="621"/>
      <c r="BJ9" s="621"/>
      <c r="BK9" s="621"/>
      <c r="BL9" s="621"/>
      <c r="BM9" s="621"/>
      <c r="BN9" s="622"/>
      <c r="BO9" s="673">
        <v>35.299999999999997</v>
      </c>
      <c r="BP9" s="673"/>
      <c r="BQ9" s="673"/>
      <c r="BR9" s="673"/>
      <c r="BS9" s="626" t="s">
        <v>110</v>
      </c>
      <c r="BT9" s="621"/>
      <c r="BU9" s="621"/>
      <c r="BV9" s="621"/>
      <c r="BW9" s="621"/>
      <c r="BX9" s="621"/>
      <c r="BY9" s="621"/>
      <c r="BZ9" s="621"/>
      <c r="CA9" s="621"/>
      <c r="CB9" s="656"/>
      <c r="CD9" s="657" t="s">
        <v>224</v>
      </c>
      <c r="CE9" s="654"/>
      <c r="CF9" s="654"/>
      <c r="CG9" s="654"/>
      <c r="CH9" s="654"/>
      <c r="CI9" s="654"/>
      <c r="CJ9" s="654"/>
      <c r="CK9" s="654"/>
      <c r="CL9" s="654"/>
      <c r="CM9" s="654"/>
      <c r="CN9" s="654"/>
      <c r="CO9" s="654"/>
      <c r="CP9" s="654"/>
      <c r="CQ9" s="655"/>
      <c r="CR9" s="620">
        <v>431956</v>
      </c>
      <c r="CS9" s="621"/>
      <c r="CT9" s="621"/>
      <c r="CU9" s="621"/>
      <c r="CV9" s="621"/>
      <c r="CW9" s="621"/>
      <c r="CX9" s="621"/>
      <c r="CY9" s="622"/>
      <c r="CZ9" s="673">
        <v>8</v>
      </c>
      <c r="DA9" s="673"/>
      <c r="DB9" s="673"/>
      <c r="DC9" s="673"/>
      <c r="DD9" s="626">
        <v>2061</v>
      </c>
      <c r="DE9" s="621"/>
      <c r="DF9" s="621"/>
      <c r="DG9" s="621"/>
      <c r="DH9" s="621"/>
      <c r="DI9" s="621"/>
      <c r="DJ9" s="621"/>
      <c r="DK9" s="621"/>
      <c r="DL9" s="621"/>
      <c r="DM9" s="621"/>
      <c r="DN9" s="621"/>
      <c r="DO9" s="621"/>
      <c r="DP9" s="622"/>
      <c r="DQ9" s="626">
        <v>413162</v>
      </c>
      <c r="DR9" s="621"/>
      <c r="DS9" s="621"/>
      <c r="DT9" s="621"/>
      <c r="DU9" s="621"/>
      <c r="DV9" s="621"/>
      <c r="DW9" s="621"/>
      <c r="DX9" s="621"/>
      <c r="DY9" s="621"/>
      <c r="DZ9" s="621"/>
      <c r="EA9" s="621"/>
      <c r="EB9" s="621"/>
      <c r="EC9" s="656"/>
    </row>
    <row r="10" spans="2:143" ht="11.25" customHeight="1" x14ac:dyDescent="0.15">
      <c r="B10" s="617" t="s">
        <v>225</v>
      </c>
      <c r="C10" s="618"/>
      <c r="D10" s="618"/>
      <c r="E10" s="618"/>
      <c r="F10" s="618"/>
      <c r="G10" s="618"/>
      <c r="H10" s="618"/>
      <c r="I10" s="618"/>
      <c r="J10" s="618"/>
      <c r="K10" s="618"/>
      <c r="L10" s="618"/>
      <c r="M10" s="618"/>
      <c r="N10" s="618"/>
      <c r="O10" s="618"/>
      <c r="P10" s="618"/>
      <c r="Q10" s="619"/>
      <c r="R10" s="620">
        <v>273852</v>
      </c>
      <c r="S10" s="621"/>
      <c r="T10" s="621"/>
      <c r="U10" s="621"/>
      <c r="V10" s="621"/>
      <c r="W10" s="621"/>
      <c r="X10" s="621"/>
      <c r="Y10" s="622"/>
      <c r="Z10" s="673">
        <v>4.8</v>
      </c>
      <c r="AA10" s="673"/>
      <c r="AB10" s="673"/>
      <c r="AC10" s="673"/>
      <c r="AD10" s="674">
        <v>273852</v>
      </c>
      <c r="AE10" s="674"/>
      <c r="AF10" s="674"/>
      <c r="AG10" s="674"/>
      <c r="AH10" s="674"/>
      <c r="AI10" s="674"/>
      <c r="AJ10" s="674"/>
      <c r="AK10" s="674"/>
      <c r="AL10" s="643">
        <v>7.9</v>
      </c>
      <c r="AM10" s="675"/>
      <c r="AN10" s="675"/>
      <c r="AO10" s="676"/>
      <c r="AP10" s="617" t="s">
        <v>226</v>
      </c>
      <c r="AQ10" s="618"/>
      <c r="AR10" s="618"/>
      <c r="AS10" s="618"/>
      <c r="AT10" s="618"/>
      <c r="AU10" s="618"/>
      <c r="AV10" s="618"/>
      <c r="AW10" s="618"/>
      <c r="AX10" s="618"/>
      <c r="AY10" s="618"/>
      <c r="AZ10" s="618"/>
      <c r="BA10" s="618"/>
      <c r="BB10" s="618"/>
      <c r="BC10" s="618"/>
      <c r="BD10" s="618"/>
      <c r="BE10" s="618"/>
      <c r="BF10" s="619"/>
      <c r="BG10" s="620">
        <v>44713</v>
      </c>
      <c r="BH10" s="621"/>
      <c r="BI10" s="621"/>
      <c r="BJ10" s="621"/>
      <c r="BK10" s="621"/>
      <c r="BL10" s="621"/>
      <c r="BM10" s="621"/>
      <c r="BN10" s="622"/>
      <c r="BO10" s="673">
        <v>1.6</v>
      </c>
      <c r="BP10" s="673"/>
      <c r="BQ10" s="673"/>
      <c r="BR10" s="673"/>
      <c r="BS10" s="626" t="s">
        <v>110</v>
      </c>
      <c r="BT10" s="621"/>
      <c r="BU10" s="621"/>
      <c r="BV10" s="621"/>
      <c r="BW10" s="621"/>
      <c r="BX10" s="621"/>
      <c r="BY10" s="621"/>
      <c r="BZ10" s="621"/>
      <c r="CA10" s="621"/>
      <c r="CB10" s="656"/>
      <c r="CD10" s="657" t="s">
        <v>227</v>
      </c>
      <c r="CE10" s="654"/>
      <c r="CF10" s="654"/>
      <c r="CG10" s="654"/>
      <c r="CH10" s="654"/>
      <c r="CI10" s="654"/>
      <c r="CJ10" s="654"/>
      <c r="CK10" s="654"/>
      <c r="CL10" s="654"/>
      <c r="CM10" s="654"/>
      <c r="CN10" s="654"/>
      <c r="CO10" s="654"/>
      <c r="CP10" s="654"/>
      <c r="CQ10" s="655"/>
      <c r="CR10" s="620" t="s">
        <v>110</v>
      </c>
      <c r="CS10" s="621"/>
      <c r="CT10" s="621"/>
      <c r="CU10" s="621"/>
      <c r="CV10" s="621"/>
      <c r="CW10" s="621"/>
      <c r="CX10" s="621"/>
      <c r="CY10" s="622"/>
      <c r="CZ10" s="673" t="s">
        <v>110</v>
      </c>
      <c r="DA10" s="673"/>
      <c r="DB10" s="673"/>
      <c r="DC10" s="673"/>
      <c r="DD10" s="626" t="s">
        <v>110</v>
      </c>
      <c r="DE10" s="621"/>
      <c r="DF10" s="621"/>
      <c r="DG10" s="621"/>
      <c r="DH10" s="621"/>
      <c r="DI10" s="621"/>
      <c r="DJ10" s="621"/>
      <c r="DK10" s="621"/>
      <c r="DL10" s="621"/>
      <c r="DM10" s="621"/>
      <c r="DN10" s="621"/>
      <c r="DO10" s="621"/>
      <c r="DP10" s="622"/>
      <c r="DQ10" s="626" t="s">
        <v>110</v>
      </c>
      <c r="DR10" s="621"/>
      <c r="DS10" s="621"/>
      <c r="DT10" s="621"/>
      <c r="DU10" s="621"/>
      <c r="DV10" s="621"/>
      <c r="DW10" s="621"/>
      <c r="DX10" s="621"/>
      <c r="DY10" s="621"/>
      <c r="DZ10" s="621"/>
      <c r="EA10" s="621"/>
      <c r="EB10" s="621"/>
      <c r="EC10" s="656"/>
    </row>
    <row r="11" spans="2:143" ht="11.25" customHeight="1" x14ac:dyDescent="0.15">
      <c r="B11" s="617" t="s">
        <v>228</v>
      </c>
      <c r="C11" s="618"/>
      <c r="D11" s="618"/>
      <c r="E11" s="618"/>
      <c r="F11" s="618"/>
      <c r="G11" s="618"/>
      <c r="H11" s="618"/>
      <c r="I11" s="618"/>
      <c r="J11" s="618"/>
      <c r="K11" s="618"/>
      <c r="L11" s="618"/>
      <c r="M11" s="618"/>
      <c r="N11" s="618"/>
      <c r="O11" s="618"/>
      <c r="P11" s="618"/>
      <c r="Q11" s="619"/>
      <c r="R11" s="620" t="s">
        <v>110</v>
      </c>
      <c r="S11" s="621"/>
      <c r="T11" s="621"/>
      <c r="U11" s="621"/>
      <c r="V11" s="621"/>
      <c r="W11" s="621"/>
      <c r="X11" s="621"/>
      <c r="Y11" s="622"/>
      <c r="Z11" s="673" t="s">
        <v>110</v>
      </c>
      <c r="AA11" s="673"/>
      <c r="AB11" s="673"/>
      <c r="AC11" s="673"/>
      <c r="AD11" s="674" t="s">
        <v>110</v>
      </c>
      <c r="AE11" s="674"/>
      <c r="AF11" s="674"/>
      <c r="AG11" s="674"/>
      <c r="AH11" s="674"/>
      <c r="AI11" s="674"/>
      <c r="AJ11" s="674"/>
      <c r="AK11" s="674"/>
      <c r="AL11" s="643" t="s">
        <v>110</v>
      </c>
      <c r="AM11" s="675"/>
      <c r="AN11" s="675"/>
      <c r="AO11" s="676"/>
      <c r="AP11" s="617" t="s">
        <v>229</v>
      </c>
      <c r="AQ11" s="618"/>
      <c r="AR11" s="618"/>
      <c r="AS11" s="618"/>
      <c r="AT11" s="618"/>
      <c r="AU11" s="618"/>
      <c r="AV11" s="618"/>
      <c r="AW11" s="618"/>
      <c r="AX11" s="618"/>
      <c r="AY11" s="618"/>
      <c r="AZ11" s="618"/>
      <c r="BA11" s="618"/>
      <c r="BB11" s="618"/>
      <c r="BC11" s="618"/>
      <c r="BD11" s="618"/>
      <c r="BE11" s="618"/>
      <c r="BF11" s="619"/>
      <c r="BG11" s="620">
        <v>148439</v>
      </c>
      <c r="BH11" s="621"/>
      <c r="BI11" s="621"/>
      <c r="BJ11" s="621"/>
      <c r="BK11" s="621"/>
      <c r="BL11" s="621"/>
      <c r="BM11" s="621"/>
      <c r="BN11" s="622"/>
      <c r="BO11" s="673">
        <v>5.3</v>
      </c>
      <c r="BP11" s="673"/>
      <c r="BQ11" s="673"/>
      <c r="BR11" s="673"/>
      <c r="BS11" s="626">
        <v>23208</v>
      </c>
      <c r="BT11" s="621"/>
      <c r="BU11" s="621"/>
      <c r="BV11" s="621"/>
      <c r="BW11" s="621"/>
      <c r="BX11" s="621"/>
      <c r="BY11" s="621"/>
      <c r="BZ11" s="621"/>
      <c r="CA11" s="621"/>
      <c r="CB11" s="656"/>
      <c r="CD11" s="657" t="s">
        <v>230</v>
      </c>
      <c r="CE11" s="654"/>
      <c r="CF11" s="654"/>
      <c r="CG11" s="654"/>
      <c r="CH11" s="654"/>
      <c r="CI11" s="654"/>
      <c r="CJ11" s="654"/>
      <c r="CK11" s="654"/>
      <c r="CL11" s="654"/>
      <c r="CM11" s="654"/>
      <c r="CN11" s="654"/>
      <c r="CO11" s="654"/>
      <c r="CP11" s="654"/>
      <c r="CQ11" s="655"/>
      <c r="CR11" s="620">
        <v>57994</v>
      </c>
      <c r="CS11" s="621"/>
      <c r="CT11" s="621"/>
      <c r="CU11" s="621"/>
      <c r="CV11" s="621"/>
      <c r="CW11" s="621"/>
      <c r="CX11" s="621"/>
      <c r="CY11" s="622"/>
      <c r="CZ11" s="673">
        <v>1.1000000000000001</v>
      </c>
      <c r="DA11" s="673"/>
      <c r="DB11" s="673"/>
      <c r="DC11" s="673"/>
      <c r="DD11" s="626">
        <v>10432</v>
      </c>
      <c r="DE11" s="621"/>
      <c r="DF11" s="621"/>
      <c r="DG11" s="621"/>
      <c r="DH11" s="621"/>
      <c r="DI11" s="621"/>
      <c r="DJ11" s="621"/>
      <c r="DK11" s="621"/>
      <c r="DL11" s="621"/>
      <c r="DM11" s="621"/>
      <c r="DN11" s="621"/>
      <c r="DO11" s="621"/>
      <c r="DP11" s="622"/>
      <c r="DQ11" s="626">
        <v>49543</v>
      </c>
      <c r="DR11" s="621"/>
      <c r="DS11" s="621"/>
      <c r="DT11" s="621"/>
      <c r="DU11" s="621"/>
      <c r="DV11" s="621"/>
      <c r="DW11" s="621"/>
      <c r="DX11" s="621"/>
      <c r="DY11" s="621"/>
      <c r="DZ11" s="621"/>
      <c r="EA11" s="621"/>
      <c r="EB11" s="621"/>
      <c r="EC11" s="656"/>
    </row>
    <row r="12" spans="2:143" ht="11.25" customHeight="1" x14ac:dyDescent="0.15">
      <c r="B12" s="617" t="s">
        <v>231</v>
      </c>
      <c r="C12" s="618"/>
      <c r="D12" s="618"/>
      <c r="E12" s="618"/>
      <c r="F12" s="618"/>
      <c r="G12" s="618"/>
      <c r="H12" s="618"/>
      <c r="I12" s="618"/>
      <c r="J12" s="618"/>
      <c r="K12" s="618"/>
      <c r="L12" s="618"/>
      <c r="M12" s="618"/>
      <c r="N12" s="618"/>
      <c r="O12" s="618"/>
      <c r="P12" s="618"/>
      <c r="Q12" s="619"/>
      <c r="R12" s="620" t="s">
        <v>110</v>
      </c>
      <c r="S12" s="621"/>
      <c r="T12" s="621"/>
      <c r="U12" s="621"/>
      <c r="V12" s="621"/>
      <c r="W12" s="621"/>
      <c r="X12" s="621"/>
      <c r="Y12" s="622"/>
      <c r="Z12" s="673" t="s">
        <v>110</v>
      </c>
      <c r="AA12" s="673"/>
      <c r="AB12" s="673"/>
      <c r="AC12" s="673"/>
      <c r="AD12" s="674" t="s">
        <v>110</v>
      </c>
      <c r="AE12" s="674"/>
      <c r="AF12" s="674"/>
      <c r="AG12" s="674"/>
      <c r="AH12" s="674"/>
      <c r="AI12" s="674"/>
      <c r="AJ12" s="674"/>
      <c r="AK12" s="674"/>
      <c r="AL12" s="643" t="s">
        <v>110</v>
      </c>
      <c r="AM12" s="675"/>
      <c r="AN12" s="675"/>
      <c r="AO12" s="676"/>
      <c r="AP12" s="617" t="s">
        <v>232</v>
      </c>
      <c r="AQ12" s="618"/>
      <c r="AR12" s="618"/>
      <c r="AS12" s="618"/>
      <c r="AT12" s="618"/>
      <c r="AU12" s="618"/>
      <c r="AV12" s="618"/>
      <c r="AW12" s="618"/>
      <c r="AX12" s="618"/>
      <c r="AY12" s="618"/>
      <c r="AZ12" s="618"/>
      <c r="BA12" s="618"/>
      <c r="BB12" s="618"/>
      <c r="BC12" s="618"/>
      <c r="BD12" s="618"/>
      <c r="BE12" s="618"/>
      <c r="BF12" s="619"/>
      <c r="BG12" s="620">
        <v>1443440</v>
      </c>
      <c r="BH12" s="621"/>
      <c r="BI12" s="621"/>
      <c r="BJ12" s="621"/>
      <c r="BK12" s="621"/>
      <c r="BL12" s="621"/>
      <c r="BM12" s="621"/>
      <c r="BN12" s="622"/>
      <c r="BO12" s="673">
        <v>51.4</v>
      </c>
      <c r="BP12" s="673"/>
      <c r="BQ12" s="673"/>
      <c r="BR12" s="673"/>
      <c r="BS12" s="626" t="s">
        <v>110</v>
      </c>
      <c r="BT12" s="621"/>
      <c r="BU12" s="621"/>
      <c r="BV12" s="621"/>
      <c r="BW12" s="621"/>
      <c r="BX12" s="621"/>
      <c r="BY12" s="621"/>
      <c r="BZ12" s="621"/>
      <c r="CA12" s="621"/>
      <c r="CB12" s="656"/>
      <c r="CD12" s="657" t="s">
        <v>233</v>
      </c>
      <c r="CE12" s="654"/>
      <c r="CF12" s="654"/>
      <c r="CG12" s="654"/>
      <c r="CH12" s="654"/>
      <c r="CI12" s="654"/>
      <c r="CJ12" s="654"/>
      <c r="CK12" s="654"/>
      <c r="CL12" s="654"/>
      <c r="CM12" s="654"/>
      <c r="CN12" s="654"/>
      <c r="CO12" s="654"/>
      <c r="CP12" s="654"/>
      <c r="CQ12" s="655"/>
      <c r="CR12" s="620">
        <v>58805</v>
      </c>
      <c r="CS12" s="621"/>
      <c r="CT12" s="621"/>
      <c r="CU12" s="621"/>
      <c r="CV12" s="621"/>
      <c r="CW12" s="621"/>
      <c r="CX12" s="621"/>
      <c r="CY12" s="622"/>
      <c r="CZ12" s="673">
        <v>1.1000000000000001</v>
      </c>
      <c r="DA12" s="673"/>
      <c r="DB12" s="673"/>
      <c r="DC12" s="673"/>
      <c r="DD12" s="626">
        <v>486</v>
      </c>
      <c r="DE12" s="621"/>
      <c r="DF12" s="621"/>
      <c r="DG12" s="621"/>
      <c r="DH12" s="621"/>
      <c r="DI12" s="621"/>
      <c r="DJ12" s="621"/>
      <c r="DK12" s="621"/>
      <c r="DL12" s="621"/>
      <c r="DM12" s="621"/>
      <c r="DN12" s="621"/>
      <c r="DO12" s="621"/>
      <c r="DP12" s="622"/>
      <c r="DQ12" s="626">
        <v>49042</v>
      </c>
      <c r="DR12" s="621"/>
      <c r="DS12" s="621"/>
      <c r="DT12" s="621"/>
      <c r="DU12" s="621"/>
      <c r="DV12" s="621"/>
      <c r="DW12" s="621"/>
      <c r="DX12" s="621"/>
      <c r="DY12" s="621"/>
      <c r="DZ12" s="621"/>
      <c r="EA12" s="621"/>
      <c r="EB12" s="621"/>
      <c r="EC12" s="656"/>
    </row>
    <row r="13" spans="2:143" ht="11.25" customHeight="1" x14ac:dyDescent="0.15">
      <c r="B13" s="617" t="s">
        <v>234</v>
      </c>
      <c r="C13" s="618"/>
      <c r="D13" s="618"/>
      <c r="E13" s="618"/>
      <c r="F13" s="618"/>
      <c r="G13" s="618"/>
      <c r="H13" s="618"/>
      <c r="I13" s="618"/>
      <c r="J13" s="618"/>
      <c r="K13" s="618"/>
      <c r="L13" s="618"/>
      <c r="M13" s="618"/>
      <c r="N13" s="618"/>
      <c r="O13" s="618"/>
      <c r="P13" s="618"/>
      <c r="Q13" s="619"/>
      <c r="R13" s="620">
        <v>15606</v>
      </c>
      <c r="S13" s="621"/>
      <c r="T13" s="621"/>
      <c r="U13" s="621"/>
      <c r="V13" s="621"/>
      <c r="W13" s="621"/>
      <c r="X13" s="621"/>
      <c r="Y13" s="622"/>
      <c r="Z13" s="673">
        <v>0.3</v>
      </c>
      <c r="AA13" s="673"/>
      <c r="AB13" s="673"/>
      <c r="AC13" s="673"/>
      <c r="AD13" s="674">
        <v>15606</v>
      </c>
      <c r="AE13" s="674"/>
      <c r="AF13" s="674"/>
      <c r="AG13" s="674"/>
      <c r="AH13" s="674"/>
      <c r="AI13" s="674"/>
      <c r="AJ13" s="674"/>
      <c r="AK13" s="674"/>
      <c r="AL13" s="643">
        <v>0.4</v>
      </c>
      <c r="AM13" s="675"/>
      <c r="AN13" s="675"/>
      <c r="AO13" s="676"/>
      <c r="AP13" s="617" t="s">
        <v>235</v>
      </c>
      <c r="AQ13" s="618"/>
      <c r="AR13" s="618"/>
      <c r="AS13" s="618"/>
      <c r="AT13" s="618"/>
      <c r="AU13" s="618"/>
      <c r="AV13" s="618"/>
      <c r="AW13" s="618"/>
      <c r="AX13" s="618"/>
      <c r="AY13" s="618"/>
      <c r="AZ13" s="618"/>
      <c r="BA13" s="618"/>
      <c r="BB13" s="618"/>
      <c r="BC13" s="618"/>
      <c r="BD13" s="618"/>
      <c r="BE13" s="618"/>
      <c r="BF13" s="619"/>
      <c r="BG13" s="620">
        <v>1443310</v>
      </c>
      <c r="BH13" s="621"/>
      <c r="BI13" s="621"/>
      <c r="BJ13" s="621"/>
      <c r="BK13" s="621"/>
      <c r="BL13" s="621"/>
      <c r="BM13" s="621"/>
      <c r="BN13" s="622"/>
      <c r="BO13" s="673">
        <v>51.4</v>
      </c>
      <c r="BP13" s="673"/>
      <c r="BQ13" s="673"/>
      <c r="BR13" s="673"/>
      <c r="BS13" s="626" t="s">
        <v>110</v>
      </c>
      <c r="BT13" s="621"/>
      <c r="BU13" s="621"/>
      <c r="BV13" s="621"/>
      <c r="BW13" s="621"/>
      <c r="BX13" s="621"/>
      <c r="BY13" s="621"/>
      <c r="BZ13" s="621"/>
      <c r="CA13" s="621"/>
      <c r="CB13" s="656"/>
      <c r="CD13" s="657" t="s">
        <v>236</v>
      </c>
      <c r="CE13" s="654"/>
      <c r="CF13" s="654"/>
      <c r="CG13" s="654"/>
      <c r="CH13" s="654"/>
      <c r="CI13" s="654"/>
      <c r="CJ13" s="654"/>
      <c r="CK13" s="654"/>
      <c r="CL13" s="654"/>
      <c r="CM13" s="654"/>
      <c r="CN13" s="654"/>
      <c r="CO13" s="654"/>
      <c r="CP13" s="654"/>
      <c r="CQ13" s="655"/>
      <c r="CR13" s="620">
        <v>367681</v>
      </c>
      <c r="CS13" s="621"/>
      <c r="CT13" s="621"/>
      <c r="CU13" s="621"/>
      <c r="CV13" s="621"/>
      <c r="CW13" s="621"/>
      <c r="CX13" s="621"/>
      <c r="CY13" s="622"/>
      <c r="CZ13" s="673">
        <v>6.8</v>
      </c>
      <c r="DA13" s="673"/>
      <c r="DB13" s="673"/>
      <c r="DC13" s="673"/>
      <c r="DD13" s="626">
        <v>81570</v>
      </c>
      <c r="DE13" s="621"/>
      <c r="DF13" s="621"/>
      <c r="DG13" s="621"/>
      <c r="DH13" s="621"/>
      <c r="DI13" s="621"/>
      <c r="DJ13" s="621"/>
      <c r="DK13" s="621"/>
      <c r="DL13" s="621"/>
      <c r="DM13" s="621"/>
      <c r="DN13" s="621"/>
      <c r="DO13" s="621"/>
      <c r="DP13" s="622"/>
      <c r="DQ13" s="626">
        <v>332740</v>
      </c>
      <c r="DR13" s="621"/>
      <c r="DS13" s="621"/>
      <c r="DT13" s="621"/>
      <c r="DU13" s="621"/>
      <c r="DV13" s="621"/>
      <c r="DW13" s="621"/>
      <c r="DX13" s="621"/>
      <c r="DY13" s="621"/>
      <c r="DZ13" s="621"/>
      <c r="EA13" s="621"/>
      <c r="EB13" s="621"/>
      <c r="EC13" s="656"/>
    </row>
    <row r="14" spans="2:143" ht="11.25" customHeight="1" x14ac:dyDescent="0.15">
      <c r="B14" s="617" t="s">
        <v>237</v>
      </c>
      <c r="C14" s="618"/>
      <c r="D14" s="618"/>
      <c r="E14" s="618"/>
      <c r="F14" s="618"/>
      <c r="G14" s="618"/>
      <c r="H14" s="618"/>
      <c r="I14" s="618"/>
      <c r="J14" s="618"/>
      <c r="K14" s="618"/>
      <c r="L14" s="618"/>
      <c r="M14" s="618"/>
      <c r="N14" s="618"/>
      <c r="O14" s="618"/>
      <c r="P14" s="618"/>
      <c r="Q14" s="619"/>
      <c r="R14" s="620" t="s">
        <v>110</v>
      </c>
      <c r="S14" s="621"/>
      <c r="T14" s="621"/>
      <c r="U14" s="621"/>
      <c r="V14" s="621"/>
      <c r="W14" s="621"/>
      <c r="X14" s="621"/>
      <c r="Y14" s="622"/>
      <c r="Z14" s="673" t="s">
        <v>110</v>
      </c>
      <c r="AA14" s="673"/>
      <c r="AB14" s="673"/>
      <c r="AC14" s="673"/>
      <c r="AD14" s="674" t="s">
        <v>110</v>
      </c>
      <c r="AE14" s="674"/>
      <c r="AF14" s="674"/>
      <c r="AG14" s="674"/>
      <c r="AH14" s="674"/>
      <c r="AI14" s="674"/>
      <c r="AJ14" s="674"/>
      <c r="AK14" s="674"/>
      <c r="AL14" s="643" t="s">
        <v>110</v>
      </c>
      <c r="AM14" s="675"/>
      <c r="AN14" s="675"/>
      <c r="AO14" s="676"/>
      <c r="AP14" s="617" t="s">
        <v>238</v>
      </c>
      <c r="AQ14" s="618"/>
      <c r="AR14" s="618"/>
      <c r="AS14" s="618"/>
      <c r="AT14" s="618"/>
      <c r="AU14" s="618"/>
      <c r="AV14" s="618"/>
      <c r="AW14" s="618"/>
      <c r="AX14" s="618"/>
      <c r="AY14" s="618"/>
      <c r="AZ14" s="618"/>
      <c r="BA14" s="618"/>
      <c r="BB14" s="618"/>
      <c r="BC14" s="618"/>
      <c r="BD14" s="618"/>
      <c r="BE14" s="618"/>
      <c r="BF14" s="619"/>
      <c r="BG14" s="620">
        <v>31715</v>
      </c>
      <c r="BH14" s="621"/>
      <c r="BI14" s="621"/>
      <c r="BJ14" s="621"/>
      <c r="BK14" s="621"/>
      <c r="BL14" s="621"/>
      <c r="BM14" s="621"/>
      <c r="BN14" s="622"/>
      <c r="BO14" s="673">
        <v>1.1000000000000001</v>
      </c>
      <c r="BP14" s="673"/>
      <c r="BQ14" s="673"/>
      <c r="BR14" s="673"/>
      <c r="BS14" s="626" t="s">
        <v>110</v>
      </c>
      <c r="BT14" s="621"/>
      <c r="BU14" s="621"/>
      <c r="BV14" s="621"/>
      <c r="BW14" s="621"/>
      <c r="BX14" s="621"/>
      <c r="BY14" s="621"/>
      <c r="BZ14" s="621"/>
      <c r="CA14" s="621"/>
      <c r="CB14" s="656"/>
      <c r="CD14" s="657" t="s">
        <v>239</v>
      </c>
      <c r="CE14" s="654"/>
      <c r="CF14" s="654"/>
      <c r="CG14" s="654"/>
      <c r="CH14" s="654"/>
      <c r="CI14" s="654"/>
      <c r="CJ14" s="654"/>
      <c r="CK14" s="654"/>
      <c r="CL14" s="654"/>
      <c r="CM14" s="654"/>
      <c r="CN14" s="654"/>
      <c r="CO14" s="654"/>
      <c r="CP14" s="654"/>
      <c r="CQ14" s="655"/>
      <c r="CR14" s="620">
        <v>288178</v>
      </c>
      <c r="CS14" s="621"/>
      <c r="CT14" s="621"/>
      <c r="CU14" s="621"/>
      <c r="CV14" s="621"/>
      <c r="CW14" s="621"/>
      <c r="CX14" s="621"/>
      <c r="CY14" s="622"/>
      <c r="CZ14" s="673">
        <v>5.3</v>
      </c>
      <c r="DA14" s="673"/>
      <c r="DB14" s="673"/>
      <c r="DC14" s="673"/>
      <c r="DD14" s="626">
        <v>11502</v>
      </c>
      <c r="DE14" s="621"/>
      <c r="DF14" s="621"/>
      <c r="DG14" s="621"/>
      <c r="DH14" s="621"/>
      <c r="DI14" s="621"/>
      <c r="DJ14" s="621"/>
      <c r="DK14" s="621"/>
      <c r="DL14" s="621"/>
      <c r="DM14" s="621"/>
      <c r="DN14" s="621"/>
      <c r="DO14" s="621"/>
      <c r="DP14" s="622"/>
      <c r="DQ14" s="626">
        <v>282544</v>
      </c>
      <c r="DR14" s="621"/>
      <c r="DS14" s="621"/>
      <c r="DT14" s="621"/>
      <c r="DU14" s="621"/>
      <c r="DV14" s="621"/>
      <c r="DW14" s="621"/>
      <c r="DX14" s="621"/>
      <c r="DY14" s="621"/>
      <c r="DZ14" s="621"/>
      <c r="EA14" s="621"/>
      <c r="EB14" s="621"/>
      <c r="EC14" s="656"/>
    </row>
    <row r="15" spans="2:143" ht="11.25" customHeight="1" x14ac:dyDescent="0.15">
      <c r="B15" s="617" t="s">
        <v>240</v>
      </c>
      <c r="C15" s="618"/>
      <c r="D15" s="618"/>
      <c r="E15" s="618"/>
      <c r="F15" s="618"/>
      <c r="G15" s="618"/>
      <c r="H15" s="618"/>
      <c r="I15" s="618"/>
      <c r="J15" s="618"/>
      <c r="K15" s="618"/>
      <c r="L15" s="618"/>
      <c r="M15" s="618"/>
      <c r="N15" s="618"/>
      <c r="O15" s="618"/>
      <c r="P15" s="618"/>
      <c r="Q15" s="619"/>
      <c r="R15" s="620">
        <v>11707</v>
      </c>
      <c r="S15" s="621"/>
      <c r="T15" s="621"/>
      <c r="U15" s="621"/>
      <c r="V15" s="621"/>
      <c r="W15" s="621"/>
      <c r="X15" s="621"/>
      <c r="Y15" s="622"/>
      <c r="Z15" s="673">
        <v>0.2</v>
      </c>
      <c r="AA15" s="673"/>
      <c r="AB15" s="673"/>
      <c r="AC15" s="673"/>
      <c r="AD15" s="674">
        <v>11707</v>
      </c>
      <c r="AE15" s="674"/>
      <c r="AF15" s="674"/>
      <c r="AG15" s="674"/>
      <c r="AH15" s="674"/>
      <c r="AI15" s="674"/>
      <c r="AJ15" s="674"/>
      <c r="AK15" s="674"/>
      <c r="AL15" s="643">
        <v>0.3</v>
      </c>
      <c r="AM15" s="675"/>
      <c r="AN15" s="675"/>
      <c r="AO15" s="676"/>
      <c r="AP15" s="617" t="s">
        <v>241</v>
      </c>
      <c r="AQ15" s="618"/>
      <c r="AR15" s="618"/>
      <c r="AS15" s="618"/>
      <c r="AT15" s="618"/>
      <c r="AU15" s="618"/>
      <c r="AV15" s="618"/>
      <c r="AW15" s="618"/>
      <c r="AX15" s="618"/>
      <c r="AY15" s="618"/>
      <c r="AZ15" s="618"/>
      <c r="BA15" s="618"/>
      <c r="BB15" s="618"/>
      <c r="BC15" s="618"/>
      <c r="BD15" s="618"/>
      <c r="BE15" s="618"/>
      <c r="BF15" s="619"/>
      <c r="BG15" s="620">
        <v>120413</v>
      </c>
      <c r="BH15" s="621"/>
      <c r="BI15" s="621"/>
      <c r="BJ15" s="621"/>
      <c r="BK15" s="621"/>
      <c r="BL15" s="621"/>
      <c r="BM15" s="621"/>
      <c r="BN15" s="622"/>
      <c r="BO15" s="673">
        <v>4.3</v>
      </c>
      <c r="BP15" s="673"/>
      <c r="BQ15" s="673"/>
      <c r="BR15" s="673"/>
      <c r="BS15" s="626" t="s">
        <v>110</v>
      </c>
      <c r="BT15" s="621"/>
      <c r="BU15" s="621"/>
      <c r="BV15" s="621"/>
      <c r="BW15" s="621"/>
      <c r="BX15" s="621"/>
      <c r="BY15" s="621"/>
      <c r="BZ15" s="621"/>
      <c r="CA15" s="621"/>
      <c r="CB15" s="656"/>
      <c r="CD15" s="657" t="s">
        <v>242</v>
      </c>
      <c r="CE15" s="654"/>
      <c r="CF15" s="654"/>
      <c r="CG15" s="654"/>
      <c r="CH15" s="654"/>
      <c r="CI15" s="654"/>
      <c r="CJ15" s="654"/>
      <c r="CK15" s="654"/>
      <c r="CL15" s="654"/>
      <c r="CM15" s="654"/>
      <c r="CN15" s="654"/>
      <c r="CO15" s="654"/>
      <c r="CP15" s="654"/>
      <c r="CQ15" s="655"/>
      <c r="CR15" s="620">
        <v>607493</v>
      </c>
      <c r="CS15" s="621"/>
      <c r="CT15" s="621"/>
      <c r="CU15" s="621"/>
      <c r="CV15" s="621"/>
      <c r="CW15" s="621"/>
      <c r="CX15" s="621"/>
      <c r="CY15" s="622"/>
      <c r="CZ15" s="673">
        <v>11.3</v>
      </c>
      <c r="DA15" s="673"/>
      <c r="DB15" s="673"/>
      <c r="DC15" s="673"/>
      <c r="DD15" s="626">
        <v>41783</v>
      </c>
      <c r="DE15" s="621"/>
      <c r="DF15" s="621"/>
      <c r="DG15" s="621"/>
      <c r="DH15" s="621"/>
      <c r="DI15" s="621"/>
      <c r="DJ15" s="621"/>
      <c r="DK15" s="621"/>
      <c r="DL15" s="621"/>
      <c r="DM15" s="621"/>
      <c r="DN15" s="621"/>
      <c r="DO15" s="621"/>
      <c r="DP15" s="622"/>
      <c r="DQ15" s="626">
        <v>465548</v>
      </c>
      <c r="DR15" s="621"/>
      <c r="DS15" s="621"/>
      <c r="DT15" s="621"/>
      <c r="DU15" s="621"/>
      <c r="DV15" s="621"/>
      <c r="DW15" s="621"/>
      <c r="DX15" s="621"/>
      <c r="DY15" s="621"/>
      <c r="DZ15" s="621"/>
      <c r="EA15" s="621"/>
      <c r="EB15" s="621"/>
      <c r="EC15" s="656"/>
    </row>
    <row r="16" spans="2:143" ht="11.25" customHeight="1" x14ac:dyDescent="0.15">
      <c r="B16" s="617" t="s">
        <v>243</v>
      </c>
      <c r="C16" s="618"/>
      <c r="D16" s="618"/>
      <c r="E16" s="618"/>
      <c r="F16" s="618"/>
      <c r="G16" s="618"/>
      <c r="H16" s="618"/>
      <c r="I16" s="618"/>
      <c r="J16" s="618"/>
      <c r="K16" s="618"/>
      <c r="L16" s="618"/>
      <c r="M16" s="618"/>
      <c r="N16" s="618"/>
      <c r="O16" s="618"/>
      <c r="P16" s="618"/>
      <c r="Q16" s="619"/>
      <c r="R16" s="620">
        <v>334949</v>
      </c>
      <c r="S16" s="621"/>
      <c r="T16" s="621"/>
      <c r="U16" s="621"/>
      <c r="V16" s="621"/>
      <c r="W16" s="621"/>
      <c r="X16" s="621"/>
      <c r="Y16" s="622"/>
      <c r="Z16" s="673">
        <v>5.9</v>
      </c>
      <c r="AA16" s="673"/>
      <c r="AB16" s="673"/>
      <c r="AC16" s="673"/>
      <c r="AD16" s="674">
        <v>298074</v>
      </c>
      <c r="AE16" s="674"/>
      <c r="AF16" s="674"/>
      <c r="AG16" s="674"/>
      <c r="AH16" s="674"/>
      <c r="AI16" s="674"/>
      <c r="AJ16" s="674"/>
      <c r="AK16" s="674"/>
      <c r="AL16" s="643">
        <v>8.6</v>
      </c>
      <c r="AM16" s="675"/>
      <c r="AN16" s="675"/>
      <c r="AO16" s="676"/>
      <c r="AP16" s="617" t="s">
        <v>244</v>
      </c>
      <c r="AQ16" s="618"/>
      <c r="AR16" s="618"/>
      <c r="AS16" s="618"/>
      <c r="AT16" s="618"/>
      <c r="AU16" s="618"/>
      <c r="AV16" s="618"/>
      <c r="AW16" s="618"/>
      <c r="AX16" s="618"/>
      <c r="AY16" s="618"/>
      <c r="AZ16" s="618"/>
      <c r="BA16" s="618"/>
      <c r="BB16" s="618"/>
      <c r="BC16" s="618"/>
      <c r="BD16" s="618"/>
      <c r="BE16" s="618"/>
      <c r="BF16" s="619"/>
      <c r="BG16" s="620" t="s">
        <v>110</v>
      </c>
      <c r="BH16" s="621"/>
      <c r="BI16" s="621"/>
      <c r="BJ16" s="621"/>
      <c r="BK16" s="621"/>
      <c r="BL16" s="621"/>
      <c r="BM16" s="621"/>
      <c r="BN16" s="622"/>
      <c r="BO16" s="673" t="s">
        <v>110</v>
      </c>
      <c r="BP16" s="673"/>
      <c r="BQ16" s="673"/>
      <c r="BR16" s="673"/>
      <c r="BS16" s="626" t="s">
        <v>110</v>
      </c>
      <c r="BT16" s="621"/>
      <c r="BU16" s="621"/>
      <c r="BV16" s="621"/>
      <c r="BW16" s="621"/>
      <c r="BX16" s="621"/>
      <c r="BY16" s="621"/>
      <c r="BZ16" s="621"/>
      <c r="CA16" s="621"/>
      <c r="CB16" s="656"/>
      <c r="CD16" s="657" t="s">
        <v>245</v>
      </c>
      <c r="CE16" s="654"/>
      <c r="CF16" s="654"/>
      <c r="CG16" s="654"/>
      <c r="CH16" s="654"/>
      <c r="CI16" s="654"/>
      <c r="CJ16" s="654"/>
      <c r="CK16" s="654"/>
      <c r="CL16" s="654"/>
      <c r="CM16" s="654"/>
      <c r="CN16" s="654"/>
      <c r="CO16" s="654"/>
      <c r="CP16" s="654"/>
      <c r="CQ16" s="655"/>
      <c r="CR16" s="620" t="s">
        <v>110</v>
      </c>
      <c r="CS16" s="621"/>
      <c r="CT16" s="621"/>
      <c r="CU16" s="621"/>
      <c r="CV16" s="621"/>
      <c r="CW16" s="621"/>
      <c r="CX16" s="621"/>
      <c r="CY16" s="622"/>
      <c r="CZ16" s="673" t="s">
        <v>110</v>
      </c>
      <c r="DA16" s="673"/>
      <c r="DB16" s="673"/>
      <c r="DC16" s="673"/>
      <c r="DD16" s="626" t="s">
        <v>110</v>
      </c>
      <c r="DE16" s="621"/>
      <c r="DF16" s="621"/>
      <c r="DG16" s="621"/>
      <c r="DH16" s="621"/>
      <c r="DI16" s="621"/>
      <c r="DJ16" s="621"/>
      <c r="DK16" s="621"/>
      <c r="DL16" s="621"/>
      <c r="DM16" s="621"/>
      <c r="DN16" s="621"/>
      <c r="DO16" s="621"/>
      <c r="DP16" s="622"/>
      <c r="DQ16" s="626" t="s">
        <v>110</v>
      </c>
      <c r="DR16" s="621"/>
      <c r="DS16" s="621"/>
      <c r="DT16" s="621"/>
      <c r="DU16" s="621"/>
      <c r="DV16" s="621"/>
      <c r="DW16" s="621"/>
      <c r="DX16" s="621"/>
      <c r="DY16" s="621"/>
      <c r="DZ16" s="621"/>
      <c r="EA16" s="621"/>
      <c r="EB16" s="621"/>
      <c r="EC16" s="656"/>
    </row>
    <row r="17" spans="2:133" ht="11.25" customHeight="1" x14ac:dyDescent="0.15">
      <c r="B17" s="617" t="s">
        <v>246</v>
      </c>
      <c r="C17" s="618"/>
      <c r="D17" s="618"/>
      <c r="E17" s="618"/>
      <c r="F17" s="618"/>
      <c r="G17" s="618"/>
      <c r="H17" s="618"/>
      <c r="I17" s="618"/>
      <c r="J17" s="618"/>
      <c r="K17" s="618"/>
      <c r="L17" s="618"/>
      <c r="M17" s="618"/>
      <c r="N17" s="618"/>
      <c r="O17" s="618"/>
      <c r="P17" s="618"/>
      <c r="Q17" s="619"/>
      <c r="R17" s="620">
        <v>298074</v>
      </c>
      <c r="S17" s="621"/>
      <c r="T17" s="621"/>
      <c r="U17" s="621"/>
      <c r="V17" s="621"/>
      <c r="W17" s="621"/>
      <c r="X17" s="621"/>
      <c r="Y17" s="622"/>
      <c r="Z17" s="673">
        <v>5.2</v>
      </c>
      <c r="AA17" s="673"/>
      <c r="AB17" s="673"/>
      <c r="AC17" s="673"/>
      <c r="AD17" s="674">
        <v>298074</v>
      </c>
      <c r="AE17" s="674"/>
      <c r="AF17" s="674"/>
      <c r="AG17" s="674"/>
      <c r="AH17" s="674"/>
      <c r="AI17" s="674"/>
      <c r="AJ17" s="674"/>
      <c r="AK17" s="674"/>
      <c r="AL17" s="643">
        <v>8.6</v>
      </c>
      <c r="AM17" s="675"/>
      <c r="AN17" s="675"/>
      <c r="AO17" s="676"/>
      <c r="AP17" s="617" t="s">
        <v>247</v>
      </c>
      <c r="AQ17" s="618"/>
      <c r="AR17" s="618"/>
      <c r="AS17" s="618"/>
      <c r="AT17" s="618"/>
      <c r="AU17" s="618"/>
      <c r="AV17" s="618"/>
      <c r="AW17" s="618"/>
      <c r="AX17" s="618"/>
      <c r="AY17" s="618"/>
      <c r="AZ17" s="618"/>
      <c r="BA17" s="618"/>
      <c r="BB17" s="618"/>
      <c r="BC17" s="618"/>
      <c r="BD17" s="618"/>
      <c r="BE17" s="618"/>
      <c r="BF17" s="619"/>
      <c r="BG17" s="620" t="s">
        <v>110</v>
      </c>
      <c r="BH17" s="621"/>
      <c r="BI17" s="621"/>
      <c r="BJ17" s="621"/>
      <c r="BK17" s="621"/>
      <c r="BL17" s="621"/>
      <c r="BM17" s="621"/>
      <c r="BN17" s="622"/>
      <c r="BO17" s="673" t="s">
        <v>110</v>
      </c>
      <c r="BP17" s="673"/>
      <c r="BQ17" s="673"/>
      <c r="BR17" s="673"/>
      <c r="BS17" s="626" t="s">
        <v>110</v>
      </c>
      <c r="BT17" s="621"/>
      <c r="BU17" s="621"/>
      <c r="BV17" s="621"/>
      <c r="BW17" s="621"/>
      <c r="BX17" s="621"/>
      <c r="BY17" s="621"/>
      <c r="BZ17" s="621"/>
      <c r="CA17" s="621"/>
      <c r="CB17" s="656"/>
      <c r="CD17" s="657" t="s">
        <v>248</v>
      </c>
      <c r="CE17" s="654"/>
      <c r="CF17" s="654"/>
      <c r="CG17" s="654"/>
      <c r="CH17" s="654"/>
      <c r="CI17" s="654"/>
      <c r="CJ17" s="654"/>
      <c r="CK17" s="654"/>
      <c r="CL17" s="654"/>
      <c r="CM17" s="654"/>
      <c r="CN17" s="654"/>
      <c r="CO17" s="654"/>
      <c r="CP17" s="654"/>
      <c r="CQ17" s="655"/>
      <c r="CR17" s="620">
        <v>402335</v>
      </c>
      <c r="CS17" s="621"/>
      <c r="CT17" s="621"/>
      <c r="CU17" s="621"/>
      <c r="CV17" s="621"/>
      <c r="CW17" s="621"/>
      <c r="CX17" s="621"/>
      <c r="CY17" s="622"/>
      <c r="CZ17" s="673">
        <v>7.5</v>
      </c>
      <c r="DA17" s="673"/>
      <c r="DB17" s="673"/>
      <c r="DC17" s="673"/>
      <c r="DD17" s="626" t="s">
        <v>110</v>
      </c>
      <c r="DE17" s="621"/>
      <c r="DF17" s="621"/>
      <c r="DG17" s="621"/>
      <c r="DH17" s="621"/>
      <c r="DI17" s="621"/>
      <c r="DJ17" s="621"/>
      <c r="DK17" s="621"/>
      <c r="DL17" s="621"/>
      <c r="DM17" s="621"/>
      <c r="DN17" s="621"/>
      <c r="DO17" s="621"/>
      <c r="DP17" s="622"/>
      <c r="DQ17" s="626">
        <v>402335</v>
      </c>
      <c r="DR17" s="621"/>
      <c r="DS17" s="621"/>
      <c r="DT17" s="621"/>
      <c r="DU17" s="621"/>
      <c r="DV17" s="621"/>
      <c r="DW17" s="621"/>
      <c r="DX17" s="621"/>
      <c r="DY17" s="621"/>
      <c r="DZ17" s="621"/>
      <c r="EA17" s="621"/>
      <c r="EB17" s="621"/>
      <c r="EC17" s="656"/>
    </row>
    <row r="18" spans="2:133" ht="11.25" customHeight="1" x14ac:dyDescent="0.15">
      <c r="B18" s="617" t="s">
        <v>249</v>
      </c>
      <c r="C18" s="618"/>
      <c r="D18" s="618"/>
      <c r="E18" s="618"/>
      <c r="F18" s="618"/>
      <c r="G18" s="618"/>
      <c r="H18" s="618"/>
      <c r="I18" s="618"/>
      <c r="J18" s="618"/>
      <c r="K18" s="618"/>
      <c r="L18" s="618"/>
      <c r="M18" s="618"/>
      <c r="N18" s="618"/>
      <c r="O18" s="618"/>
      <c r="P18" s="618"/>
      <c r="Q18" s="619"/>
      <c r="R18" s="620">
        <v>36875</v>
      </c>
      <c r="S18" s="621"/>
      <c r="T18" s="621"/>
      <c r="U18" s="621"/>
      <c r="V18" s="621"/>
      <c r="W18" s="621"/>
      <c r="X18" s="621"/>
      <c r="Y18" s="622"/>
      <c r="Z18" s="673">
        <v>0.6</v>
      </c>
      <c r="AA18" s="673"/>
      <c r="AB18" s="673"/>
      <c r="AC18" s="673"/>
      <c r="AD18" s="674" t="s">
        <v>110</v>
      </c>
      <c r="AE18" s="674"/>
      <c r="AF18" s="674"/>
      <c r="AG18" s="674"/>
      <c r="AH18" s="674"/>
      <c r="AI18" s="674"/>
      <c r="AJ18" s="674"/>
      <c r="AK18" s="674"/>
      <c r="AL18" s="643" t="s">
        <v>110</v>
      </c>
      <c r="AM18" s="675"/>
      <c r="AN18" s="675"/>
      <c r="AO18" s="676"/>
      <c r="AP18" s="617" t="s">
        <v>250</v>
      </c>
      <c r="AQ18" s="618"/>
      <c r="AR18" s="618"/>
      <c r="AS18" s="618"/>
      <c r="AT18" s="618"/>
      <c r="AU18" s="618"/>
      <c r="AV18" s="618"/>
      <c r="AW18" s="618"/>
      <c r="AX18" s="618"/>
      <c r="AY18" s="618"/>
      <c r="AZ18" s="618"/>
      <c r="BA18" s="618"/>
      <c r="BB18" s="618"/>
      <c r="BC18" s="618"/>
      <c r="BD18" s="618"/>
      <c r="BE18" s="618"/>
      <c r="BF18" s="619"/>
      <c r="BG18" s="620" t="s">
        <v>110</v>
      </c>
      <c r="BH18" s="621"/>
      <c r="BI18" s="621"/>
      <c r="BJ18" s="621"/>
      <c r="BK18" s="621"/>
      <c r="BL18" s="621"/>
      <c r="BM18" s="621"/>
      <c r="BN18" s="622"/>
      <c r="BO18" s="673" t="s">
        <v>110</v>
      </c>
      <c r="BP18" s="673"/>
      <c r="BQ18" s="673"/>
      <c r="BR18" s="673"/>
      <c r="BS18" s="626" t="s">
        <v>110</v>
      </c>
      <c r="BT18" s="621"/>
      <c r="BU18" s="621"/>
      <c r="BV18" s="621"/>
      <c r="BW18" s="621"/>
      <c r="BX18" s="621"/>
      <c r="BY18" s="621"/>
      <c r="BZ18" s="621"/>
      <c r="CA18" s="621"/>
      <c r="CB18" s="656"/>
      <c r="CD18" s="657" t="s">
        <v>251</v>
      </c>
      <c r="CE18" s="654"/>
      <c r="CF18" s="654"/>
      <c r="CG18" s="654"/>
      <c r="CH18" s="654"/>
      <c r="CI18" s="654"/>
      <c r="CJ18" s="654"/>
      <c r="CK18" s="654"/>
      <c r="CL18" s="654"/>
      <c r="CM18" s="654"/>
      <c r="CN18" s="654"/>
      <c r="CO18" s="654"/>
      <c r="CP18" s="654"/>
      <c r="CQ18" s="655"/>
      <c r="CR18" s="620" t="s">
        <v>110</v>
      </c>
      <c r="CS18" s="621"/>
      <c r="CT18" s="621"/>
      <c r="CU18" s="621"/>
      <c r="CV18" s="621"/>
      <c r="CW18" s="621"/>
      <c r="CX18" s="621"/>
      <c r="CY18" s="622"/>
      <c r="CZ18" s="673" t="s">
        <v>110</v>
      </c>
      <c r="DA18" s="673"/>
      <c r="DB18" s="673"/>
      <c r="DC18" s="673"/>
      <c r="DD18" s="626" t="s">
        <v>110</v>
      </c>
      <c r="DE18" s="621"/>
      <c r="DF18" s="621"/>
      <c r="DG18" s="621"/>
      <c r="DH18" s="621"/>
      <c r="DI18" s="621"/>
      <c r="DJ18" s="621"/>
      <c r="DK18" s="621"/>
      <c r="DL18" s="621"/>
      <c r="DM18" s="621"/>
      <c r="DN18" s="621"/>
      <c r="DO18" s="621"/>
      <c r="DP18" s="622"/>
      <c r="DQ18" s="626" t="s">
        <v>110</v>
      </c>
      <c r="DR18" s="621"/>
      <c r="DS18" s="621"/>
      <c r="DT18" s="621"/>
      <c r="DU18" s="621"/>
      <c r="DV18" s="621"/>
      <c r="DW18" s="621"/>
      <c r="DX18" s="621"/>
      <c r="DY18" s="621"/>
      <c r="DZ18" s="621"/>
      <c r="EA18" s="621"/>
      <c r="EB18" s="621"/>
      <c r="EC18" s="656"/>
    </row>
    <row r="19" spans="2:133" ht="11.25" customHeight="1" x14ac:dyDescent="0.15">
      <c r="B19" s="617" t="s">
        <v>252</v>
      </c>
      <c r="C19" s="618"/>
      <c r="D19" s="618"/>
      <c r="E19" s="618"/>
      <c r="F19" s="618"/>
      <c r="G19" s="618"/>
      <c r="H19" s="618"/>
      <c r="I19" s="618"/>
      <c r="J19" s="618"/>
      <c r="K19" s="618"/>
      <c r="L19" s="618"/>
      <c r="M19" s="618"/>
      <c r="N19" s="618"/>
      <c r="O19" s="618"/>
      <c r="P19" s="618"/>
      <c r="Q19" s="619"/>
      <c r="R19" s="620" t="s">
        <v>110</v>
      </c>
      <c r="S19" s="621"/>
      <c r="T19" s="621"/>
      <c r="U19" s="621"/>
      <c r="V19" s="621"/>
      <c r="W19" s="621"/>
      <c r="X19" s="621"/>
      <c r="Y19" s="622"/>
      <c r="Z19" s="673" t="s">
        <v>110</v>
      </c>
      <c r="AA19" s="673"/>
      <c r="AB19" s="673"/>
      <c r="AC19" s="673"/>
      <c r="AD19" s="674" t="s">
        <v>110</v>
      </c>
      <c r="AE19" s="674"/>
      <c r="AF19" s="674"/>
      <c r="AG19" s="674"/>
      <c r="AH19" s="674"/>
      <c r="AI19" s="674"/>
      <c r="AJ19" s="674"/>
      <c r="AK19" s="674"/>
      <c r="AL19" s="643" t="s">
        <v>110</v>
      </c>
      <c r="AM19" s="675"/>
      <c r="AN19" s="675"/>
      <c r="AO19" s="676"/>
      <c r="AP19" s="617" t="s">
        <v>253</v>
      </c>
      <c r="AQ19" s="618"/>
      <c r="AR19" s="618"/>
      <c r="AS19" s="618"/>
      <c r="AT19" s="618"/>
      <c r="AU19" s="618"/>
      <c r="AV19" s="618"/>
      <c r="AW19" s="618"/>
      <c r="AX19" s="618"/>
      <c r="AY19" s="618"/>
      <c r="AZ19" s="618"/>
      <c r="BA19" s="618"/>
      <c r="BB19" s="618"/>
      <c r="BC19" s="618"/>
      <c r="BD19" s="618"/>
      <c r="BE19" s="618"/>
      <c r="BF19" s="619"/>
      <c r="BG19" s="620" t="s">
        <v>110</v>
      </c>
      <c r="BH19" s="621"/>
      <c r="BI19" s="621"/>
      <c r="BJ19" s="621"/>
      <c r="BK19" s="621"/>
      <c r="BL19" s="621"/>
      <c r="BM19" s="621"/>
      <c r="BN19" s="622"/>
      <c r="BO19" s="673" t="s">
        <v>110</v>
      </c>
      <c r="BP19" s="673"/>
      <c r="BQ19" s="673"/>
      <c r="BR19" s="673"/>
      <c r="BS19" s="626" t="s">
        <v>110</v>
      </c>
      <c r="BT19" s="621"/>
      <c r="BU19" s="621"/>
      <c r="BV19" s="621"/>
      <c r="BW19" s="621"/>
      <c r="BX19" s="621"/>
      <c r="BY19" s="621"/>
      <c r="BZ19" s="621"/>
      <c r="CA19" s="621"/>
      <c r="CB19" s="656"/>
      <c r="CD19" s="657" t="s">
        <v>254</v>
      </c>
      <c r="CE19" s="654"/>
      <c r="CF19" s="654"/>
      <c r="CG19" s="654"/>
      <c r="CH19" s="654"/>
      <c r="CI19" s="654"/>
      <c r="CJ19" s="654"/>
      <c r="CK19" s="654"/>
      <c r="CL19" s="654"/>
      <c r="CM19" s="654"/>
      <c r="CN19" s="654"/>
      <c r="CO19" s="654"/>
      <c r="CP19" s="654"/>
      <c r="CQ19" s="655"/>
      <c r="CR19" s="620" t="s">
        <v>110</v>
      </c>
      <c r="CS19" s="621"/>
      <c r="CT19" s="621"/>
      <c r="CU19" s="621"/>
      <c r="CV19" s="621"/>
      <c r="CW19" s="621"/>
      <c r="CX19" s="621"/>
      <c r="CY19" s="622"/>
      <c r="CZ19" s="673" t="s">
        <v>110</v>
      </c>
      <c r="DA19" s="673"/>
      <c r="DB19" s="673"/>
      <c r="DC19" s="673"/>
      <c r="DD19" s="626" t="s">
        <v>110</v>
      </c>
      <c r="DE19" s="621"/>
      <c r="DF19" s="621"/>
      <c r="DG19" s="621"/>
      <c r="DH19" s="621"/>
      <c r="DI19" s="621"/>
      <c r="DJ19" s="621"/>
      <c r="DK19" s="621"/>
      <c r="DL19" s="621"/>
      <c r="DM19" s="621"/>
      <c r="DN19" s="621"/>
      <c r="DO19" s="621"/>
      <c r="DP19" s="622"/>
      <c r="DQ19" s="626" t="s">
        <v>110</v>
      </c>
      <c r="DR19" s="621"/>
      <c r="DS19" s="621"/>
      <c r="DT19" s="621"/>
      <c r="DU19" s="621"/>
      <c r="DV19" s="621"/>
      <c r="DW19" s="621"/>
      <c r="DX19" s="621"/>
      <c r="DY19" s="621"/>
      <c r="DZ19" s="621"/>
      <c r="EA19" s="621"/>
      <c r="EB19" s="621"/>
      <c r="EC19" s="656"/>
    </row>
    <row r="20" spans="2:133" ht="11.25" customHeight="1" x14ac:dyDescent="0.15">
      <c r="B20" s="617" t="s">
        <v>255</v>
      </c>
      <c r="C20" s="618"/>
      <c r="D20" s="618"/>
      <c r="E20" s="618"/>
      <c r="F20" s="618"/>
      <c r="G20" s="618"/>
      <c r="H20" s="618"/>
      <c r="I20" s="618"/>
      <c r="J20" s="618"/>
      <c r="K20" s="618"/>
      <c r="L20" s="618"/>
      <c r="M20" s="618"/>
      <c r="N20" s="618"/>
      <c r="O20" s="618"/>
      <c r="P20" s="618"/>
      <c r="Q20" s="619"/>
      <c r="R20" s="620">
        <v>3500154</v>
      </c>
      <c r="S20" s="621"/>
      <c r="T20" s="621"/>
      <c r="U20" s="621"/>
      <c r="V20" s="621"/>
      <c r="W20" s="621"/>
      <c r="X20" s="621"/>
      <c r="Y20" s="622"/>
      <c r="Z20" s="673">
        <v>61.6</v>
      </c>
      <c r="AA20" s="673"/>
      <c r="AB20" s="673"/>
      <c r="AC20" s="673"/>
      <c r="AD20" s="674">
        <v>3463279</v>
      </c>
      <c r="AE20" s="674"/>
      <c r="AF20" s="674"/>
      <c r="AG20" s="674"/>
      <c r="AH20" s="674"/>
      <c r="AI20" s="674"/>
      <c r="AJ20" s="674"/>
      <c r="AK20" s="674"/>
      <c r="AL20" s="643">
        <v>99.8</v>
      </c>
      <c r="AM20" s="675"/>
      <c r="AN20" s="675"/>
      <c r="AO20" s="676"/>
      <c r="AP20" s="617" t="s">
        <v>256</v>
      </c>
      <c r="AQ20" s="618"/>
      <c r="AR20" s="618"/>
      <c r="AS20" s="618"/>
      <c r="AT20" s="618"/>
      <c r="AU20" s="618"/>
      <c r="AV20" s="618"/>
      <c r="AW20" s="618"/>
      <c r="AX20" s="618"/>
      <c r="AY20" s="618"/>
      <c r="AZ20" s="618"/>
      <c r="BA20" s="618"/>
      <c r="BB20" s="618"/>
      <c r="BC20" s="618"/>
      <c r="BD20" s="618"/>
      <c r="BE20" s="618"/>
      <c r="BF20" s="619"/>
      <c r="BG20" s="620" t="s">
        <v>110</v>
      </c>
      <c r="BH20" s="621"/>
      <c r="BI20" s="621"/>
      <c r="BJ20" s="621"/>
      <c r="BK20" s="621"/>
      <c r="BL20" s="621"/>
      <c r="BM20" s="621"/>
      <c r="BN20" s="622"/>
      <c r="BO20" s="673" t="s">
        <v>110</v>
      </c>
      <c r="BP20" s="673"/>
      <c r="BQ20" s="673"/>
      <c r="BR20" s="673"/>
      <c r="BS20" s="626" t="s">
        <v>110</v>
      </c>
      <c r="BT20" s="621"/>
      <c r="BU20" s="621"/>
      <c r="BV20" s="621"/>
      <c r="BW20" s="621"/>
      <c r="BX20" s="621"/>
      <c r="BY20" s="621"/>
      <c r="BZ20" s="621"/>
      <c r="CA20" s="621"/>
      <c r="CB20" s="656"/>
      <c r="CD20" s="657" t="s">
        <v>257</v>
      </c>
      <c r="CE20" s="654"/>
      <c r="CF20" s="654"/>
      <c r="CG20" s="654"/>
      <c r="CH20" s="654"/>
      <c r="CI20" s="654"/>
      <c r="CJ20" s="654"/>
      <c r="CK20" s="654"/>
      <c r="CL20" s="654"/>
      <c r="CM20" s="654"/>
      <c r="CN20" s="654"/>
      <c r="CO20" s="654"/>
      <c r="CP20" s="654"/>
      <c r="CQ20" s="655"/>
      <c r="CR20" s="620">
        <v>5391752</v>
      </c>
      <c r="CS20" s="621"/>
      <c r="CT20" s="621"/>
      <c r="CU20" s="621"/>
      <c r="CV20" s="621"/>
      <c r="CW20" s="621"/>
      <c r="CX20" s="621"/>
      <c r="CY20" s="622"/>
      <c r="CZ20" s="673">
        <v>100</v>
      </c>
      <c r="DA20" s="673"/>
      <c r="DB20" s="673"/>
      <c r="DC20" s="673"/>
      <c r="DD20" s="626">
        <v>193427</v>
      </c>
      <c r="DE20" s="621"/>
      <c r="DF20" s="621"/>
      <c r="DG20" s="621"/>
      <c r="DH20" s="621"/>
      <c r="DI20" s="621"/>
      <c r="DJ20" s="621"/>
      <c r="DK20" s="621"/>
      <c r="DL20" s="621"/>
      <c r="DM20" s="621"/>
      <c r="DN20" s="621"/>
      <c r="DO20" s="621"/>
      <c r="DP20" s="622"/>
      <c r="DQ20" s="626">
        <v>3949624</v>
      </c>
      <c r="DR20" s="621"/>
      <c r="DS20" s="621"/>
      <c r="DT20" s="621"/>
      <c r="DU20" s="621"/>
      <c r="DV20" s="621"/>
      <c r="DW20" s="621"/>
      <c r="DX20" s="621"/>
      <c r="DY20" s="621"/>
      <c r="DZ20" s="621"/>
      <c r="EA20" s="621"/>
      <c r="EB20" s="621"/>
      <c r="EC20" s="656"/>
    </row>
    <row r="21" spans="2:133" ht="11.25" customHeight="1" x14ac:dyDescent="0.15">
      <c r="B21" s="617" t="s">
        <v>258</v>
      </c>
      <c r="C21" s="618"/>
      <c r="D21" s="618"/>
      <c r="E21" s="618"/>
      <c r="F21" s="618"/>
      <c r="G21" s="618"/>
      <c r="H21" s="618"/>
      <c r="I21" s="618"/>
      <c r="J21" s="618"/>
      <c r="K21" s="618"/>
      <c r="L21" s="618"/>
      <c r="M21" s="618"/>
      <c r="N21" s="618"/>
      <c r="O21" s="618"/>
      <c r="P21" s="618"/>
      <c r="Q21" s="619"/>
      <c r="R21" s="620">
        <v>2326</v>
      </c>
      <c r="S21" s="621"/>
      <c r="T21" s="621"/>
      <c r="U21" s="621"/>
      <c r="V21" s="621"/>
      <c r="W21" s="621"/>
      <c r="X21" s="621"/>
      <c r="Y21" s="622"/>
      <c r="Z21" s="673">
        <v>0</v>
      </c>
      <c r="AA21" s="673"/>
      <c r="AB21" s="673"/>
      <c r="AC21" s="673"/>
      <c r="AD21" s="674">
        <v>2326</v>
      </c>
      <c r="AE21" s="674"/>
      <c r="AF21" s="674"/>
      <c r="AG21" s="674"/>
      <c r="AH21" s="674"/>
      <c r="AI21" s="674"/>
      <c r="AJ21" s="674"/>
      <c r="AK21" s="674"/>
      <c r="AL21" s="643">
        <v>0.1</v>
      </c>
      <c r="AM21" s="675"/>
      <c r="AN21" s="675"/>
      <c r="AO21" s="676"/>
      <c r="AP21" s="711" t="s">
        <v>259</v>
      </c>
      <c r="AQ21" s="721"/>
      <c r="AR21" s="721"/>
      <c r="AS21" s="721"/>
      <c r="AT21" s="721"/>
      <c r="AU21" s="721"/>
      <c r="AV21" s="721"/>
      <c r="AW21" s="721"/>
      <c r="AX21" s="721"/>
      <c r="AY21" s="721"/>
      <c r="AZ21" s="721"/>
      <c r="BA21" s="721"/>
      <c r="BB21" s="721"/>
      <c r="BC21" s="721"/>
      <c r="BD21" s="721"/>
      <c r="BE21" s="721"/>
      <c r="BF21" s="713"/>
      <c r="BG21" s="620" t="s">
        <v>110</v>
      </c>
      <c r="BH21" s="621"/>
      <c r="BI21" s="621"/>
      <c r="BJ21" s="621"/>
      <c r="BK21" s="621"/>
      <c r="BL21" s="621"/>
      <c r="BM21" s="621"/>
      <c r="BN21" s="622"/>
      <c r="BO21" s="673" t="s">
        <v>110</v>
      </c>
      <c r="BP21" s="673"/>
      <c r="BQ21" s="673"/>
      <c r="BR21" s="673"/>
      <c r="BS21" s="626" t="s">
        <v>110</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260</v>
      </c>
      <c r="C22" s="618"/>
      <c r="D22" s="618"/>
      <c r="E22" s="618"/>
      <c r="F22" s="618"/>
      <c r="G22" s="618"/>
      <c r="H22" s="618"/>
      <c r="I22" s="618"/>
      <c r="J22" s="618"/>
      <c r="K22" s="618"/>
      <c r="L22" s="618"/>
      <c r="M22" s="618"/>
      <c r="N22" s="618"/>
      <c r="O22" s="618"/>
      <c r="P22" s="618"/>
      <c r="Q22" s="619"/>
      <c r="R22" s="620">
        <v>126851</v>
      </c>
      <c r="S22" s="621"/>
      <c r="T22" s="621"/>
      <c r="U22" s="621"/>
      <c r="V22" s="621"/>
      <c r="W22" s="621"/>
      <c r="X22" s="621"/>
      <c r="Y22" s="622"/>
      <c r="Z22" s="673">
        <v>2.2000000000000002</v>
      </c>
      <c r="AA22" s="673"/>
      <c r="AB22" s="673"/>
      <c r="AC22" s="673"/>
      <c r="AD22" s="674" t="s">
        <v>110</v>
      </c>
      <c r="AE22" s="674"/>
      <c r="AF22" s="674"/>
      <c r="AG22" s="674"/>
      <c r="AH22" s="674"/>
      <c r="AI22" s="674"/>
      <c r="AJ22" s="674"/>
      <c r="AK22" s="674"/>
      <c r="AL22" s="643" t="s">
        <v>110</v>
      </c>
      <c r="AM22" s="675"/>
      <c r="AN22" s="675"/>
      <c r="AO22" s="676"/>
      <c r="AP22" s="711" t="s">
        <v>261</v>
      </c>
      <c r="AQ22" s="721"/>
      <c r="AR22" s="721"/>
      <c r="AS22" s="721"/>
      <c r="AT22" s="721"/>
      <c r="AU22" s="721"/>
      <c r="AV22" s="721"/>
      <c r="AW22" s="721"/>
      <c r="AX22" s="721"/>
      <c r="AY22" s="721"/>
      <c r="AZ22" s="721"/>
      <c r="BA22" s="721"/>
      <c r="BB22" s="721"/>
      <c r="BC22" s="721"/>
      <c r="BD22" s="721"/>
      <c r="BE22" s="721"/>
      <c r="BF22" s="713"/>
      <c r="BG22" s="620" t="s">
        <v>110</v>
      </c>
      <c r="BH22" s="621"/>
      <c r="BI22" s="621"/>
      <c r="BJ22" s="621"/>
      <c r="BK22" s="621"/>
      <c r="BL22" s="621"/>
      <c r="BM22" s="621"/>
      <c r="BN22" s="622"/>
      <c r="BO22" s="673" t="s">
        <v>110</v>
      </c>
      <c r="BP22" s="673"/>
      <c r="BQ22" s="673"/>
      <c r="BR22" s="673"/>
      <c r="BS22" s="626" t="s">
        <v>110</v>
      </c>
      <c r="BT22" s="621"/>
      <c r="BU22" s="621"/>
      <c r="BV22" s="621"/>
      <c r="BW22" s="621"/>
      <c r="BX22" s="621"/>
      <c r="BY22" s="621"/>
      <c r="BZ22" s="621"/>
      <c r="CA22" s="621"/>
      <c r="CB22" s="656"/>
      <c r="CD22" s="725" t="s">
        <v>262</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263</v>
      </c>
      <c r="C23" s="618"/>
      <c r="D23" s="618"/>
      <c r="E23" s="618"/>
      <c r="F23" s="618"/>
      <c r="G23" s="618"/>
      <c r="H23" s="618"/>
      <c r="I23" s="618"/>
      <c r="J23" s="618"/>
      <c r="K23" s="618"/>
      <c r="L23" s="618"/>
      <c r="M23" s="618"/>
      <c r="N23" s="618"/>
      <c r="O23" s="618"/>
      <c r="P23" s="618"/>
      <c r="Q23" s="619"/>
      <c r="R23" s="620">
        <v>28628</v>
      </c>
      <c r="S23" s="621"/>
      <c r="T23" s="621"/>
      <c r="U23" s="621"/>
      <c r="V23" s="621"/>
      <c r="W23" s="621"/>
      <c r="X23" s="621"/>
      <c r="Y23" s="622"/>
      <c r="Z23" s="673">
        <v>0.5</v>
      </c>
      <c r="AA23" s="673"/>
      <c r="AB23" s="673"/>
      <c r="AC23" s="673"/>
      <c r="AD23" s="674">
        <v>4379</v>
      </c>
      <c r="AE23" s="674"/>
      <c r="AF23" s="674"/>
      <c r="AG23" s="674"/>
      <c r="AH23" s="674"/>
      <c r="AI23" s="674"/>
      <c r="AJ23" s="674"/>
      <c r="AK23" s="674"/>
      <c r="AL23" s="643">
        <v>0.1</v>
      </c>
      <c r="AM23" s="675"/>
      <c r="AN23" s="675"/>
      <c r="AO23" s="676"/>
      <c r="AP23" s="711" t="s">
        <v>264</v>
      </c>
      <c r="AQ23" s="721"/>
      <c r="AR23" s="721"/>
      <c r="AS23" s="721"/>
      <c r="AT23" s="721"/>
      <c r="AU23" s="721"/>
      <c r="AV23" s="721"/>
      <c r="AW23" s="721"/>
      <c r="AX23" s="721"/>
      <c r="AY23" s="721"/>
      <c r="AZ23" s="721"/>
      <c r="BA23" s="721"/>
      <c r="BB23" s="721"/>
      <c r="BC23" s="721"/>
      <c r="BD23" s="721"/>
      <c r="BE23" s="721"/>
      <c r="BF23" s="713"/>
      <c r="BG23" s="620" t="s">
        <v>110</v>
      </c>
      <c r="BH23" s="621"/>
      <c r="BI23" s="621"/>
      <c r="BJ23" s="621"/>
      <c r="BK23" s="621"/>
      <c r="BL23" s="621"/>
      <c r="BM23" s="621"/>
      <c r="BN23" s="622"/>
      <c r="BO23" s="673" t="s">
        <v>110</v>
      </c>
      <c r="BP23" s="673"/>
      <c r="BQ23" s="673"/>
      <c r="BR23" s="673"/>
      <c r="BS23" s="626" t="s">
        <v>110</v>
      </c>
      <c r="BT23" s="621"/>
      <c r="BU23" s="621"/>
      <c r="BV23" s="621"/>
      <c r="BW23" s="621"/>
      <c r="BX23" s="621"/>
      <c r="BY23" s="621"/>
      <c r="BZ23" s="621"/>
      <c r="CA23" s="621"/>
      <c r="CB23" s="656"/>
      <c r="CD23" s="725" t="s">
        <v>203</v>
      </c>
      <c r="CE23" s="726"/>
      <c r="CF23" s="726"/>
      <c r="CG23" s="726"/>
      <c r="CH23" s="726"/>
      <c r="CI23" s="726"/>
      <c r="CJ23" s="726"/>
      <c r="CK23" s="726"/>
      <c r="CL23" s="726"/>
      <c r="CM23" s="726"/>
      <c r="CN23" s="726"/>
      <c r="CO23" s="726"/>
      <c r="CP23" s="726"/>
      <c r="CQ23" s="727"/>
      <c r="CR23" s="725" t="s">
        <v>265</v>
      </c>
      <c r="CS23" s="726"/>
      <c r="CT23" s="726"/>
      <c r="CU23" s="726"/>
      <c r="CV23" s="726"/>
      <c r="CW23" s="726"/>
      <c r="CX23" s="726"/>
      <c r="CY23" s="727"/>
      <c r="CZ23" s="725" t="s">
        <v>266</v>
      </c>
      <c r="DA23" s="726"/>
      <c r="DB23" s="726"/>
      <c r="DC23" s="727"/>
      <c r="DD23" s="725" t="s">
        <v>267</v>
      </c>
      <c r="DE23" s="726"/>
      <c r="DF23" s="726"/>
      <c r="DG23" s="726"/>
      <c r="DH23" s="726"/>
      <c r="DI23" s="726"/>
      <c r="DJ23" s="726"/>
      <c r="DK23" s="727"/>
      <c r="DL23" s="728" t="s">
        <v>268</v>
      </c>
      <c r="DM23" s="729"/>
      <c r="DN23" s="729"/>
      <c r="DO23" s="729"/>
      <c r="DP23" s="729"/>
      <c r="DQ23" s="729"/>
      <c r="DR23" s="729"/>
      <c r="DS23" s="729"/>
      <c r="DT23" s="729"/>
      <c r="DU23" s="729"/>
      <c r="DV23" s="730"/>
      <c r="DW23" s="725" t="s">
        <v>269</v>
      </c>
      <c r="DX23" s="726"/>
      <c r="DY23" s="726"/>
      <c r="DZ23" s="726"/>
      <c r="EA23" s="726"/>
      <c r="EB23" s="726"/>
      <c r="EC23" s="727"/>
    </row>
    <row r="24" spans="2:133" ht="11.25" customHeight="1" x14ac:dyDescent="0.15">
      <c r="B24" s="617" t="s">
        <v>270</v>
      </c>
      <c r="C24" s="618"/>
      <c r="D24" s="618"/>
      <c r="E24" s="618"/>
      <c r="F24" s="618"/>
      <c r="G24" s="618"/>
      <c r="H24" s="618"/>
      <c r="I24" s="618"/>
      <c r="J24" s="618"/>
      <c r="K24" s="618"/>
      <c r="L24" s="618"/>
      <c r="M24" s="618"/>
      <c r="N24" s="618"/>
      <c r="O24" s="618"/>
      <c r="P24" s="618"/>
      <c r="Q24" s="619"/>
      <c r="R24" s="620">
        <v>12938</v>
      </c>
      <c r="S24" s="621"/>
      <c r="T24" s="621"/>
      <c r="U24" s="621"/>
      <c r="V24" s="621"/>
      <c r="W24" s="621"/>
      <c r="X24" s="621"/>
      <c r="Y24" s="622"/>
      <c r="Z24" s="673">
        <v>0.2</v>
      </c>
      <c r="AA24" s="673"/>
      <c r="AB24" s="673"/>
      <c r="AC24" s="673"/>
      <c r="AD24" s="674" t="s">
        <v>110</v>
      </c>
      <c r="AE24" s="674"/>
      <c r="AF24" s="674"/>
      <c r="AG24" s="674"/>
      <c r="AH24" s="674"/>
      <c r="AI24" s="674"/>
      <c r="AJ24" s="674"/>
      <c r="AK24" s="674"/>
      <c r="AL24" s="643" t="s">
        <v>110</v>
      </c>
      <c r="AM24" s="675"/>
      <c r="AN24" s="675"/>
      <c r="AO24" s="676"/>
      <c r="AP24" s="711" t="s">
        <v>271</v>
      </c>
      <c r="AQ24" s="721"/>
      <c r="AR24" s="721"/>
      <c r="AS24" s="721"/>
      <c r="AT24" s="721"/>
      <c r="AU24" s="721"/>
      <c r="AV24" s="721"/>
      <c r="AW24" s="721"/>
      <c r="AX24" s="721"/>
      <c r="AY24" s="721"/>
      <c r="AZ24" s="721"/>
      <c r="BA24" s="721"/>
      <c r="BB24" s="721"/>
      <c r="BC24" s="721"/>
      <c r="BD24" s="721"/>
      <c r="BE24" s="721"/>
      <c r="BF24" s="713"/>
      <c r="BG24" s="620" t="s">
        <v>110</v>
      </c>
      <c r="BH24" s="621"/>
      <c r="BI24" s="621"/>
      <c r="BJ24" s="621"/>
      <c r="BK24" s="621"/>
      <c r="BL24" s="621"/>
      <c r="BM24" s="621"/>
      <c r="BN24" s="622"/>
      <c r="BO24" s="673" t="s">
        <v>110</v>
      </c>
      <c r="BP24" s="673"/>
      <c r="BQ24" s="673"/>
      <c r="BR24" s="673"/>
      <c r="BS24" s="626" t="s">
        <v>110</v>
      </c>
      <c r="BT24" s="621"/>
      <c r="BU24" s="621"/>
      <c r="BV24" s="621"/>
      <c r="BW24" s="621"/>
      <c r="BX24" s="621"/>
      <c r="BY24" s="621"/>
      <c r="BZ24" s="621"/>
      <c r="CA24" s="621"/>
      <c r="CB24" s="656"/>
      <c r="CD24" s="677" t="s">
        <v>272</v>
      </c>
      <c r="CE24" s="678"/>
      <c r="CF24" s="678"/>
      <c r="CG24" s="678"/>
      <c r="CH24" s="678"/>
      <c r="CI24" s="678"/>
      <c r="CJ24" s="678"/>
      <c r="CK24" s="678"/>
      <c r="CL24" s="678"/>
      <c r="CM24" s="678"/>
      <c r="CN24" s="678"/>
      <c r="CO24" s="678"/>
      <c r="CP24" s="678"/>
      <c r="CQ24" s="679"/>
      <c r="CR24" s="670">
        <v>2420074</v>
      </c>
      <c r="CS24" s="671"/>
      <c r="CT24" s="671"/>
      <c r="CU24" s="671"/>
      <c r="CV24" s="671"/>
      <c r="CW24" s="671"/>
      <c r="CX24" s="671"/>
      <c r="CY24" s="718"/>
      <c r="CZ24" s="722">
        <v>44.9</v>
      </c>
      <c r="DA24" s="723"/>
      <c r="DB24" s="723"/>
      <c r="DC24" s="724"/>
      <c r="DD24" s="717">
        <v>1540290</v>
      </c>
      <c r="DE24" s="671"/>
      <c r="DF24" s="671"/>
      <c r="DG24" s="671"/>
      <c r="DH24" s="671"/>
      <c r="DI24" s="671"/>
      <c r="DJ24" s="671"/>
      <c r="DK24" s="718"/>
      <c r="DL24" s="717">
        <v>1534293</v>
      </c>
      <c r="DM24" s="671"/>
      <c r="DN24" s="671"/>
      <c r="DO24" s="671"/>
      <c r="DP24" s="671"/>
      <c r="DQ24" s="671"/>
      <c r="DR24" s="671"/>
      <c r="DS24" s="671"/>
      <c r="DT24" s="671"/>
      <c r="DU24" s="671"/>
      <c r="DV24" s="718"/>
      <c r="DW24" s="719">
        <v>41.7</v>
      </c>
      <c r="DX24" s="688"/>
      <c r="DY24" s="688"/>
      <c r="DZ24" s="688"/>
      <c r="EA24" s="688"/>
      <c r="EB24" s="688"/>
      <c r="EC24" s="720"/>
    </row>
    <row r="25" spans="2:133" ht="11.25" customHeight="1" x14ac:dyDescent="0.15">
      <c r="B25" s="617" t="s">
        <v>273</v>
      </c>
      <c r="C25" s="618"/>
      <c r="D25" s="618"/>
      <c r="E25" s="618"/>
      <c r="F25" s="618"/>
      <c r="G25" s="618"/>
      <c r="H25" s="618"/>
      <c r="I25" s="618"/>
      <c r="J25" s="618"/>
      <c r="K25" s="618"/>
      <c r="L25" s="618"/>
      <c r="M25" s="618"/>
      <c r="N25" s="618"/>
      <c r="O25" s="618"/>
      <c r="P25" s="618"/>
      <c r="Q25" s="619"/>
      <c r="R25" s="620">
        <v>771579</v>
      </c>
      <c r="S25" s="621"/>
      <c r="T25" s="621"/>
      <c r="U25" s="621"/>
      <c r="V25" s="621"/>
      <c r="W25" s="621"/>
      <c r="X25" s="621"/>
      <c r="Y25" s="622"/>
      <c r="Z25" s="673">
        <v>13.6</v>
      </c>
      <c r="AA25" s="673"/>
      <c r="AB25" s="673"/>
      <c r="AC25" s="673"/>
      <c r="AD25" s="674" t="s">
        <v>110</v>
      </c>
      <c r="AE25" s="674"/>
      <c r="AF25" s="674"/>
      <c r="AG25" s="674"/>
      <c r="AH25" s="674"/>
      <c r="AI25" s="674"/>
      <c r="AJ25" s="674"/>
      <c r="AK25" s="674"/>
      <c r="AL25" s="643" t="s">
        <v>110</v>
      </c>
      <c r="AM25" s="675"/>
      <c r="AN25" s="675"/>
      <c r="AO25" s="676"/>
      <c r="AP25" s="711" t="s">
        <v>274</v>
      </c>
      <c r="AQ25" s="721"/>
      <c r="AR25" s="721"/>
      <c r="AS25" s="721"/>
      <c r="AT25" s="721"/>
      <c r="AU25" s="721"/>
      <c r="AV25" s="721"/>
      <c r="AW25" s="721"/>
      <c r="AX25" s="721"/>
      <c r="AY25" s="721"/>
      <c r="AZ25" s="721"/>
      <c r="BA25" s="721"/>
      <c r="BB25" s="721"/>
      <c r="BC25" s="721"/>
      <c r="BD25" s="721"/>
      <c r="BE25" s="721"/>
      <c r="BF25" s="713"/>
      <c r="BG25" s="620" t="s">
        <v>110</v>
      </c>
      <c r="BH25" s="621"/>
      <c r="BI25" s="621"/>
      <c r="BJ25" s="621"/>
      <c r="BK25" s="621"/>
      <c r="BL25" s="621"/>
      <c r="BM25" s="621"/>
      <c r="BN25" s="622"/>
      <c r="BO25" s="673" t="s">
        <v>110</v>
      </c>
      <c r="BP25" s="673"/>
      <c r="BQ25" s="673"/>
      <c r="BR25" s="673"/>
      <c r="BS25" s="626" t="s">
        <v>110</v>
      </c>
      <c r="BT25" s="621"/>
      <c r="BU25" s="621"/>
      <c r="BV25" s="621"/>
      <c r="BW25" s="621"/>
      <c r="BX25" s="621"/>
      <c r="BY25" s="621"/>
      <c r="BZ25" s="621"/>
      <c r="CA25" s="621"/>
      <c r="CB25" s="656"/>
      <c r="CD25" s="657" t="s">
        <v>275</v>
      </c>
      <c r="CE25" s="654"/>
      <c r="CF25" s="654"/>
      <c r="CG25" s="654"/>
      <c r="CH25" s="654"/>
      <c r="CI25" s="654"/>
      <c r="CJ25" s="654"/>
      <c r="CK25" s="654"/>
      <c r="CL25" s="654"/>
      <c r="CM25" s="654"/>
      <c r="CN25" s="654"/>
      <c r="CO25" s="654"/>
      <c r="CP25" s="654"/>
      <c r="CQ25" s="655"/>
      <c r="CR25" s="620">
        <v>940214</v>
      </c>
      <c r="CS25" s="639"/>
      <c r="CT25" s="639"/>
      <c r="CU25" s="639"/>
      <c r="CV25" s="639"/>
      <c r="CW25" s="639"/>
      <c r="CX25" s="639"/>
      <c r="CY25" s="640"/>
      <c r="CZ25" s="623">
        <v>17.399999999999999</v>
      </c>
      <c r="DA25" s="641"/>
      <c r="DB25" s="641"/>
      <c r="DC25" s="642"/>
      <c r="DD25" s="626">
        <v>882743</v>
      </c>
      <c r="DE25" s="639"/>
      <c r="DF25" s="639"/>
      <c r="DG25" s="639"/>
      <c r="DH25" s="639"/>
      <c r="DI25" s="639"/>
      <c r="DJ25" s="639"/>
      <c r="DK25" s="640"/>
      <c r="DL25" s="626">
        <v>878535</v>
      </c>
      <c r="DM25" s="639"/>
      <c r="DN25" s="639"/>
      <c r="DO25" s="639"/>
      <c r="DP25" s="639"/>
      <c r="DQ25" s="639"/>
      <c r="DR25" s="639"/>
      <c r="DS25" s="639"/>
      <c r="DT25" s="639"/>
      <c r="DU25" s="639"/>
      <c r="DV25" s="640"/>
      <c r="DW25" s="643">
        <v>23.9</v>
      </c>
      <c r="DX25" s="644"/>
      <c r="DY25" s="644"/>
      <c r="DZ25" s="644"/>
      <c r="EA25" s="644"/>
      <c r="EB25" s="644"/>
      <c r="EC25" s="645"/>
    </row>
    <row r="26" spans="2:133" ht="11.25" customHeight="1" x14ac:dyDescent="0.15">
      <c r="B26" s="714" t="s">
        <v>276</v>
      </c>
      <c r="C26" s="715"/>
      <c r="D26" s="715"/>
      <c r="E26" s="715"/>
      <c r="F26" s="715"/>
      <c r="G26" s="715"/>
      <c r="H26" s="715"/>
      <c r="I26" s="715"/>
      <c r="J26" s="715"/>
      <c r="K26" s="715"/>
      <c r="L26" s="715"/>
      <c r="M26" s="715"/>
      <c r="N26" s="715"/>
      <c r="O26" s="715"/>
      <c r="P26" s="715"/>
      <c r="Q26" s="716"/>
      <c r="R26" s="620" t="s">
        <v>110</v>
      </c>
      <c r="S26" s="621"/>
      <c r="T26" s="621"/>
      <c r="U26" s="621"/>
      <c r="V26" s="621"/>
      <c r="W26" s="621"/>
      <c r="X26" s="621"/>
      <c r="Y26" s="622"/>
      <c r="Z26" s="673" t="s">
        <v>110</v>
      </c>
      <c r="AA26" s="673"/>
      <c r="AB26" s="673"/>
      <c r="AC26" s="673"/>
      <c r="AD26" s="674" t="s">
        <v>110</v>
      </c>
      <c r="AE26" s="674"/>
      <c r="AF26" s="674"/>
      <c r="AG26" s="674"/>
      <c r="AH26" s="674"/>
      <c r="AI26" s="674"/>
      <c r="AJ26" s="674"/>
      <c r="AK26" s="674"/>
      <c r="AL26" s="643" t="s">
        <v>110</v>
      </c>
      <c r="AM26" s="675"/>
      <c r="AN26" s="675"/>
      <c r="AO26" s="676"/>
      <c r="AP26" s="711" t="s">
        <v>277</v>
      </c>
      <c r="AQ26" s="712"/>
      <c r="AR26" s="712"/>
      <c r="AS26" s="712"/>
      <c r="AT26" s="712"/>
      <c r="AU26" s="712"/>
      <c r="AV26" s="712"/>
      <c r="AW26" s="712"/>
      <c r="AX26" s="712"/>
      <c r="AY26" s="712"/>
      <c r="AZ26" s="712"/>
      <c r="BA26" s="712"/>
      <c r="BB26" s="712"/>
      <c r="BC26" s="712"/>
      <c r="BD26" s="712"/>
      <c r="BE26" s="712"/>
      <c r="BF26" s="713"/>
      <c r="BG26" s="620" t="s">
        <v>110</v>
      </c>
      <c r="BH26" s="621"/>
      <c r="BI26" s="621"/>
      <c r="BJ26" s="621"/>
      <c r="BK26" s="621"/>
      <c r="BL26" s="621"/>
      <c r="BM26" s="621"/>
      <c r="BN26" s="622"/>
      <c r="BO26" s="673" t="s">
        <v>110</v>
      </c>
      <c r="BP26" s="673"/>
      <c r="BQ26" s="673"/>
      <c r="BR26" s="673"/>
      <c r="BS26" s="626" t="s">
        <v>110</v>
      </c>
      <c r="BT26" s="621"/>
      <c r="BU26" s="621"/>
      <c r="BV26" s="621"/>
      <c r="BW26" s="621"/>
      <c r="BX26" s="621"/>
      <c r="BY26" s="621"/>
      <c r="BZ26" s="621"/>
      <c r="CA26" s="621"/>
      <c r="CB26" s="656"/>
      <c r="CD26" s="657" t="s">
        <v>278</v>
      </c>
      <c r="CE26" s="654"/>
      <c r="CF26" s="654"/>
      <c r="CG26" s="654"/>
      <c r="CH26" s="654"/>
      <c r="CI26" s="654"/>
      <c r="CJ26" s="654"/>
      <c r="CK26" s="654"/>
      <c r="CL26" s="654"/>
      <c r="CM26" s="654"/>
      <c r="CN26" s="654"/>
      <c r="CO26" s="654"/>
      <c r="CP26" s="654"/>
      <c r="CQ26" s="655"/>
      <c r="CR26" s="620">
        <v>603579</v>
      </c>
      <c r="CS26" s="621"/>
      <c r="CT26" s="621"/>
      <c r="CU26" s="621"/>
      <c r="CV26" s="621"/>
      <c r="CW26" s="621"/>
      <c r="CX26" s="621"/>
      <c r="CY26" s="622"/>
      <c r="CZ26" s="623">
        <v>11.2</v>
      </c>
      <c r="DA26" s="641"/>
      <c r="DB26" s="641"/>
      <c r="DC26" s="642"/>
      <c r="DD26" s="626">
        <v>551332</v>
      </c>
      <c r="DE26" s="621"/>
      <c r="DF26" s="621"/>
      <c r="DG26" s="621"/>
      <c r="DH26" s="621"/>
      <c r="DI26" s="621"/>
      <c r="DJ26" s="621"/>
      <c r="DK26" s="622"/>
      <c r="DL26" s="626" t="s">
        <v>215</v>
      </c>
      <c r="DM26" s="621"/>
      <c r="DN26" s="621"/>
      <c r="DO26" s="621"/>
      <c r="DP26" s="621"/>
      <c r="DQ26" s="621"/>
      <c r="DR26" s="621"/>
      <c r="DS26" s="621"/>
      <c r="DT26" s="621"/>
      <c r="DU26" s="621"/>
      <c r="DV26" s="622"/>
      <c r="DW26" s="643" t="s">
        <v>215</v>
      </c>
      <c r="DX26" s="644"/>
      <c r="DY26" s="644"/>
      <c r="DZ26" s="644"/>
      <c r="EA26" s="644"/>
      <c r="EB26" s="644"/>
      <c r="EC26" s="645"/>
    </row>
    <row r="27" spans="2:133" ht="11.25" customHeight="1" x14ac:dyDescent="0.15">
      <c r="B27" s="617" t="s">
        <v>279</v>
      </c>
      <c r="C27" s="618"/>
      <c r="D27" s="618"/>
      <c r="E27" s="618"/>
      <c r="F27" s="618"/>
      <c r="G27" s="618"/>
      <c r="H27" s="618"/>
      <c r="I27" s="618"/>
      <c r="J27" s="618"/>
      <c r="K27" s="618"/>
      <c r="L27" s="618"/>
      <c r="M27" s="618"/>
      <c r="N27" s="618"/>
      <c r="O27" s="618"/>
      <c r="P27" s="618"/>
      <c r="Q27" s="619"/>
      <c r="R27" s="620">
        <v>361008</v>
      </c>
      <c r="S27" s="621"/>
      <c r="T27" s="621"/>
      <c r="U27" s="621"/>
      <c r="V27" s="621"/>
      <c r="W27" s="621"/>
      <c r="X27" s="621"/>
      <c r="Y27" s="622"/>
      <c r="Z27" s="673">
        <v>6.4</v>
      </c>
      <c r="AA27" s="673"/>
      <c r="AB27" s="673"/>
      <c r="AC27" s="673"/>
      <c r="AD27" s="674" t="s">
        <v>110</v>
      </c>
      <c r="AE27" s="674"/>
      <c r="AF27" s="674"/>
      <c r="AG27" s="674"/>
      <c r="AH27" s="674"/>
      <c r="AI27" s="674"/>
      <c r="AJ27" s="674"/>
      <c r="AK27" s="674"/>
      <c r="AL27" s="643" t="s">
        <v>110</v>
      </c>
      <c r="AM27" s="675"/>
      <c r="AN27" s="675"/>
      <c r="AO27" s="676"/>
      <c r="AP27" s="617" t="s">
        <v>280</v>
      </c>
      <c r="AQ27" s="618"/>
      <c r="AR27" s="618"/>
      <c r="AS27" s="618"/>
      <c r="AT27" s="618"/>
      <c r="AU27" s="618"/>
      <c r="AV27" s="618"/>
      <c r="AW27" s="618"/>
      <c r="AX27" s="618"/>
      <c r="AY27" s="618"/>
      <c r="AZ27" s="618"/>
      <c r="BA27" s="618"/>
      <c r="BB27" s="618"/>
      <c r="BC27" s="618"/>
      <c r="BD27" s="618"/>
      <c r="BE27" s="618"/>
      <c r="BF27" s="619"/>
      <c r="BG27" s="620">
        <v>2809152</v>
      </c>
      <c r="BH27" s="621"/>
      <c r="BI27" s="621"/>
      <c r="BJ27" s="621"/>
      <c r="BK27" s="621"/>
      <c r="BL27" s="621"/>
      <c r="BM27" s="621"/>
      <c r="BN27" s="622"/>
      <c r="BO27" s="673">
        <v>100</v>
      </c>
      <c r="BP27" s="673"/>
      <c r="BQ27" s="673"/>
      <c r="BR27" s="673"/>
      <c r="BS27" s="626">
        <v>23208</v>
      </c>
      <c r="BT27" s="621"/>
      <c r="BU27" s="621"/>
      <c r="BV27" s="621"/>
      <c r="BW27" s="621"/>
      <c r="BX27" s="621"/>
      <c r="BY27" s="621"/>
      <c r="BZ27" s="621"/>
      <c r="CA27" s="621"/>
      <c r="CB27" s="656"/>
      <c r="CD27" s="657" t="s">
        <v>281</v>
      </c>
      <c r="CE27" s="654"/>
      <c r="CF27" s="654"/>
      <c r="CG27" s="654"/>
      <c r="CH27" s="654"/>
      <c r="CI27" s="654"/>
      <c r="CJ27" s="654"/>
      <c r="CK27" s="654"/>
      <c r="CL27" s="654"/>
      <c r="CM27" s="654"/>
      <c r="CN27" s="654"/>
      <c r="CO27" s="654"/>
      <c r="CP27" s="654"/>
      <c r="CQ27" s="655"/>
      <c r="CR27" s="620">
        <v>1077525</v>
      </c>
      <c r="CS27" s="639"/>
      <c r="CT27" s="639"/>
      <c r="CU27" s="639"/>
      <c r="CV27" s="639"/>
      <c r="CW27" s="639"/>
      <c r="CX27" s="639"/>
      <c r="CY27" s="640"/>
      <c r="CZ27" s="623">
        <v>20</v>
      </c>
      <c r="DA27" s="641"/>
      <c r="DB27" s="641"/>
      <c r="DC27" s="642"/>
      <c r="DD27" s="626">
        <v>255212</v>
      </c>
      <c r="DE27" s="639"/>
      <c r="DF27" s="639"/>
      <c r="DG27" s="639"/>
      <c r="DH27" s="639"/>
      <c r="DI27" s="639"/>
      <c r="DJ27" s="639"/>
      <c r="DK27" s="640"/>
      <c r="DL27" s="626">
        <v>253423</v>
      </c>
      <c r="DM27" s="639"/>
      <c r="DN27" s="639"/>
      <c r="DO27" s="639"/>
      <c r="DP27" s="639"/>
      <c r="DQ27" s="639"/>
      <c r="DR27" s="639"/>
      <c r="DS27" s="639"/>
      <c r="DT27" s="639"/>
      <c r="DU27" s="639"/>
      <c r="DV27" s="640"/>
      <c r="DW27" s="643">
        <v>6.9</v>
      </c>
      <c r="DX27" s="644"/>
      <c r="DY27" s="644"/>
      <c r="DZ27" s="644"/>
      <c r="EA27" s="644"/>
      <c r="EB27" s="644"/>
      <c r="EC27" s="645"/>
    </row>
    <row r="28" spans="2:133" ht="11.25" customHeight="1" x14ac:dyDescent="0.15">
      <c r="B28" s="617" t="s">
        <v>282</v>
      </c>
      <c r="C28" s="618"/>
      <c r="D28" s="618"/>
      <c r="E28" s="618"/>
      <c r="F28" s="618"/>
      <c r="G28" s="618"/>
      <c r="H28" s="618"/>
      <c r="I28" s="618"/>
      <c r="J28" s="618"/>
      <c r="K28" s="618"/>
      <c r="L28" s="618"/>
      <c r="M28" s="618"/>
      <c r="N28" s="618"/>
      <c r="O28" s="618"/>
      <c r="P28" s="618"/>
      <c r="Q28" s="619"/>
      <c r="R28" s="620">
        <v>1693</v>
      </c>
      <c r="S28" s="621"/>
      <c r="T28" s="621"/>
      <c r="U28" s="621"/>
      <c r="V28" s="621"/>
      <c r="W28" s="621"/>
      <c r="X28" s="621"/>
      <c r="Y28" s="622"/>
      <c r="Z28" s="673">
        <v>0</v>
      </c>
      <c r="AA28" s="673"/>
      <c r="AB28" s="673"/>
      <c r="AC28" s="673"/>
      <c r="AD28" s="674">
        <v>1397</v>
      </c>
      <c r="AE28" s="674"/>
      <c r="AF28" s="674"/>
      <c r="AG28" s="674"/>
      <c r="AH28" s="674"/>
      <c r="AI28" s="674"/>
      <c r="AJ28" s="674"/>
      <c r="AK28" s="674"/>
      <c r="AL28" s="643">
        <v>0</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283</v>
      </c>
      <c r="CE28" s="654"/>
      <c r="CF28" s="654"/>
      <c r="CG28" s="654"/>
      <c r="CH28" s="654"/>
      <c r="CI28" s="654"/>
      <c r="CJ28" s="654"/>
      <c r="CK28" s="654"/>
      <c r="CL28" s="654"/>
      <c r="CM28" s="654"/>
      <c r="CN28" s="654"/>
      <c r="CO28" s="654"/>
      <c r="CP28" s="654"/>
      <c r="CQ28" s="655"/>
      <c r="CR28" s="620">
        <v>402335</v>
      </c>
      <c r="CS28" s="621"/>
      <c r="CT28" s="621"/>
      <c r="CU28" s="621"/>
      <c r="CV28" s="621"/>
      <c r="CW28" s="621"/>
      <c r="CX28" s="621"/>
      <c r="CY28" s="622"/>
      <c r="CZ28" s="623">
        <v>7.5</v>
      </c>
      <c r="DA28" s="641"/>
      <c r="DB28" s="641"/>
      <c r="DC28" s="642"/>
      <c r="DD28" s="626">
        <v>402335</v>
      </c>
      <c r="DE28" s="621"/>
      <c r="DF28" s="621"/>
      <c r="DG28" s="621"/>
      <c r="DH28" s="621"/>
      <c r="DI28" s="621"/>
      <c r="DJ28" s="621"/>
      <c r="DK28" s="622"/>
      <c r="DL28" s="626">
        <v>402335</v>
      </c>
      <c r="DM28" s="621"/>
      <c r="DN28" s="621"/>
      <c r="DO28" s="621"/>
      <c r="DP28" s="621"/>
      <c r="DQ28" s="621"/>
      <c r="DR28" s="621"/>
      <c r="DS28" s="621"/>
      <c r="DT28" s="621"/>
      <c r="DU28" s="621"/>
      <c r="DV28" s="622"/>
      <c r="DW28" s="643">
        <v>10.9</v>
      </c>
      <c r="DX28" s="644"/>
      <c r="DY28" s="644"/>
      <c r="DZ28" s="644"/>
      <c r="EA28" s="644"/>
      <c r="EB28" s="644"/>
      <c r="EC28" s="645"/>
    </row>
    <row r="29" spans="2:133" ht="11.25" customHeight="1" x14ac:dyDescent="0.15">
      <c r="B29" s="617" t="s">
        <v>284</v>
      </c>
      <c r="C29" s="618"/>
      <c r="D29" s="618"/>
      <c r="E29" s="618"/>
      <c r="F29" s="618"/>
      <c r="G29" s="618"/>
      <c r="H29" s="618"/>
      <c r="I29" s="618"/>
      <c r="J29" s="618"/>
      <c r="K29" s="618"/>
      <c r="L29" s="618"/>
      <c r="M29" s="618"/>
      <c r="N29" s="618"/>
      <c r="O29" s="618"/>
      <c r="P29" s="618"/>
      <c r="Q29" s="619"/>
      <c r="R29" s="620">
        <v>107866</v>
      </c>
      <c r="S29" s="621"/>
      <c r="T29" s="621"/>
      <c r="U29" s="621"/>
      <c r="V29" s="621"/>
      <c r="W29" s="621"/>
      <c r="X29" s="621"/>
      <c r="Y29" s="622"/>
      <c r="Z29" s="673">
        <v>1.9</v>
      </c>
      <c r="AA29" s="673"/>
      <c r="AB29" s="673"/>
      <c r="AC29" s="673"/>
      <c r="AD29" s="674" t="s">
        <v>110</v>
      </c>
      <c r="AE29" s="674"/>
      <c r="AF29" s="674"/>
      <c r="AG29" s="674"/>
      <c r="AH29" s="674"/>
      <c r="AI29" s="674"/>
      <c r="AJ29" s="674"/>
      <c r="AK29" s="674"/>
      <c r="AL29" s="643" t="s">
        <v>110</v>
      </c>
      <c r="AM29" s="675"/>
      <c r="AN29" s="675"/>
      <c r="AO29" s="676"/>
      <c r="AP29" s="680" t="s">
        <v>203</v>
      </c>
      <c r="AQ29" s="681"/>
      <c r="AR29" s="681"/>
      <c r="AS29" s="681"/>
      <c r="AT29" s="681"/>
      <c r="AU29" s="681"/>
      <c r="AV29" s="681"/>
      <c r="AW29" s="681"/>
      <c r="AX29" s="681"/>
      <c r="AY29" s="681"/>
      <c r="AZ29" s="681"/>
      <c r="BA29" s="681"/>
      <c r="BB29" s="681"/>
      <c r="BC29" s="681"/>
      <c r="BD29" s="681"/>
      <c r="BE29" s="681"/>
      <c r="BF29" s="682"/>
      <c r="BG29" s="680" t="s">
        <v>285</v>
      </c>
      <c r="BH29" s="696"/>
      <c r="BI29" s="696"/>
      <c r="BJ29" s="696"/>
      <c r="BK29" s="696"/>
      <c r="BL29" s="696"/>
      <c r="BM29" s="696"/>
      <c r="BN29" s="696"/>
      <c r="BO29" s="696"/>
      <c r="BP29" s="696"/>
      <c r="BQ29" s="697"/>
      <c r="BR29" s="680" t="s">
        <v>286</v>
      </c>
      <c r="BS29" s="696"/>
      <c r="BT29" s="696"/>
      <c r="BU29" s="696"/>
      <c r="BV29" s="696"/>
      <c r="BW29" s="696"/>
      <c r="BX29" s="696"/>
      <c r="BY29" s="696"/>
      <c r="BZ29" s="696"/>
      <c r="CA29" s="696"/>
      <c r="CB29" s="697"/>
      <c r="CD29" s="690" t="s">
        <v>287</v>
      </c>
      <c r="CE29" s="691"/>
      <c r="CF29" s="657" t="s">
        <v>58</v>
      </c>
      <c r="CG29" s="654"/>
      <c r="CH29" s="654"/>
      <c r="CI29" s="654"/>
      <c r="CJ29" s="654"/>
      <c r="CK29" s="654"/>
      <c r="CL29" s="654"/>
      <c r="CM29" s="654"/>
      <c r="CN29" s="654"/>
      <c r="CO29" s="654"/>
      <c r="CP29" s="654"/>
      <c r="CQ29" s="655"/>
      <c r="CR29" s="620">
        <v>402335</v>
      </c>
      <c r="CS29" s="639"/>
      <c r="CT29" s="639"/>
      <c r="CU29" s="639"/>
      <c r="CV29" s="639"/>
      <c r="CW29" s="639"/>
      <c r="CX29" s="639"/>
      <c r="CY29" s="640"/>
      <c r="CZ29" s="623">
        <v>7.5</v>
      </c>
      <c r="DA29" s="641"/>
      <c r="DB29" s="641"/>
      <c r="DC29" s="642"/>
      <c r="DD29" s="626">
        <v>402335</v>
      </c>
      <c r="DE29" s="639"/>
      <c r="DF29" s="639"/>
      <c r="DG29" s="639"/>
      <c r="DH29" s="639"/>
      <c r="DI29" s="639"/>
      <c r="DJ29" s="639"/>
      <c r="DK29" s="640"/>
      <c r="DL29" s="626">
        <v>402335</v>
      </c>
      <c r="DM29" s="639"/>
      <c r="DN29" s="639"/>
      <c r="DO29" s="639"/>
      <c r="DP29" s="639"/>
      <c r="DQ29" s="639"/>
      <c r="DR29" s="639"/>
      <c r="DS29" s="639"/>
      <c r="DT29" s="639"/>
      <c r="DU29" s="639"/>
      <c r="DV29" s="640"/>
      <c r="DW29" s="643">
        <v>10.9</v>
      </c>
      <c r="DX29" s="644"/>
      <c r="DY29" s="644"/>
      <c r="DZ29" s="644"/>
      <c r="EA29" s="644"/>
      <c r="EB29" s="644"/>
      <c r="EC29" s="645"/>
    </row>
    <row r="30" spans="2:133" ht="11.25" customHeight="1" x14ac:dyDescent="0.15">
      <c r="B30" s="617" t="s">
        <v>288</v>
      </c>
      <c r="C30" s="618"/>
      <c r="D30" s="618"/>
      <c r="E30" s="618"/>
      <c r="F30" s="618"/>
      <c r="G30" s="618"/>
      <c r="H30" s="618"/>
      <c r="I30" s="618"/>
      <c r="J30" s="618"/>
      <c r="K30" s="618"/>
      <c r="L30" s="618"/>
      <c r="M30" s="618"/>
      <c r="N30" s="618"/>
      <c r="O30" s="618"/>
      <c r="P30" s="618"/>
      <c r="Q30" s="619"/>
      <c r="R30" s="620">
        <v>85940</v>
      </c>
      <c r="S30" s="621"/>
      <c r="T30" s="621"/>
      <c r="U30" s="621"/>
      <c r="V30" s="621"/>
      <c r="W30" s="621"/>
      <c r="X30" s="621"/>
      <c r="Y30" s="622"/>
      <c r="Z30" s="673">
        <v>1.5</v>
      </c>
      <c r="AA30" s="673"/>
      <c r="AB30" s="673"/>
      <c r="AC30" s="673"/>
      <c r="AD30" s="674" t="s">
        <v>110</v>
      </c>
      <c r="AE30" s="674"/>
      <c r="AF30" s="674"/>
      <c r="AG30" s="674"/>
      <c r="AH30" s="674"/>
      <c r="AI30" s="674"/>
      <c r="AJ30" s="674"/>
      <c r="AK30" s="674"/>
      <c r="AL30" s="643" t="s">
        <v>110</v>
      </c>
      <c r="AM30" s="675"/>
      <c r="AN30" s="675"/>
      <c r="AO30" s="676"/>
      <c r="AP30" s="698" t="s">
        <v>289</v>
      </c>
      <c r="AQ30" s="699"/>
      <c r="AR30" s="699"/>
      <c r="AS30" s="699"/>
      <c r="AT30" s="704" t="s">
        <v>290</v>
      </c>
      <c r="AU30" s="184"/>
      <c r="AV30" s="184"/>
      <c r="AW30" s="184"/>
      <c r="AX30" s="707" t="s">
        <v>169</v>
      </c>
      <c r="AY30" s="708"/>
      <c r="AZ30" s="708"/>
      <c r="BA30" s="708"/>
      <c r="BB30" s="708"/>
      <c r="BC30" s="708"/>
      <c r="BD30" s="708"/>
      <c r="BE30" s="708"/>
      <c r="BF30" s="709"/>
      <c r="BG30" s="686">
        <v>99.6</v>
      </c>
      <c r="BH30" s="687"/>
      <c r="BI30" s="687"/>
      <c r="BJ30" s="687"/>
      <c r="BK30" s="687"/>
      <c r="BL30" s="687"/>
      <c r="BM30" s="688">
        <v>98.4</v>
      </c>
      <c r="BN30" s="687"/>
      <c r="BO30" s="687"/>
      <c r="BP30" s="687"/>
      <c r="BQ30" s="689"/>
      <c r="BR30" s="686">
        <v>99.3</v>
      </c>
      <c r="BS30" s="687"/>
      <c r="BT30" s="687"/>
      <c r="BU30" s="687"/>
      <c r="BV30" s="687"/>
      <c r="BW30" s="687"/>
      <c r="BX30" s="688">
        <v>98</v>
      </c>
      <c r="BY30" s="687"/>
      <c r="BZ30" s="687"/>
      <c r="CA30" s="687"/>
      <c r="CB30" s="689"/>
      <c r="CD30" s="692"/>
      <c r="CE30" s="693"/>
      <c r="CF30" s="657" t="s">
        <v>291</v>
      </c>
      <c r="CG30" s="654"/>
      <c r="CH30" s="654"/>
      <c r="CI30" s="654"/>
      <c r="CJ30" s="654"/>
      <c r="CK30" s="654"/>
      <c r="CL30" s="654"/>
      <c r="CM30" s="654"/>
      <c r="CN30" s="654"/>
      <c r="CO30" s="654"/>
      <c r="CP30" s="654"/>
      <c r="CQ30" s="655"/>
      <c r="CR30" s="620">
        <v>342925</v>
      </c>
      <c r="CS30" s="621"/>
      <c r="CT30" s="621"/>
      <c r="CU30" s="621"/>
      <c r="CV30" s="621"/>
      <c r="CW30" s="621"/>
      <c r="CX30" s="621"/>
      <c r="CY30" s="622"/>
      <c r="CZ30" s="623">
        <v>6.4</v>
      </c>
      <c r="DA30" s="641"/>
      <c r="DB30" s="641"/>
      <c r="DC30" s="642"/>
      <c r="DD30" s="626">
        <v>342925</v>
      </c>
      <c r="DE30" s="621"/>
      <c r="DF30" s="621"/>
      <c r="DG30" s="621"/>
      <c r="DH30" s="621"/>
      <c r="DI30" s="621"/>
      <c r="DJ30" s="621"/>
      <c r="DK30" s="622"/>
      <c r="DL30" s="626">
        <v>342925</v>
      </c>
      <c r="DM30" s="621"/>
      <c r="DN30" s="621"/>
      <c r="DO30" s="621"/>
      <c r="DP30" s="621"/>
      <c r="DQ30" s="621"/>
      <c r="DR30" s="621"/>
      <c r="DS30" s="621"/>
      <c r="DT30" s="621"/>
      <c r="DU30" s="621"/>
      <c r="DV30" s="622"/>
      <c r="DW30" s="643">
        <v>9.3000000000000007</v>
      </c>
      <c r="DX30" s="644"/>
      <c r="DY30" s="644"/>
      <c r="DZ30" s="644"/>
      <c r="EA30" s="644"/>
      <c r="EB30" s="644"/>
      <c r="EC30" s="645"/>
    </row>
    <row r="31" spans="2:133" ht="11.25" customHeight="1" x14ac:dyDescent="0.15">
      <c r="B31" s="617" t="s">
        <v>292</v>
      </c>
      <c r="C31" s="618"/>
      <c r="D31" s="618"/>
      <c r="E31" s="618"/>
      <c r="F31" s="618"/>
      <c r="G31" s="618"/>
      <c r="H31" s="618"/>
      <c r="I31" s="618"/>
      <c r="J31" s="618"/>
      <c r="K31" s="618"/>
      <c r="L31" s="618"/>
      <c r="M31" s="618"/>
      <c r="N31" s="618"/>
      <c r="O31" s="618"/>
      <c r="P31" s="618"/>
      <c r="Q31" s="619"/>
      <c r="R31" s="620">
        <v>323021</v>
      </c>
      <c r="S31" s="621"/>
      <c r="T31" s="621"/>
      <c r="U31" s="621"/>
      <c r="V31" s="621"/>
      <c r="W31" s="621"/>
      <c r="X31" s="621"/>
      <c r="Y31" s="622"/>
      <c r="Z31" s="673">
        <v>5.7</v>
      </c>
      <c r="AA31" s="673"/>
      <c r="AB31" s="673"/>
      <c r="AC31" s="673"/>
      <c r="AD31" s="674" t="s">
        <v>110</v>
      </c>
      <c r="AE31" s="674"/>
      <c r="AF31" s="674"/>
      <c r="AG31" s="674"/>
      <c r="AH31" s="674"/>
      <c r="AI31" s="674"/>
      <c r="AJ31" s="674"/>
      <c r="AK31" s="674"/>
      <c r="AL31" s="643" t="s">
        <v>110</v>
      </c>
      <c r="AM31" s="675"/>
      <c r="AN31" s="675"/>
      <c r="AO31" s="676"/>
      <c r="AP31" s="700"/>
      <c r="AQ31" s="701"/>
      <c r="AR31" s="701"/>
      <c r="AS31" s="701"/>
      <c r="AT31" s="705"/>
      <c r="AU31" s="183" t="s">
        <v>293</v>
      </c>
      <c r="AV31" s="183"/>
      <c r="AW31" s="183"/>
      <c r="AX31" s="617" t="s">
        <v>294</v>
      </c>
      <c r="AY31" s="618"/>
      <c r="AZ31" s="618"/>
      <c r="BA31" s="618"/>
      <c r="BB31" s="618"/>
      <c r="BC31" s="618"/>
      <c r="BD31" s="618"/>
      <c r="BE31" s="618"/>
      <c r="BF31" s="619"/>
      <c r="BG31" s="684">
        <v>99.6</v>
      </c>
      <c r="BH31" s="639"/>
      <c r="BI31" s="639"/>
      <c r="BJ31" s="639"/>
      <c r="BK31" s="639"/>
      <c r="BL31" s="639"/>
      <c r="BM31" s="675">
        <v>97.8</v>
      </c>
      <c r="BN31" s="685"/>
      <c r="BO31" s="685"/>
      <c r="BP31" s="685"/>
      <c r="BQ31" s="649"/>
      <c r="BR31" s="684">
        <v>99</v>
      </c>
      <c r="BS31" s="639"/>
      <c r="BT31" s="639"/>
      <c r="BU31" s="639"/>
      <c r="BV31" s="639"/>
      <c r="BW31" s="639"/>
      <c r="BX31" s="675">
        <v>97.2</v>
      </c>
      <c r="BY31" s="685"/>
      <c r="BZ31" s="685"/>
      <c r="CA31" s="685"/>
      <c r="CB31" s="649"/>
      <c r="CD31" s="692"/>
      <c r="CE31" s="693"/>
      <c r="CF31" s="657" t="s">
        <v>295</v>
      </c>
      <c r="CG31" s="654"/>
      <c r="CH31" s="654"/>
      <c r="CI31" s="654"/>
      <c r="CJ31" s="654"/>
      <c r="CK31" s="654"/>
      <c r="CL31" s="654"/>
      <c r="CM31" s="654"/>
      <c r="CN31" s="654"/>
      <c r="CO31" s="654"/>
      <c r="CP31" s="654"/>
      <c r="CQ31" s="655"/>
      <c r="CR31" s="620">
        <v>59410</v>
      </c>
      <c r="CS31" s="639"/>
      <c r="CT31" s="639"/>
      <c r="CU31" s="639"/>
      <c r="CV31" s="639"/>
      <c r="CW31" s="639"/>
      <c r="CX31" s="639"/>
      <c r="CY31" s="640"/>
      <c r="CZ31" s="623">
        <v>1.1000000000000001</v>
      </c>
      <c r="DA31" s="641"/>
      <c r="DB31" s="641"/>
      <c r="DC31" s="642"/>
      <c r="DD31" s="626">
        <v>59410</v>
      </c>
      <c r="DE31" s="639"/>
      <c r="DF31" s="639"/>
      <c r="DG31" s="639"/>
      <c r="DH31" s="639"/>
      <c r="DI31" s="639"/>
      <c r="DJ31" s="639"/>
      <c r="DK31" s="640"/>
      <c r="DL31" s="626">
        <v>59410</v>
      </c>
      <c r="DM31" s="639"/>
      <c r="DN31" s="639"/>
      <c r="DO31" s="639"/>
      <c r="DP31" s="639"/>
      <c r="DQ31" s="639"/>
      <c r="DR31" s="639"/>
      <c r="DS31" s="639"/>
      <c r="DT31" s="639"/>
      <c r="DU31" s="639"/>
      <c r="DV31" s="640"/>
      <c r="DW31" s="643">
        <v>1.6</v>
      </c>
      <c r="DX31" s="644"/>
      <c r="DY31" s="644"/>
      <c r="DZ31" s="644"/>
      <c r="EA31" s="644"/>
      <c r="EB31" s="644"/>
      <c r="EC31" s="645"/>
    </row>
    <row r="32" spans="2:133" ht="11.25" customHeight="1" x14ac:dyDescent="0.15">
      <c r="B32" s="617" t="s">
        <v>296</v>
      </c>
      <c r="C32" s="618"/>
      <c r="D32" s="618"/>
      <c r="E32" s="618"/>
      <c r="F32" s="618"/>
      <c r="G32" s="618"/>
      <c r="H32" s="618"/>
      <c r="I32" s="618"/>
      <c r="J32" s="618"/>
      <c r="K32" s="618"/>
      <c r="L32" s="618"/>
      <c r="M32" s="618"/>
      <c r="N32" s="618"/>
      <c r="O32" s="618"/>
      <c r="P32" s="618"/>
      <c r="Q32" s="619"/>
      <c r="R32" s="620">
        <v>146102</v>
      </c>
      <c r="S32" s="621"/>
      <c r="T32" s="621"/>
      <c r="U32" s="621"/>
      <c r="V32" s="621"/>
      <c r="W32" s="621"/>
      <c r="X32" s="621"/>
      <c r="Y32" s="622"/>
      <c r="Z32" s="673">
        <v>2.6</v>
      </c>
      <c r="AA32" s="673"/>
      <c r="AB32" s="673"/>
      <c r="AC32" s="673"/>
      <c r="AD32" s="674">
        <v>6</v>
      </c>
      <c r="AE32" s="674"/>
      <c r="AF32" s="674"/>
      <c r="AG32" s="674"/>
      <c r="AH32" s="674"/>
      <c r="AI32" s="674"/>
      <c r="AJ32" s="674"/>
      <c r="AK32" s="674"/>
      <c r="AL32" s="643">
        <v>0</v>
      </c>
      <c r="AM32" s="675"/>
      <c r="AN32" s="675"/>
      <c r="AO32" s="676"/>
      <c r="AP32" s="702"/>
      <c r="AQ32" s="703"/>
      <c r="AR32" s="703"/>
      <c r="AS32" s="703"/>
      <c r="AT32" s="706"/>
      <c r="AU32" s="185"/>
      <c r="AV32" s="185"/>
      <c r="AW32" s="185"/>
      <c r="AX32" s="601" t="s">
        <v>297</v>
      </c>
      <c r="AY32" s="602"/>
      <c r="AZ32" s="602"/>
      <c r="BA32" s="602"/>
      <c r="BB32" s="602"/>
      <c r="BC32" s="602"/>
      <c r="BD32" s="602"/>
      <c r="BE32" s="602"/>
      <c r="BF32" s="603"/>
      <c r="BG32" s="683">
        <v>99.6</v>
      </c>
      <c r="BH32" s="605"/>
      <c r="BI32" s="605"/>
      <c r="BJ32" s="605"/>
      <c r="BK32" s="605"/>
      <c r="BL32" s="605"/>
      <c r="BM32" s="668">
        <v>98.7</v>
      </c>
      <c r="BN32" s="605"/>
      <c r="BO32" s="605"/>
      <c r="BP32" s="605"/>
      <c r="BQ32" s="662"/>
      <c r="BR32" s="683">
        <v>99.5</v>
      </c>
      <c r="BS32" s="605"/>
      <c r="BT32" s="605"/>
      <c r="BU32" s="605"/>
      <c r="BV32" s="605"/>
      <c r="BW32" s="605"/>
      <c r="BX32" s="668">
        <v>98.5</v>
      </c>
      <c r="BY32" s="605"/>
      <c r="BZ32" s="605"/>
      <c r="CA32" s="605"/>
      <c r="CB32" s="662"/>
      <c r="CD32" s="694"/>
      <c r="CE32" s="695"/>
      <c r="CF32" s="657" t="s">
        <v>298</v>
      </c>
      <c r="CG32" s="654"/>
      <c r="CH32" s="654"/>
      <c r="CI32" s="654"/>
      <c r="CJ32" s="654"/>
      <c r="CK32" s="654"/>
      <c r="CL32" s="654"/>
      <c r="CM32" s="654"/>
      <c r="CN32" s="654"/>
      <c r="CO32" s="654"/>
      <c r="CP32" s="654"/>
      <c r="CQ32" s="655"/>
      <c r="CR32" s="620" t="s">
        <v>110</v>
      </c>
      <c r="CS32" s="621"/>
      <c r="CT32" s="621"/>
      <c r="CU32" s="621"/>
      <c r="CV32" s="621"/>
      <c r="CW32" s="621"/>
      <c r="CX32" s="621"/>
      <c r="CY32" s="622"/>
      <c r="CZ32" s="623" t="s">
        <v>110</v>
      </c>
      <c r="DA32" s="641"/>
      <c r="DB32" s="641"/>
      <c r="DC32" s="642"/>
      <c r="DD32" s="626" t="s">
        <v>110</v>
      </c>
      <c r="DE32" s="621"/>
      <c r="DF32" s="621"/>
      <c r="DG32" s="621"/>
      <c r="DH32" s="621"/>
      <c r="DI32" s="621"/>
      <c r="DJ32" s="621"/>
      <c r="DK32" s="622"/>
      <c r="DL32" s="626" t="s">
        <v>110</v>
      </c>
      <c r="DM32" s="621"/>
      <c r="DN32" s="621"/>
      <c r="DO32" s="621"/>
      <c r="DP32" s="621"/>
      <c r="DQ32" s="621"/>
      <c r="DR32" s="621"/>
      <c r="DS32" s="621"/>
      <c r="DT32" s="621"/>
      <c r="DU32" s="621"/>
      <c r="DV32" s="622"/>
      <c r="DW32" s="643" t="s">
        <v>110</v>
      </c>
      <c r="DX32" s="644"/>
      <c r="DY32" s="644"/>
      <c r="DZ32" s="644"/>
      <c r="EA32" s="644"/>
      <c r="EB32" s="644"/>
      <c r="EC32" s="645"/>
    </row>
    <row r="33" spans="2:133" ht="11.25" customHeight="1" x14ac:dyDescent="0.15">
      <c r="B33" s="617" t="s">
        <v>299</v>
      </c>
      <c r="C33" s="618"/>
      <c r="D33" s="618"/>
      <c r="E33" s="618"/>
      <c r="F33" s="618"/>
      <c r="G33" s="618"/>
      <c r="H33" s="618"/>
      <c r="I33" s="618"/>
      <c r="J33" s="618"/>
      <c r="K33" s="618"/>
      <c r="L33" s="618"/>
      <c r="M33" s="618"/>
      <c r="N33" s="618"/>
      <c r="O33" s="618"/>
      <c r="P33" s="618"/>
      <c r="Q33" s="619"/>
      <c r="R33" s="620">
        <v>210000</v>
      </c>
      <c r="S33" s="621"/>
      <c r="T33" s="621"/>
      <c r="U33" s="621"/>
      <c r="V33" s="621"/>
      <c r="W33" s="621"/>
      <c r="X33" s="621"/>
      <c r="Y33" s="622"/>
      <c r="Z33" s="673">
        <v>3.7</v>
      </c>
      <c r="AA33" s="673"/>
      <c r="AB33" s="673"/>
      <c r="AC33" s="673"/>
      <c r="AD33" s="674" t="s">
        <v>110</v>
      </c>
      <c r="AE33" s="674"/>
      <c r="AF33" s="674"/>
      <c r="AG33" s="674"/>
      <c r="AH33" s="674"/>
      <c r="AI33" s="674"/>
      <c r="AJ33" s="674"/>
      <c r="AK33" s="674"/>
      <c r="AL33" s="643" t="s">
        <v>110</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300</v>
      </c>
      <c r="CE33" s="654"/>
      <c r="CF33" s="654"/>
      <c r="CG33" s="654"/>
      <c r="CH33" s="654"/>
      <c r="CI33" s="654"/>
      <c r="CJ33" s="654"/>
      <c r="CK33" s="654"/>
      <c r="CL33" s="654"/>
      <c r="CM33" s="654"/>
      <c r="CN33" s="654"/>
      <c r="CO33" s="654"/>
      <c r="CP33" s="654"/>
      <c r="CQ33" s="655"/>
      <c r="CR33" s="620">
        <v>2778251</v>
      </c>
      <c r="CS33" s="639"/>
      <c r="CT33" s="639"/>
      <c r="CU33" s="639"/>
      <c r="CV33" s="639"/>
      <c r="CW33" s="639"/>
      <c r="CX33" s="639"/>
      <c r="CY33" s="640"/>
      <c r="CZ33" s="623">
        <v>51.5</v>
      </c>
      <c r="DA33" s="641"/>
      <c r="DB33" s="641"/>
      <c r="DC33" s="642"/>
      <c r="DD33" s="626">
        <v>2288666</v>
      </c>
      <c r="DE33" s="639"/>
      <c r="DF33" s="639"/>
      <c r="DG33" s="639"/>
      <c r="DH33" s="639"/>
      <c r="DI33" s="639"/>
      <c r="DJ33" s="639"/>
      <c r="DK33" s="640"/>
      <c r="DL33" s="626">
        <v>1533179</v>
      </c>
      <c r="DM33" s="639"/>
      <c r="DN33" s="639"/>
      <c r="DO33" s="639"/>
      <c r="DP33" s="639"/>
      <c r="DQ33" s="639"/>
      <c r="DR33" s="639"/>
      <c r="DS33" s="639"/>
      <c r="DT33" s="639"/>
      <c r="DU33" s="639"/>
      <c r="DV33" s="640"/>
      <c r="DW33" s="643">
        <v>41.6</v>
      </c>
      <c r="DX33" s="644"/>
      <c r="DY33" s="644"/>
      <c r="DZ33" s="644"/>
      <c r="EA33" s="644"/>
      <c r="EB33" s="644"/>
      <c r="EC33" s="645"/>
    </row>
    <row r="34" spans="2:133" ht="11.25" customHeight="1" x14ac:dyDescent="0.15">
      <c r="B34" s="617" t="s">
        <v>301</v>
      </c>
      <c r="C34" s="618"/>
      <c r="D34" s="618"/>
      <c r="E34" s="618"/>
      <c r="F34" s="618"/>
      <c r="G34" s="618"/>
      <c r="H34" s="618"/>
      <c r="I34" s="618"/>
      <c r="J34" s="618"/>
      <c r="K34" s="618"/>
      <c r="L34" s="618"/>
      <c r="M34" s="618"/>
      <c r="N34" s="618"/>
      <c r="O34" s="618"/>
      <c r="P34" s="618"/>
      <c r="Q34" s="619"/>
      <c r="R34" s="620" t="s">
        <v>110</v>
      </c>
      <c r="S34" s="621"/>
      <c r="T34" s="621"/>
      <c r="U34" s="621"/>
      <c r="V34" s="621"/>
      <c r="W34" s="621"/>
      <c r="X34" s="621"/>
      <c r="Y34" s="622"/>
      <c r="Z34" s="673" t="s">
        <v>110</v>
      </c>
      <c r="AA34" s="673"/>
      <c r="AB34" s="673"/>
      <c r="AC34" s="673"/>
      <c r="AD34" s="674" t="s">
        <v>110</v>
      </c>
      <c r="AE34" s="674"/>
      <c r="AF34" s="674"/>
      <c r="AG34" s="674"/>
      <c r="AH34" s="674"/>
      <c r="AI34" s="674"/>
      <c r="AJ34" s="674"/>
      <c r="AK34" s="674"/>
      <c r="AL34" s="643" t="s">
        <v>110</v>
      </c>
      <c r="AM34" s="675"/>
      <c r="AN34" s="675"/>
      <c r="AO34" s="676"/>
      <c r="AP34" s="188"/>
      <c r="AQ34" s="680" t="s">
        <v>302</v>
      </c>
      <c r="AR34" s="681"/>
      <c r="AS34" s="681"/>
      <c r="AT34" s="681"/>
      <c r="AU34" s="681"/>
      <c r="AV34" s="681"/>
      <c r="AW34" s="681"/>
      <c r="AX34" s="681"/>
      <c r="AY34" s="681"/>
      <c r="AZ34" s="681"/>
      <c r="BA34" s="681"/>
      <c r="BB34" s="681"/>
      <c r="BC34" s="681"/>
      <c r="BD34" s="681"/>
      <c r="BE34" s="681"/>
      <c r="BF34" s="682"/>
      <c r="BG34" s="680" t="s">
        <v>303</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304</v>
      </c>
      <c r="CE34" s="654"/>
      <c r="CF34" s="654"/>
      <c r="CG34" s="654"/>
      <c r="CH34" s="654"/>
      <c r="CI34" s="654"/>
      <c r="CJ34" s="654"/>
      <c r="CK34" s="654"/>
      <c r="CL34" s="654"/>
      <c r="CM34" s="654"/>
      <c r="CN34" s="654"/>
      <c r="CO34" s="654"/>
      <c r="CP34" s="654"/>
      <c r="CQ34" s="655"/>
      <c r="CR34" s="620">
        <v>974352</v>
      </c>
      <c r="CS34" s="621"/>
      <c r="CT34" s="621"/>
      <c r="CU34" s="621"/>
      <c r="CV34" s="621"/>
      <c r="CW34" s="621"/>
      <c r="CX34" s="621"/>
      <c r="CY34" s="622"/>
      <c r="CZ34" s="623">
        <v>18.100000000000001</v>
      </c>
      <c r="DA34" s="641"/>
      <c r="DB34" s="641"/>
      <c r="DC34" s="642"/>
      <c r="DD34" s="626">
        <v>758391</v>
      </c>
      <c r="DE34" s="621"/>
      <c r="DF34" s="621"/>
      <c r="DG34" s="621"/>
      <c r="DH34" s="621"/>
      <c r="DI34" s="621"/>
      <c r="DJ34" s="621"/>
      <c r="DK34" s="622"/>
      <c r="DL34" s="626">
        <v>667889</v>
      </c>
      <c r="DM34" s="621"/>
      <c r="DN34" s="621"/>
      <c r="DO34" s="621"/>
      <c r="DP34" s="621"/>
      <c r="DQ34" s="621"/>
      <c r="DR34" s="621"/>
      <c r="DS34" s="621"/>
      <c r="DT34" s="621"/>
      <c r="DU34" s="621"/>
      <c r="DV34" s="622"/>
      <c r="DW34" s="643">
        <v>18.100000000000001</v>
      </c>
      <c r="DX34" s="644"/>
      <c r="DY34" s="644"/>
      <c r="DZ34" s="644"/>
      <c r="EA34" s="644"/>
      <c r="EB34" s="644"/>
      <c r="EC34" s="645"/>
    </row>
    <row r="35" spans="2:133" ht="11.25" customHeight="1" x14ac:dyDescent="0.15">
      <c r="B35" s="617" t="s">
        <v>305</v>
      </c>
      <c r="C35" s="618"/>
      <c r="D35" s="618"/>
      <c r="E35" s="618"/>
      <c r="F35" s="618"/>
      <c r="G35" s="618"/>
      <c r="H35" s="618"/>
      <c r="I35" s="618"/>
      <c r="J35" s="618"/>
      <c r="K35" s="618"/>
      <c r="L35" s="618"/>
      <c r="M35" s="618"/>
      <c r="N35" s="618"/>
      <c r="O35" s="618"/>
      <c r="P35" s="618"/>
      <c r="Q35" s="619"/>
      <c r="R35" s="620">
        <v>210000</v>
      </c>
      <c r="S35" s="621"/>
      <c r="T35" s="621"/>
      <c r="U35" s="621"/>
      <c r="V35" s="621"/>
      <c r="W35" s="621"/>
      <c r="X35" s="621"/>
      <c r="Y35" s="622"/>
      <c r="Z35" s="673">
        <v>3.7</v>
      </c>
      <c r="AA35" s="673"/>
      <c r="AB35" s="673"/>
      <c r="AC35" s="673"/>
      <c r="AD35" s="674" t="s">
        <v>110</v>
      </c>
      <c r="AE35" s="674"/>
      <c r="AF35" s="674"/>
      <c r="AG35" s="674"/>
      <c r="AH35" s="674"/>
      <c r="AI35" s="674"/>
      <c r="AJ35" s="674"/>
      <c r="AK35" s="674"/>
      <c r="AL35" s="643" t="s">
        <v>110</v>
      </c>
      <c r="AM35" s="675"/>
      <c r="AN35" s="675"/>
      <c r="AO35" s="676"/>
      <c r="AP35" s="188"/>
      <c r="AQ35" s="677" t="s">
        <v>306</v>
      </c>
      <c r="AR35" s="678"/>
      <c r="AS35" s="678"/>
      <c r="AT35" s="678"/>
      <c r="AU35" s="678"/>
      <c r="AV35" s="678"/>
      <c r="AW35" s="678"/>
      <c r="AX35" s="678"/>
      <c r="AY35" s="679"/>
      <c r="AZ35" s="670">
        <v>621063</v>
      </c>
      <c r="BA35" s="671"/>
      <c r="BB35" s="671"/>
      <c r="BC35" s="671"/>
      <c r="BD35" s="671"/>
      <c r="BE35" s="671"/>
      <c r="BF35" s="672"/>
      <c r="BG35" s="677" t="s">
        <v>307</v>
      </c>
      <c r="BH35" s="678"/>
      <c r="BI35" s="678"/>
      <c r="BJ35" s="678"/>
      <c r="BK35" s="678"/>
      <c r="BL35" s="678"/>
      <c r="BM35" s="678"/>
      <c r="BN35" s="678"/>
      <c r="BO35" s="678"/>
      <c r="BP35" s="678"/>
      <c r="BQ35" s="678"/>
      <c r="BR35" s="678"/>
      <c r="BS35" s="678"/>
      <c r="BT35" s="678"/>
      <c r="BU35" s="679"/>
      <c r="BV35" s="670">
        <v>136096</v>
      </c>
      <c r="BW35" s="671"/>
      <c r="BX35" s="671"/>
      <c r="BY35" s="671"/>
      <c r="BZ35" s="671"/>
      <c r="CA35" s="671"/>
      <c r="CB35" s="672"/>
      <c r="CD35" s="657" t="s">
        <v>308</v>
      </c>
      <c r="CE35" s="654"/>
      <c r="CF35" s="654"/>
      <c r="CG35" s="654"/>
      <c r="CH35" s="654"/>
      <c r="CI35" s="654"/>
      <c r="CJ35" s="654"/>
      <c r="CK35" s="654"/>
      <c r="CL35" s="654"/>
      <c r="CM35" s="654"/>
      <c r="CN35" s="654"/>
      <c r="CO35" s="654"/>
      <c r="CP35" s="654"/>
      <c r="CQ35" s="655"/>
      <c r="CR35" s="620">
        <v>5768</v>
      </c>
      <c r="CS35" s="639"/>
      <c r="CT35" s="639"/>
      <c r="CU35" s="639"/>
      <c r="CV35" s="639"/>
      <c r="CW35" s="639"/>
      <c r="CX35" s="639"/>
      <c r="CY35" s="640"/>
      <c r="CZ35" s="623">
        <v>0.1</v>
      </c>
      <c r="DA35" s="641"/>
      <c r="DB35" s="641"/>
      <c r="DC35" s="642"/>
      <c r="DD35" s="626">
        <v>5768</v>
      </c>
      <c r="DE35" s="639"/>
      <c r="DF35" s="639"/>
      <c r="DG35" s="639"/>
      <c r="DH35" s="639"/>
      <c r="DI35" s="639"/>
      <c r="DJ35" s="639"/>
      <c r="DK35" s="640"/>
      <c r="DL35" s="626">
        <v>5768</v>
      </c>
      <c r="DM35" s="639"/>
      <c r="DN35" s="639"/>
      <c r="DO35" s="639"/>
      <c r="DP35" s="639"/>
      <c r="DQ35" s="639"/>
      <c r="DR35" s="639"/>
      <c r="DS35" s="639"/>
      <c r="DT35" s="639"/>
      <c r="DU35" s="639"/>
      <c r="DV35" s="640"/>
      <c r="DW35" s="643">
        <v>0.2</v>
      </c>
      <c r="DX35" s="644"/>
      <c r="DY35" s="644"/>
      <c r="DZ35" s="644"/>
      <c r="EA35" s="644"/>
      <c r="EB35" s="644"/>
      <c r="EC35" s="645"/>
    </row>
    <row r="36" spans="2:133" ht="11.25" customHeight="1" x14ac:dyDescent="0.15">
      <c r="B36" s="601" t="s">
        <v>309</v>
      </c>
      <c r="C36" s="602"/>
      <c r="D36" s="602"/>
      <c r="E36" s="602"/>
      <c r="F36" s="602"/>
      <c r="G36" s="602"/>
      <c r="H36" s="602"/>
      <c r="I36" s="602"/>
      <c r="J36" s="602"/>
      <c r="K36" s="602"/>
      <c r="L36" s="602"/>
      <c r="M36" s="602"/>
      <c r="N36" s="602"/>
      <c r="O36" s="602"/>
      <c r="P36" s="602"/>
      <c r="Q36" s="603"/>
      <c r="R36" s="604">
        <v>5678106</v>
      </c>
      <c r="S36" s="661"/>
      <c r="T36" s="661"/>
      <c r="U36" s="661"/>
      <c r="V36" s="661"/>
      <c r="W36" s="661"/>
      <c r="X36" s="661"/>
      <c r="Y36" s="664"/>
      <c r="Z36" s="665">
        <v>100</v>
      </c>
      <c r="AA36" s="665"/>
      <c r="AB36" s="665"/>
      <c r="AC36" s="665"/>
      <c r="AD36" s="666">
        <v>3471387</v>
      </c>
      <c r="AE36" s="666"/>
      <c r="AF36" s="666"/>
      <c r="AG36" s="666"/>
      <c r="AH36" s="666"/>
      <c r="AI36" s="666"/>
      <c r="AJ36" s="666"/>
      <c r="AK36" s="666"/>
      <c r="AL36" s="667">
        <v>100</v>
      </c>
      <c r="AM36" s="668"/>
      <c r="AN36" s="668"/>
      <c r="AO36" s="669"/>
      <c r="AQ36" s="646" t="s">
        <v>310</v>
      </c>
      <c r="AR36" s="647"/>
      <c r="AS36" s="647"/>
      <c r="AT36" s="647"/>
      <c r="AU36" s="647"/>
      <c r="AV36" s="647"/>
      <c r="AW36" s="647"/>
      <c r="AX36" s="647"/>
      <c r="AY36" s="648"/>
      <c r="AZ36" s="620">
        <v>197740</v>
      </c>
      <c r="BA36" s="621"/>
      <c r="BB36" s="621"/>
      <c r="BC36" s="621"/>
      <c r="BD36" s="639"/>
      <c r="BE36" s="639"/>
      <c r="BF36" s="649"/>
      <c r="BG36" s="657" t="s">
        <v>311</v>
      </c>
      <c r="BH36" s="654"/>
      <c r="BI36" s="654"/>
      <c r="BJ36" s="654"/>
      <c r="BK36" s="654"/>
      <c r="BL36" s="654"/>
      <c r="BM36" s="654"/>
      <c r="BN36" s="654"/>
      <c r="BO36" s="654"/>
      <c r="BP36" s="654"/>
      <c r="BQ36" s="654"/>
      <c r="BR36" s="654"/>
      <c r="BS36" s="654"/>
      <c r="BT36" s="654"/>
      <c r="BU36" s="655"/>
      <c r="BV36" s="620">
        <v>124981</v>
      </c>
      <c r="BW36" s="621"/>
      <c r="BX36" s="621"/>
      <c r="BY36" s="621"/>
      <c r="BZ36" s="621"/>
      <c r="CA36" s="621"/>
      <c r="CB36" s="656"/>
      <c r="CD36" s="657" t="s">
        <v>312</v>
      </c>
      <c r="CE36" s="654"/>
      <c r="CF36" s="654"/>
      <c r="CG36" s="654"/>
      <c r="CH36" s="654"/>
      <c r="CI36" s="654"/>
      <c r="CJ36" s="654"/>
      <c r="CK36" s="654"/>
      <c r="CL36" s="654"/>
      <c r="CM36" s="654"/>
      <c r="CN36" s="654"/>
      <c r="CO36" s="654"/>
      <c r="CP36" s="654"/>
      <c r="CQ36" s="655"/>
      <c r="CR36" s="620">
        <v>839376</v>
      </c>
      <c r="CS36" s="621"/>
      <c r="CT36" s="621"/>
      <c r="CU36" s="621"/>
      <c r="CV36" s="621"/>
      <c r="CW36" s="621"/>
      <c r="CX36" s="621"/>
      <c r="CY36" s="622"/>
      <c r="CZ36" s="623">
        <v>15.6</v>
      </c>
      <c r="DA36" s="641"/>
      <c r="DB36" s="641"/>
      <c r="DC36" s="642"/>
      <c r="DD36" s="626">
        <v>642874</v>
      </c>
      <c r="DE36" s="621"/>
      <c r="DF36" s="621"/>
      <c r="DG36" s="621"/>
      <c r="DH36" s="621"/>
      <c r="DI36" s="621"/>
      <c r="DJ36" s="621"/>
      <c r="DK36" s="622"/>
      <c r="DL36" s="626">
        <v>600879</v>
      </c>
      <c r="DM36" s="621"/>
      <c r="DN36" s="621"/>
      <c r="DO36" s="621"/>
      <c r="DP36" s="621"/>
      <c r="DQ36" s="621"/>
      <c r="DR36" s="621"/>
      <c r="DS36" s="621"/>
      <c r="DT36" s="621"/>
      <c r="DU36" s="621"/>
      <c r="DV36" s="622"/>
      <c r="DW36" s="643">
        <v>16.3</v>
      </c>
      <c r="DX36" s="644"/>
      <c r="DY36" s="644"/>
      <c r="DZ36" s="644"/>
      <c r="EA36" s="644"/>
      <c r="EB36" s="644"/>
      <c r="EC36" s="645"/>
    </row>
    <row r="37" spans="2:133" ht="11.25" customHeight="1" x14ac:dyDescent="0.15">
      <c r="AQ37" s="646" t="s">
        <v>313</v>
      </c>
      <c r="AR37" s="647"/>
      <c r="AS37" s="647"/>
      <c r="AT37" s="647"/>
      <c r="AU37" s="647"/>
      <c r="AV37" s="647"/>
      <c r="AW37" s="647"/>
      <c r="AX37" s="647"/>
      <c r="AY37" s="648"/>
      <c r="AZ37" s="620">
        <v>2293</v>
      </c>
      <c r="BA37" s="621"/>
      <c r="BB37" s="621"/>
      <c r="BC37" s="621"/>
      <c r="BD37" s="639"/>
      <c r="BE37" s="639"/>
      <c r="BF37" s="649"/>
      <c r="BG37" s="657" t="s">
        <v>314</v>
      </c>
      <c r="BH37" s="654"/>
      <c r="BI37" s="654"/>
      <c r="BJ37" s="654"/>
      <c r="BK37" s="654"/>
      <c r="BL37" s="654"/>
      <c r="BM37" s="654"/>
      <c r="BN37" s="654"/>
      <c r="BO37" s="654"/>
      <c r="BP37" s="654"/>
      <c r="BQ37" s="654"/>
      <c r="BR37" s="654"/>
      <c r="BS37" s="654"/>
      <c r="BT37" s="654"/>
      <c r="BU37" s="655"/>
      <c r="BV37" s="620">
        <v>2165</v>
      </c>
      <c r="BW37" s="621"/>
      <c r="BX37" s="621"/>
      <c r="BY37" s="621"/>
      <c r="BZ37" s="621"/>
      <c r="CA37" s="621"/>
      <c r="CB37" s="656"/>
      <c r="CD37" s="657" t="s">
        <v>315</v>
      </c>
      <c r="CE37" s="654"/>
      <c r="CF37" s="654"/>
      <c r="CG37" s="654"/>
      <c r="CH37" s="654"/>
      <c r="CI37" s="654"/>
      <c r="CJ37" s="654"/>
      <c r="CK37" s="654"/>
      <c r="CL37" s="654"/>
      <c r="CM37" s="654"/>
      <c r="CN37" s="654"/>
      <c r="CO37" s="654"/>
      <c r="CP37" s="654"/>
      <c r="CQ37" s="655"/>
      <c r="CR37" s="620">
        <v>183411</v>
      </c>
      <c r="CS37" s="639"/>
      <c r="CT37" s="639"/>
      <c r="CU37" s="639"/>
      <c r="CV37" s="639"/>
      <c r="CW37" s="639"/>
      <c r="CX37" s="639"/>
      <c r="CY37" s="640"/>
      <c r="CZ37" s="623">
        <v>3.4</v>
      </c>
      <c r="DA37" s="641"/>
      <c r="DB37" s="641"/>
      <c r="DC37" s="642"/>
      <c r="DD37" s="626">
        <v>181579</v>
      </c>
      <c r="DE37" s="639"/>
      <c r="DF37" s="639"/>
      <c r="DG37" s="639"/>
      <c r="DH37" s="639"/>
      <c r="DI37" s="639"/>
      <c r="DJ37" s="639"/>
      <c r="DK37" s="640"/>
      <c r="DL37" s="626">
        <v>181579</v>
      </c>
      <c r="DM37" s="639"/>
      <c r="DN37" s="639"/>
      <c r="DO37" s="639"/>
      <c r="DP37" s="639"/>
      <c r="DQ37" s="639"/>
      <c r="DR37" s="639"/>
      <c r="DS37" s="639"/>
      <c r="DT37" s="639"/>
      <c r="DU37" s="639"/>
      <c r="DV37" s="640"/>
      <c r="DW37" s="643">
        <v>4.9000000000000004</v>
      </c>
      <c r="DX37" s="644"/>
      <c r="DY37" s="644"/>
      <c r="DZ37" s="644"/>
      <c r="EA37" s="644"/>
      <c r="EB37" s="644"/>
      <c r="EC37" s="645"/>
    </row>
    <row r="38" spans="2:133" ht="11.25" customHeight="1" x14ac:dyDescent="0.15">
      <c r="AQ38" s="646" t="s">
        <v>316</v>
      </c>
      <c r="AR38" s="647"/>
      <c r="AS38" s="647"/>
      <c r="AT38" s="647"/>
      <c r="AU38" s="647"/>
      <c r="AV38" s="647"/>
      <c r="AW38" s="647"/>
      <c r="AX38" s="647"/>
      <c r="AY38" s="648"/>
      <c r="AZ38" s="620" t="s">
        <v>317</v>
      </c>
      <c r="BA38" s="621"/>
      <c r="BB38" s="621"/>
      <c r="BC38" s="621"/>
      <c r="BD38" s="639"/>
      <c r="BE38" s="639"/>
      <c r="BF38" s="649"/>
      <c r="BG38" s="657" t="s">
        <v>318</v>
      </c>
      <c r="BH38" s="654"/>
      <c r="BI38" s="654"/>
      <c r="BJ38" s="654"/>
      <c r="BK38" s="654"/>
      <c r="BL38" s="654"/>
      <c r="BM38" s="654"/>
      <c r="BN38" s="654"/>
      <c r="BO38" s="654"/>
      <c r="BP38" s="654"/>
      <c r="BQ38" s="654"/>
      <c r="BR38" s="654"/>
      <c r="BS38" s="654"/>
      <c r="BT38" s="654"/>
      <c r="BU38" s="655"/>
      <c r="BV38" s="620">
        <v>3570</v>
      </c>
      <c r="BW38" s="621"/>
      <c r="BX38" s="621"/>
      <c r="BY38" s="621"/>
      <c r="BZ38" s="621"/>
      <c r="CA38" s="621"/>
      <c r="CB38" s="656"/>
      <c r="CD38" s="657" t="s">
        <v>319</v>
      </c>
      <c r="CE38" s="654"/>
      <c r="CF38" s="654"/>
      <c r="CG38" s="654"/>
      <c r="CH38" s="654"/>
      <c r="CI38" s="654"/>
      <c r="CJ38" s="654"/>
      <c r="CK38" s="654"/>
      <c r="CL38" s="654"/>
      <c r="CM38" s="654"/>
      <c r="CN38" s="654"/>
      <c r="CO38" s="654"/>
      <c r="CP38" s="654"/>
      <c r="CQ38" s="655"/>
      <c r="CR38" s="620">
        <v>618770</v>
      </c>
      <c r="CS38" s="621"/>
      <c r="CT38" s="621"/>
      <c r="CU38" s="621"/>
      <c r="CV38" s="621"/>
      <c r="CW38" s="621"/>
      <c r="CX38" s="621"/>
      <c r="CY38" s="622"/>
      <c r="CZ38" s="623">
        <v>11.5</v>
      </c>
      <c r="DA38" s="641"/>
      <c r="DB38" s="641"/>
      <c r="DC38" s="642"/>
      <c r="DD38" s="626">
        <v>551632</v>
      </c>
      <c r="DE38" s="621"/>
      <c r="DF38" s="621"/>
      <c r="DG38" s="621"/>
      <c r="DH38" s="621"/>
      <c r="DI38" s="621"/>
      <c r="DJ38" s="621"/>
      <c r="DK38" s="622"/>
      <c r="DL38" s="626">
        <v>258643</v>
      </c>
      <c r="DM38" s="621"/>
      <c r="DN38" s="621"/>
      <c r="DO38" s="621"/>
      <c r="DP38" s="621"/>
      <c r="DQ38" s="621"/>
      <c r="DR38" s="621"/>
      <c r="DS38" s="621"/>
      <c r="DT38" s="621"/>
      <c r="DU38" s="621"/>
      <c r="DV38" s="622"/>
      <c r="DW38" s="643">
        <v>7</v>
      </c>
      <c r="DX38" s="644"/>
      <c r="DY38" s="644"/>
      <c r="DZ38" s="644"/>
      <c r="EA38" s="644"/>
      <c r="EB38" s="644"/>
      <c r="EC38" s="645"/>
    </row>
    <row r="39" spans="2:133" ht="11.25" customHeight="1" x14ac:dyDescent="0.15">
      <c r="AQ39" s="646" t="s">
        <v>320</v>
      </c>
      <c r="AR39" s="647"/>
      <c r="AS39" s="647"/>
      <c r="AT39" s="647"/>
      <c r="AU39" s="647"/>
      <c r="AV39" s="647"/>
      <c r="AW39" s="647"/>
      <c r="AX39" s="647"/>
      <c r="AY39" s="648"/>
      <c r="AZ39" s="620" t="s">
        <v>317</v>
      </c>
      <c r="BA39" s="621"/>
      <c r="BB39" s="621"/>
      <c r="BC39" s="621"/>
      <c r="BD39" s="639"/>
      <c r="BE39" s="639"/>
      <c r="BF39" s="649"/>
      <c r="BG39" s="650" t="s">
        <v>321</v>
      </c>
      <c r="BH39" s="651"/>
      <c r="BI39" s="651"/>
      <c r="BJ39" s="651"/>
      <c r="BK39" s="651"/>
      <c r="BL39" s="189"/>
      <c r="BM39" s="654" t="s">
        <v>322</v>
      </c>
      <c r="BN39" s="654"/>
      <c r="BO39" s="654"/>
      <c r="BP39" s="654"/>
      <c r="BQ39" s="654"/>
      <c r="BR39" s="654"/>
      <c r="BS39" s="654"/>
      <c r="BT39" s="654"/>
      <c r="BU39" s="655"/>
      <c r="BV39" s="620">
        <v>107</v>
      </c>
      <c r="BW39" s="621"/>
      <c r="BX39" s="621"/>
      <c r="BY39" s="621"/>
      <c r="BZ39" s="621"/>
      <c r="CA39" s="621"/>
      <c r="CB39" s="656"/>
      <c r="CD39" s="657" t="s">
        <v>323</v>
      </c>
      <c r="CE39" s="654"/>
      <c r="CF39" s="654"/>
      <c r="CG39" s="654"/>
      <c r="CH39" s="654"/>
      <c r="CI39" s="654"/>
      <c r="CJ39" s="654"/>
      <c r="CK39" s="654"/>
      <c r="CL39" s="654"/>
      <c r="CM39" s="654"/>
      <c r="CN39" s="654"/>
      <c r="CO39" s="654"/>
      <c r="CP39" s="654"/>
      <c r="CQ39" s="655"/>
      <c r="CR39" s="620">
        <v>333385</v>
      </c>
      <c r="CS39" s="639"/>
      <c r="CT39" s="639"/>
      <c r="CU39" s="639"/>
      <c r="CV39" s="639"/>
      <c r="CW39" s="639"/>
      <c r="CX39" s="639"/>
      <c r="CY39" s="640"/>
      <c r="CZ39" s="623">
        <v>6.2</v>
      </c>
      <c r="DA39" s="641"/>
      <c r="DB39" s="641"/>
      <c r="DC39" s="642"/>
      <c r="DD39" s="626">
        <v>330001</v>
      </c>
      <c r="DE39" s="639"/>
      <c r="DF39" s="639"/>
      <c r="DG39" s="639"/>
      <c r="DH39" s="639"/>
      <c r="DI39" s="639"/>
      <c r="DJ39" s="639"/>
      <c r="DK39" s="640"/>
      <c r="DL39" s="626" t="s">
        <v>317</v>
      </c>
      <c r="DM39" s="639"/>
      <c r="DN39" s="639"/>
      <c r="DO39" s="639"/>
      <c r="DP39" s="639"/>
      <c r="DQ39" s="639"/>
      <c r="DR39" s="639"/>
      <c r="DS39" s="639"/>
      <c r="DT39" s="639"/>
      <c r="DU39" s="639"/>
      <c r="DV39" s="640"/>
      <c r="DW39" s="643" t="s">
        <v>317</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324</v>
      </c>
      <c r="AR40" s="647"/>
      <c r="AS40" s="647"/>
      <c r="AT40" s="647"/>
      <c r="AU40" s="647"/>
      <c r="AV40" s="647"/>
      <c r="AW40" s="647"/>
      <c r="AX40" s="647"/>
      <c r="AY40" s="648"/>
      <c r="AZ40" s="620">
        <v>136530</v>
      </c>
      <c r="BA40" s="621"/>
      <c r="BB40" s="621"/>
      <c r="BC40" s="621"/>
      <c r="BD40" s="639"/>
      <c r="BE40" s="639"/>
      <c r="BF40" s="649"/>
      <c r="BG40" s="650"/>
      <c r="BH40" s="651"/>
      <c r="BI40" s="651"/>
      <c r="BJ40" s="651"/>
      <c r="BK40" s="651"/>
      <c r="BL40" s="189"/>
      <c r="BM40" s="654" t="s">
        <v>325</v>
      </c>
      <c r="BN40" s="654"/>
      <c r="BO40" s="654"/>
      <c r="BP40" s="654"/>
      <c r="BQ40" s="654"/>
      <c r="BR40" s="654"/>
      <c r="BS40" s="654"/>
      <c r="BT40" s="654"/>
      <c r="BU40" s="655"/>
      <c r="BV40" s="620">
        <v>95</v>
      </c>
      <c r="BW40" s="621"/>
      <c r="BX40" s="621"/>
      <c r="BY40" s="621"/>
      <c r="BZ40" s="621"/>
      <c r="CA40" s="621"/>
      <c r="CB40" s="656"/>
      <c r="CD40" s="657" t="s">
        <v>326</v>
      </c>
      <c r="CE40" s="654"/>
      <c r="CF40" s="654"/>
      <c r="CG40" s="654"/>
      <c r="CH40" s="654"/>
      <c r="CI40" s="654"/>
      <c r="CJ40" s="654"/>
      <c r="CK40" s="654"/>
      <c r="CL40" s="654"/>
      <c r="CM40" s="654"/>
      <c r="CN40" s="654"/>
      <c r="CO40" s="654"/>
      <c r="CP40" s="654"/>
      <c r="CQ40" s="655"/>
      <c r="CR40" s="620">
        <v>6600</v>
      </c>
      <c r="CS40" s="621"/>
      <c r="CT40" s="621"/>
      <c r="CU40" s="621"/>
      <c r="CV40" s="621"/>
      <c r="CW40" s="621"/>
      <c r="CX40" s="621"/>
      <c r="CY40" s="622"/>
      <c r="CZ40" s="623">
        <v>0.1</v>
      </c>
      <c r="DA40" s="641"/>
      <c r="DB40" s="641"/>
      <c r="DC40" s="642"/>
      <c r="DD40" s="626" t="s">
        <v>317</v>
      </c>
      <c r="DE40" s="621"/>
      <c r="DF40" s="621"/>
      <c r="DG40" s="621"/>
      <c r="DH40" s="621"/>
      <c r="DI40" s="621"/>
      <c r="DJ40" s="621"/>
      <c r="DK40" s="622"/>
      <c r="DL40" s="626" t="s">
        <v>317</v>
      </c>
      <c r="DM40" s="621"/>
      <c r="DN40" s="621"/>
      <c r="DO40" s="621"/>
      <c r="DP40" s="621"/>
      <c r="DQ40" s="621"/>
      <c r="DR40" s="621"/>
      <c r="DS40" s="621"/>
      <c r="DT40" s="621"/>
      <c r="DU40" s="621"/>
      <c r="DV40" s="622"/>
      <c r="DW40" s="643" t="s">
        <v>317</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327</v>
      </c>
      <c r="AR41" s="659"/>
      <c r="AS41" s="659"/>
      <c r="AT41" s="659"/>
      <c r="AU41" s="659"/>
      <c r="AV41" s="659"/>
      <c r="AW41" s="659"/>
      <c r="AX41" s="659"/>
      <c r="AY41" s="660"/>
      <c r="AZ41" s="604">
        <v>284500</v>
      </c>
      <c r="BA41" s="661"/>
      <c r="BB41" s="661"/>
      <c r="BC41" s="661"/>
      <c r="BD41" s="605"/>
      <c r="BE41" s="605"/>
      <c r="BF41" s="662"/>
      <c r="BG41" s="652"/>
      <c r="BH41" s="653"/>
      <c r="BI41" s="653"/>
      <c r="BJ41" s="653"/>
      <c r="BK41" s="653"/>
      <c r="BL41" s="191"/>
      <c r="BM41" s="659" t="s">
        <v>328</v>
      </c>
      <c r="BN41" s="659"/>
      <c r="BO41" s="659"/>
      <c r="BP41" s="659"/>
      <c r="BQ41" s="659"/>
      <c r="BR41" s="659"/>
      <c r="BS41" s="659"/>
      <c r="BT41" s="659"/>
      <c r="BU41" s="660"/>
      <c r="BV41" s="604">
        <v>335</v>
      </c>
      <c r="BW41" s="661"/>
      <c r="BX41" s="661"/>
      <c r="BY41" s="661"/>
      <c r="BZ41" s="661"/>
      <c r="CA41" s="661"/>
      <c r="CB41" s="663"/>
      <c r="CD41" s="657" t="s">
        <v>329</v>
      </c>
      <c r="CE41" s="654"/>
      <c r="CF41" s="654"/>
      <c r="CG41" s="654"/>
      <c r="CH41" s="654"/>
      <c r="CI41" s="654"/>
      <c r="CJ41" s="654"/>
      <c r="CK41" s="654"/>
      <c r="CL41" s="654"/>
      <c r="CM41" s="654"/>
      <c r="CN41" s="654"/>
      <c r="CO41" s="654"/>
      <c r="CP41" s="654"/>
      <c r="CQ41" s="655"/>
      <c r="CR41" s="620" t="s">
        <v>330</v>
      </c>
      <c r="CS41" s="639"/>
      <c r="CT41" s="639"/>
      <c r="CU41" s="639"/>
      <c r="CV41" s="639"/>
      <c r="CW41" s="639"/>
      <c r="CX41" s="639"/>
      <c r="CY41" s="640"/>
      <c r="CZ41" s="623" t="s">
        <v>330</v>
      </c>
      <c r="DA41" s="641"/>
      <c r="DB41" s="641"/>
      <c r="DC41" s="642"/>
      <c r="DD41" s="626" t="s">
        <v>330</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331</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332</v>
      </c>
      <c r="CE42" s="618"/>
      <c r="CF42" s="618"/>
      <c r="CG42" s="618"/>
      <c r="CH42" s="618"/>
      <c r="CI42" s="618"/>
      <c r="CJ42" s="618"/>
      <c r="CK42" s="618"/>
      <c r="CL42" s="618"/>
      <c r="CM42" s="618"/>
      <c r="CN42" s="618"/>
      <c r="CO42" s="618"/>
      <c r="CP42" s="618"/>
      <c r="CQ42" s="619"/>
      <c r="CR42" s="620">
        <v>193427</v>
      </c>
      <c r="CS42" s="621"/>
      <c r="CT42" s="621"/>
      <c r="CU42" s="621"/>
      <c r="CV42" s="621"/>
      <c r="CW42" s="621"/>
      <c r="CX42" s="621"/>
      <c r="CY42" s="622"/>
      <c r="CZ42" s="623">
        <v>3.6</v>
      </c>
      <c r="DA42" s="624"/>
      <c r="DB42" s="624"/>
      <c r="DC42" s="625"/>
      <c r="DD42" s="626">
        <v>120668</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333</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334</v>
      </c>
      <c r="CE43" s="618"/>
      <c r="CF43" s="618"/>
      <c r="CG43" s="618"/>
      <c r="CH43" s="618"/>
      <c r="CI43" s="618"/>
      <c r="CJ43" s="618"/>
      <c r="CK43" s="618"/>
      <c r="CL43" s="618"/>
      <c r="CM43" s="618"/>
      <c r="CN43" s="618"/>
      <c r="CO43" s="618"/>
      <c r="CP43" s="618"/>
      <c r="CQ43" s="619"/>
      <c r="CR43" s="620">
        <v>20434</v>
      </c>
      <c r="CS43" s="639"/>
      <c r="CT43" s="639"/>
      <c r="CU43" s="639"/>
      <c r="CV43" s="639"/>
      <c r="CW43" s="639"/>
      <c r="CX43" s="639"/>
      <c r="CY43" s="640"/>
      <c r="CZ43" s="623">
        <v>0.4</v>
      </c>
      <c r="DA43" s="641"/>
      <c r="DB43" s="641"/>
      <c r="DC43" s="642"/>
      <c r="DD43" s="626">
        <v>20434</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335</v>
      </c>
      <c r="CD44" s="633" t="s">
        <v>287</v>
      </c>
      <c r="CE44" s="634"/>
      <c r="CF44" s="617" t="s">
        <v>336</v>
      </c>
      <c r="CG44" s="618"/>
      <c r="CH44" s="618"/>
      <c r="CI44" s="618"/>
      <c r="CJ44" s="618"/>
      <c r="CK44" s="618"/>
      <c r="CL44" s="618"/>
      <c r="CM44" s="618"/>
      <c r="CN44" s="618"/>
      <c r="CO44" s="618"/>
      <c r="CP44" s="618"/>
      <c r="CQ44" s="619"/>
      <c r="CR44" s="620">
        <v>193427</v>
      </c>
      <c r="CS44" s="621"/>
      <c r="CT44" s="621"/>
      <c r="CU44" s="621"/>
      <c r="CV44" s="621"/>
      <c r="CW44" s="621"/>
      <c r="CX44" s="621"/>
      <c r="CY44" s="622"/>
      <c r="CZ44" s="623">
        <v>3.6</v>
      </c>
      <c r="DA44" s="624"/>
      <c r="DB44" s="624"/>
      <c r="DC44" s="625"/>
      <c r="DD44" s="626">
        <v>120668</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337</v>
      </c>
      <c r="CG45" s="618"/>
      <c r="CH45" s="618"/>
      <c r="CI45" s="618"/>
      <c r="CJ45" s="618"/>
      <c r="CK45" s="618"/>
      <c r="CL45" s="618"/>
      <c r="CM45" s="618"/>
      <c r="CN45" s="618"/>
      <c r="CO45" s="618"/>
      <c r="CP45" s="618"/>
      <c r="CQ45" s="619"/>
      <c r="CR45" s="620">
        <v>45926</v>
      </c>
      <c r="CS45" s="639"/>
      <c r="CT45" s="639"/>
      <c r="CU45" s="639"/>
      <c r="CV45" s="639"/>
      <c r="CW45" s="639"/>
      <c r="CX45" s="639"/>
      <c r="CY45" s="640"/>
      <c r="CZ45" s="623">
        <v>0.9</v>
      </c>
      <c r="DA45" s="641"/>
      <c r="DB45" s="641"/>
      <c r="DC45" s="642"/>
      <c r="DD45" s="626">
        <v>24294</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338</v>
      </c>
      <c r="CG46" s="618"/>
      <c r="CH46" s="618"/>
      <c r="CI46" s="618"/>
      <c r="CJ46" s="618"/>
      <c r="CK46" s="618"/>
      <c r="CL46" s="618"/>
      <c r="CM46" s="618"/>
      <c r="CN46" s="618"/>
      <c r="CO46" s="618"/>
      <c r="CP46" s="618"/>
      <c r="CQ46" s="619"/>
      <c r="CR46" s="620">
        <v>147501</v>
      </c>
      <c r="CS46" s="621"/>
      <c r="CT46" s="621"/>
      <c r="CU46" s="621"/>
      <c r="CV46" s="621"/>
      <c r="CW46" s="621"/>
      <c r="CX46" s="621"/>
      <c r="CY46" s="622"/>
      <c r="CZ46" s="623">
        <v>2.7</v>
      </c>
      <c r="DA46" s="624"/>
      <c r="DB46" s="624"/>
      <c r="DC46" s="625"/>
      <c r="DD46" s="626">
        <v>96374</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339</v>
      </c>
      <c r="CG47" s="618"/>
      <c r="CH47" s="618"/>
      <c r="CI47" s="618"/>
      <c r="CJ47" s="618"/>
      <c r="CK47" s="618"/>
      <c r="CL47" s="618"/>
      <c r="CM47" s="618"/>
      <c r="CN47" s="618"/>
      <c r="CO47" s="618"/>
      <c r="CP47" s="618"/>
      <c r="CQ47" s="619"/>
      <c r="CR47" s="620" t="s">
        <v>110</v>
      </c>
      <c r="CS47" s="639"/>
      <c r="CT47" s="639"/>
      <c r="CU47" s="639"/>
      <c r="CV47" s="639"/>
      <c r="CW47" s="639"/>
      <c r="CX47" s="639"/>
      <c r="CY47" s="640"/>
      <c r="CZ47" s="623" t="s">
        <v>110</v>
      </c>
      <c r="DA47" s="641"/>
      <c r="DB47" s="641"/>
      <c r="DC47" s="642"/>
      <c r="DD47" s="626" t="s">
        <v>110</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340</v>
      </c>
      <c r="CG48" s="618"/>
      <c r="CH48" s="618"/>
      <c r="CI48" s="618"/>
      <c r="CJ48" s="618"/>
      <c r="CK48" s="618"/>
      <c r="CL48" s="618"/>
      <c r="CM48" s="618"/>
      <c r="CN48" s="618"/>
      <c r="CO48" s="618"/>
      <c r="CP48" s="618"/>
      <c r="CQ48" s="619"/>
      <c r="CR48" s="620" t="s">
        <v>110</v>
      </c>
      <c r="CS48" s="621"/>
      <c r="CT48" s="621"/>
      <c r="CU48" s="621"/>
      <c r="CV48" s="621"/>
      <c r="CW48" s="621"/>
      <c r="CX48" s="621"/>
      <c r="CY48" s="622"/>
      <c r="CZ48" s="623" t="s">
        <v>110</v>
      </c>
      <c r="DA48" s="624"/>
      <c r="DB48" s="624"/>
      <c r="DC48" s="625"/>
      <c r="DD48" s="626" t="s">
        <v>110</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341</v>
      </c>
      <c r="CE49" s="602"/>
      <c r="CF49" s="602"/>
      <c r="CG49" s="602"/>
      <c r="CH49" s="602"/>
      <c r="CI49" s="602"/>
      <c r="CJ49" s="602"/>
      <c r="CK49" s="602"/>
      <c r="CL49" s="602"/>
      <c r="CM49" s="602"/>
      <c r="CN49" s="602"/>
      <c r="CO49" s="602"/>
      <c r="CP49" s="602"/>
      <c r="CQ49" s="603"/>
      <c r="CR49" s="604">
        <v>5391752</v>
      </c>
      <c r="CS49" s="605"/>
      <c r="CT49" s="605"/>
      <c r="CU49" s="605"/>
      <c r="CV49" s="605"/>
      <c r="CW49" s="605"/>
      <c r="CX49" s="605"/>
      <c r="CY49" s="606"/>
      <c r="CZ49" s="607">
        <v>100</v>
      </c>
      <c r="DA49" s="608"/>
      <c r="DB49" s="608"/>
      <c r="DC49" s="609"/>
      <c r="DD49" s="610">
        <v>3949624</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343</v>
      </c>
      <c r="DK2" s="1140"/>
      <c r="DL2" s="1140"/>
      <c r="DM2" s="1140"/>
      <c r="DN2" s="1140"/>
      <c r="DO2" s="1141"/>
      <c r="DP2" s="202"/>
      <c r="DQ2" s="1139" t="s">
        <v>344</v>
      </c>
      <c r="DR2" s="1140"/>
      <c r="DS2" s="1140"/>
      <c r="DT2" s="1140"/>
      <c r="DU2" s="1140"/>
      <c r="DV2" s="1140"/>
      <c r="DW2" s="1140"/>
      <c r="DX2" s="1140"/>
      <c r="DY2" s="1140"/>
      <c r="DZ2" s="1141"/>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2" t="s">
        <v>345</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346</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347</v>
      </c>
      <c r="B5" s="1025"/>
      <c r="C5" s="1025"/>
      <c r="D5" s="1025"/>
      <c r="E5" s="1025"/>
      <c r="F5" s="1025"/>
      <c r="G5" s="1025"/>
      <c r="H5" s="1025"/>
      <c r="I5" s="1025"/>
      <c r="J5" s="1025"/>
      <c r="K5" s="1025"/>
      <c r="L5" s="1025"/>
      <c r="M5" s="1025"/>
      <c r="N5" s="1025"/>
      <c r="O5" s="1025"/>
      <c r="P5" s="1026"/>
      <c r="Q5" s="1030" t="s">
        <v>348</v>
      </c>
      <c r="R5" s="1031"/>
      <c r="S5" s="1031"/>
      <c r="T5" s="1031"/>
      <c r="U5" s="1032"/>
      <c r="V5" s="1030" t="s">
        <v>349</v>
      </c>
      <c r="W5" s="1031"/>
      <c r="X5" s="1031"/>
      <c r="Y5" s="1031"/>
      <c r="Z5" s="1032"/>
      <c r="AA5" s="1030" t="s">
        <v>350</v>
      </c>
      <c r="AB5" s="1031"/>
      <c r="AC5" s="1031"/>
      <c r="AD5" s="1031"/>
      <c r="AE5" s="1031"/>
      <c r="AF5" s="1142" t="s">
        <v>351</v>
      </c>
      <c r="AG5" s="1031"/>
      <c r="AH5" s="1031"/>
      <c r="AI5" s="1031"/>
      <c r="AJ5" s="1046"/>
      <c r="AK5" s="1031" t="s">
        <v>352</v>
      </c>
      <c r="AL5" s="1031"/>
      <c r="AM5" s="1031"/>
      <c r="AN5" s="1031"/>
      <c r="AO5" s="1032"/>
      <c r="AP5" s="1030" t="s">
        <v>353</v>
      </c>
      <c r="AQ5" s="1031"/>
      <c r="AR5" s="1031"/>
      <c r="AS5" s="1031"/>
      <c r="AT5" s="1032"/>
      <c r="AU5" s="1030" t="s">
        <v>354</v>
      </c>
      <c r="AV5" s="1031"/>
      <c r="AW5" s="1031"/>
      <c r="AX5" s="1031"/>
      <c r="AY5" s="1046"/>
      <c r="AZ5" s="209"/>
      <c r="BA5" s="209"/>
      <c r="BB5" s="209"/>
      <c r="BC5" s="209"/>
      <c r="BD5" s="209"/>
      <c r="BE5" s="210"/>
      <c r="BF5" s="210"/>
      <c r="BG5" s="210"/>
      <c r="BH5" s="210"/>
      <c r="BI5" s="210"/>
      <c r="BJ5" s="210"/>
      <c r="BK5" s="210"/>
      <c r="BL5" s="210"/>
      <c r="BM5" s="210"/>
      <c r="BN5" s="210"/>
      <c r="BO5" s="210"/>
      <c r="BP5" s="210"/>
      <c r="BQ5" s="1024" t="s">
        <v>355</v>
      </c>
      <c r="BR5" s="1025"/>
      <c r="BS5" s="1025"/>
      <c r="BT5" s="1025"/>
      <c r="BU5" s="1025"/>
      <c r="BV5" s="1025"/>
      <c r="BW5" s="1025"/>
      <c r="BX5" s="1025"/>
      <c r="BY5" s="1025"/>
      <c r="BZ5" s="1025"/>
      <c r="CA5" s="1025"/>
      <c r="CB5" s="1025"/>
      <c r="CC5" s="1025"/>
      <c r="CD5" s="1025"/>
      <c r="CE5" s="1025"/>
      <c r="CF5" s="1025"/>
      <c r="CG5" s="1026"/>
      <c r="CH5" s="1030" t="s">
        <v>356</v>
      </c>
      <c r="CI5" s="1031"/>
      <c r="CJ5" s="1031"/>
      <c r="CK5" s="1031"/>
      <c r="CL5" s="1032"/>
      <c r="CM5" s="1030" t="s">
        <v>357</v>
      </c>
      <c r="CN5" s="1031"/>
      <c r="CO5" s="1031"/>
      <c r="CP5" s="1031"/>
      <c r="CQ5" s="1032"/>
      <c r="CR5" s="1030" t="s">
        <v>358</v>
      </c>
      <c r="CS5" s="1031"/>
      <c r="CT5" s="1031"/>
      <c r="CU5" s="1031"/>
      <c r="CV5" s="1032"/>
      <c r="CW5" s="1030" t="s">
        <v>359</v>
      </c>
      <c r="CX5" s="1031"/>
      <c r="CY5" s="1031"/>
      <c r="CZ5" s="1031"/>
      <c r="DA5" s="1032"/>
      <c r="DB5" s="1030" t="s">
        <v>360</v>
      </c>
      <c r="DC5" s="1031"/>
      <c r="DD5" s="1031"/>
      <c r="DE5" s="1031"/>
      <c r="DF5" s="1032"/>
      <c r="DG5" s="1127" t="s">
        <v>361</v>
      </c>
      <c r="DH5" s="1128"/>
      <c r="DI5" s="1128"/>
      <c r="DJ5" s="1128"/>
      <c r="DK5" s="1129"/>
      <c r="DL5" s="1127" t="s">
        <v>362</v>
      </c>
      <c r="DM5" s="1128"/>
      <c r="DN5" s="1128"/>
      <c r="DO5" s="1128"/>
      <c r="DP5" s="1129"/>
      <c r="DQ5" s="1030" t="s">
        <v>363</v>
      </c>
      <c r="DR5" s="1031"/>
      <c r="DS5" s="1031"/>
      <c r="DT5" s="1031"/>
      <c r="DU5" s="1032"/>
      <c r="DV5" s="1030" t="s">
        <v>354</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x14ac:dyDescent="0.15">
      <c r="A7" s="211">
        <v>1</v>
      </c>
      <c r="B7" s="1079" t="s">
        <v>364</v>
      </c>
      <c r="C7" s="1080"/>
      <c r="D7" s="1080"/>
      <c r="E7" s="1080"/>
      <c r="F7" s="1080"/>
      <c r="G7" s="1080"/>
      <c r="H7" s="1080"/>
      <c r="I7" s="1080"/>
      <c r="J7" s="1080"/>
      <c r="K7" s="1080"/>
      <c r="L7" s="1080"/>
      <c r="M7" s="1080"/>
      <c r="N7" s="1080"/>
      <c r="O7" s="1080"/>
      <c r="P7" s="1081"/>
      <c r="Q7" s="1133">
        <v>5591</v>
      </c>
      <c r="R7" s="1134"/>
      <c r="S7" s="1134"/>
      <c r="T7" s="1134"/>
      <c r="U7" s="1134"/>
      <c r="V7" s="1134">
        <v>5305</v>
      </c>
      <c r="W7" s="1134"/>
      <c r="X7" s="1134"/>
      <c r="Y7" s="1134"/>
      <c r="Z7" s="1134"/>
      <c r="AA7" s="1134">
        <v>286</v>
      </c>
      <c r="AB7" s="1134"/>
      <c r="AC7" s="1134"/>
      <c r="AD7" s="1134"/>
      <c r="AE7" s="1135"/>
      <c r="AF7" s="1136">
        <v>227</v>
      </c>
      <c r="AG7" s="1137"/>
      <c r="AH7" s="1137"/>
      <c r="AI7" s="1137"/>
      <c r="AJ7" s="1138"/>
      <c r="AK7" s="1120">
        <v>86</v>
      </c>
      <c r="AL7" s="1121"/>
      <c r="AM7" s="1121"/>
      <c r="AN7" s="1121"/>
      <c r="AO7" s="1121"/>
      <c r="AP7" s="1121">
        <v>5477</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t="s">
        <v>549</v>
      </c>
      <c r="BS7" s="1124" t="s">
        <v>550</v>
      </c>
      <c r="BT7" s="1125"/>
      <c r="BU7" s="1125"/>
      <c r="BV7" s="1125"/>
      <c r="BW7" s="1125"/>
      <c r="BX7" s="1125"/>
      <c r="BY7" s="1125"/>
      <c r="BZ7" s="1125"/>
      <c r="CA7" s="1125"/>
      <c r="CB7" s="1125"/>
      <c r="CC7" s="1125"/>
      <c r="CD7" s="1125"/>
      <c r="CE7" s="1125"/>
      <c r="CF7" s="1125"/>
      <c r="CG7" s="1126"/>
      <c r="CH7" s="1117">
        <v>0</v>
      </c>
      <c r="CI7" s="1118"/>
      <c r="CJ7" s="1118"/>
      <c r="CK7" s="1118"/>
      <c r="CL7" s="1119"/>
      <c r="CM7" s="1117">
        <v>27</v>
      </c>
      <c r="CN7" s="1118"/>
      <c r="CO7" s="1118"/>
      <c r="CP7" s="1118"/>
      <c r="CQ7" s="1119"/>
      <c r="CR7" s="1117">
        <v>5</v>
      </c>
      <c r="CS7" s="1118"/>
      <c r="CT7" s="1118"/>
      <c r="CU7" s="1118"/>
      <c r="CV7" s="1119"/>
      <c r="CW7" s="1117" t="s">
        <v>553</v>
      </c>
      <c r="CX7" s="1118"/>
      <c r="CY7" s="1118"/>
      <c r="CZ7" s="1118"/>
      <c r="DA7" s="1119"/>
      <c r="DB7" s="1117" t="s">
        <v>553</v>
      </c>
      <c r="DC7" s="1118"/>
      <c r="DD7" s="1118"/>
      <c r="DE7" s="1118"/>
      <c r="DF7" s="1119"/>
      <c r="DG7" s="1117">
        <v>260</v>
      </c>
      <c r="DH7" s="1118"/>
      <c r="DI7" s="1118"/>
      <c r="DJ7" s="1118"/>
      <c r="DK7" s="1119"/>
      <c r="DL7" s="1117" t="s">
        <v>553</v>
      </c>
      <c r="DM7" s="1118"/>
      <c r="DN7" s="1118"/>
      <c r="DO7" s="1118"/>
      <c r="DP7" s="1119"/>
      <c r="DQ7" s="1117" t="s">
        <v>553</v>
      </c>
      <c r="DR7" s="1118"/>
      <c r="DS7" s="1118"/>
      <c r="DT7" s="1118"/>
      <c r="DU7" s="1119"/>
      <c r="DV7" s="1144"/>
      <c r="DW7" s="1145"/>
      <c r="DX7" s="1145"/>
      <c r="DY7" s="1145"/>
      <c r="DZ7" s="1146"/>
      <c r="EA7" s="207"/>
    </row>
    <row r="8" spans="1:131" s="208" customFormat="1" ht="26.25" customHeight="1" x14ac:dyDescent="0.15">
      <c r="A8" s="214">
        <v>2</v>
      </c>
      <c r="B8" s="1066" t="s">
        <v>365</v>
      </c>
      <c r="C8" s="1067"/>
      <c r="D8" s="1067"/>
      <c r="E8" s="1067"/>
      <c r="F8" s="1067"/>
      <c r="G8" s="1067"/>
      <c r="H8" s="1067"/>
      <c r="I8" s="1067"/>
      <c r="J8" s="1067"/>
      <c r="K8" s="1067"/>
      <c r="L8" s="1067"/>
      <c r="M8" s="1067"/>
      <c r="N8" s="1067"/>
      <c r="O8" s="1067"/>
      <c r="P8" s="1068"/>
      <c r="Q8" s="1072">
        <v>87</v>
      </c>
      <c r="R8" s="1073"/>
      <c r="S8" s="1073"/>
      <c r="T8" s="1073"/>
      <c r="U8" s="1073"/>
      <c r="V8" s="1073">
        <v>86</v>
      </c>
      <c r="W8" s="1073"/>
      <c r="X8" s="1073"/>
      <c r="Y8" s="1073"/>
      <c r="Z8" s="1073"/>
      <c r="AA8" s="1073">
        <v>0</v>
      </c>
      <c r="AB8" s="1073"/>
      <c r="AC8" s="1073"/>
      <c r="AD8" s="1073"/>
      <c r="AE8" s="1074"/>
      <c r="AF8" s="1048">
        <v>0</v>
      </c>
      <c r="AG8" s="1049"/>
      <c r="AH8" s="1049"/>
      <c r="AI8" s="1049"/>
      <c r="AJ8" s="1050"/>
      <c r="AK8" s="1115" t="s">
        <v>535</v>
      </c>
      <c r="AL8" s="1116"/>
      <c r="AM8" s="1116"/>
      <c r="AN8" s="1116"/>
      <c r="AO8" s="1116"/>
      <c r="AP8" s="1116" t="s">
        <v>536</v>
      </c>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c r="BT8" s="1044"/>
      <c r="BU8" s="1044"/>
      <c r="BV8" s="1044"/>
      <c r="BW8" s="1044"/>
      <c r="BX8" s="1044"/>
      <c r="BY8" s="1044"/>
      <c r="BZ8" s="1044"/>
      <c r="CA8" s="1044"/>
      <c r="CB8" s="1044"/>
      <c r="CC8" s="1044"/>
      <c r="CD8" s="1044"/>
      <c r="CE8" s="1044"/>
      <c r="CF8" s="1044"/>
      <c r="CG8" s="1045"/>
      <c r="CH8" s="1018"/>
      <c r="CI8" s="1019"/>
      <c r="CJ8" s="1019"/>
      <c r="CK8" s="1019"/>
      <c r="CL8" s="1020"/>
      <c r="CM8" s="1018"/>
      <c r="CN8" s="1019"/>
      <c r="CO8" s="1019"/>
      <c r="CP8" s="1019"/>
      <c r="CQ8" s="1020"/>
      <c r="CR8" s="1018"/>
      <c r="CS8" s="1019"/>
      <c r="CT8" s="1019"/>
      <c r="CU8" s="1019"/>
      <c r="CV8" s="1020"/>
      <c r="CW8" s="1018"/>
      <c r="CX8" s="1019"/>
      <c r="CY8" s="1019"/>
      <c r="CZ8" s="1019"/>
      <c r="DA8" s="1020"/>
      <c r="DB8" s="1018"/>
      <c r="DC8" s="1019"/>
      <c r="DD8" s="1019"/>
      <c r="DE8" s="1019"/>
      <c r="DF8" s="1020"/>
      <c r="DG8" s="1018"/>
      <c r="DH8" s="1019"/>
      <c r="DI8" s="1019"/>
      <c r="DJ8" s="1019"/>
      <c r="DK8" s="1020"/>
      <c r="DL8" s="1018"/>
      <c r="DM8" s="1019"/>
      <c r="DN8" s="1019"/>
      <c r="DO8" s="1019"/>
      <c r="DP8" s="1020"/>
      <c r="DQ8" s="1018"/>
      <c r="DR8" s="1019"/>
      <c r="DS8" s="1019"/>
      <c r="DT8" s="1019"/>
      <c r="DU8" s="1020"/>
      <c r="DV8" s="1021"/>
      <c r="DW8" s="1022"/>
      <c r="DX8" s="1022"/>
      <c r="DY8" s="1022"/>
      <c r="DZ8" s="1023"/>
      <c r="EA8" s="207"/>
    </row>
    <row r="9" spans="1:131" s="208" customFormat="1" ht="26.25" customHeight="1" x14ac:dyDescent="0.15">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x14ac:dyDescent="0.15">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366</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367</v>
      </c>
      <c r="B23" s="973" t="s">
        <v>368</v>
      </c>
      <c r="C23" s="974"/>
      <c r="D23" s="974"/>
      <c r="E23" s="974"/>
      <c r="F23" s="974"/>
      <c r="G23" s="974"/>
      <c r="H23" s="974"/>
      <c r="I23" s="974"/>
      <c r="J23" s="974"/>
      <c r="K23" s="974"/>
      <c r="L23" s="974"/>
      <c r="M23" s="974"/>
      <c r="N23" s="974"/>
      <c r="O23" s="974"/>
      <c r="P23" s="975"/>
      <c r="Q23" s="1097">
        <v>5678</v>
      </c>
      <c r="R23" s="1098"/>
      <c r="S23" s="1098"/>
      <c r="T23" s="1098"/>
      <c r="U23" s="1098"/>
      <c r="V23" s="1098">
        <v>5392</v>
      </c>
      <c r="W23" s="1098"/>
      <c r="X23" s="1098"/>
      <c r="Y23" s="1098"/>
      <c r="Z23" s="1098"/>
      <c r="AA23" s="1098">
        <v>286</v>
      </c>
      <c r="AB23" s="1098"/>
      <c r="AC23" s="1098"/>
      <c r="AD23" s="1098"/>
      <c r="AE23" s="1099"/>
      <c r="AF23" s="1100">
        <v>228</v>
      </c>
      <c r="AG23" s="1098"/>
      <c r="AH23" s="1098"/>
      <c r="AI23" s="1098"/>
      <c r="AJ23" s="1101"/>
      <c r="AK23" s="1102"/>
      <c r="AL23" s="1103"/>
      <c r="AM23" s="1103"/>
      <c r="AN23" s="1103"/>
      <c r="AO23" s="1103"/>
      <c r="AP23" s="1098">
        <v>5477</v>
      </c>
      <c r="AQ23" s="1098"/>
      <c r="AR23" s="1098"/>
      <c r="AS23" s="1098"/>
      <c r="AT23" s="1098"/>
      <c r="AU23" s="1104"/>
      <c r="AV23" s="1104"/>
      <c r="AW23" s="1104"/>
      <c r="AX23" s="1104"/>
      <c r="AY23" s="1105"/>
      <c r="AZ23" s="1094" t="s">
        <v>110</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3" t="s">
        <v>369</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2" t="s">
        <v>370</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347</v>
      </c>
      <c r="B26" s="1025"/>
      <c r="C26" s="1025"/>
      <c r="D26" s="1025"/>
      <c r="E26" s="1025"/>
      <c r="F26" s="1025"/>
      <c r="G26" s="1025"/>
      <c r="H26" s="1025"/>
      <c r="I26" s="1025"/>
      <c r="J26" s="1025"/>
      <c r="K26" s="1025"/>
      <c r="L26" s="1025"/>
      <c r="M26" s="1025"/>
      <c r="N26" s="1025"/>
      <c r="O26" s="1025"/>
      <c r="P26" s="1026"/>
      <c r="Q26" s="1030" t="s">
        <v>371</v>
      </c>
      <c r="R26" s="1031"/>
      <c r="S26" s="1031"/>
      <c r="T26" s="1031"/>
      <c r="U26" s="1032"/>
      <c r="V26" s="1030" t="s">
        <v>372</v>
      </c>
      <c r="W26" s="1031"/>
      <c r="X26" s="1031"/>
      <c r="Y26" s="1031"/>
      <c r="Z26" s="1032"/>
      <c r="AA26" s="1030" t="s">
        <v>373</v>
      </c>
      <c r="AB26" s="1031"/>
      <c r="AC26" s="1031"/>
      <c r="AD26" s="1031"/>
      <c r="AE26" s="1031"/>
      <c r="AF26" s="1088" t="s">
        <v>374</v>
      </c>
      <c r="AG26" s="1037"/>
      <c r="AH26" s="1037"/>
      <c r="AI26" s="1037"/>
      <c r="AJ26" s="1089"/>
      <c r="AK26" s="1031" t="s">
        <v>375</v>
      </c>
      <c r="AL26" s="1031"/>
      <c r="AM26" s="1031"/>
      <c r="AN26" s="1031"/>
      <c r="AO26" s="1032"/>
      <c r="AP26" s="1030" t="s">
        <v>376</v>
      </c>
      <c r="AQ26" s="1031"/>
      <c r="AR26" s="1031"/>
      <c r="AS26" s="1031"/>
      <c r="AT26" s="1032"/>
      <c r="AU26" s="1030" t="s">
        <v>377</v>
      </c>
      <c r="AV26" s="1031"/>
      <c r="AW26" s="1031"/>
      <c r="AX26" s="1031"/>
      <c r="AY26" s="1032"/>
      <c r="AZ26" s="1030" t="s">
        <v>378</v>
      </c>
      <c r="BA26" s="1031"/>
      <c r="BB26" s="1031"/>
      <c r="BC26" s="1031"/>
      <c r="BD26" s="1032"/>
      <c r="BE26" s="1030" t="s">
        <v>354</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79" t="s">
        <v>379</v>
      </c>
      <c r="C28" s="1080"/>
      <c r="D28" s="1080"/>
      <c r="E28" s="1080"/>
      <c r="F28" s="1080"/>
      <c r="G28" s="1080"/>
      <c r="H28" s="1080"/>
      <c r="I28" s="1080"/>
      <c r="J28" s="1080"/>
      <c r="K28" s="1080"/>
      <c r="L28" s="1080"/>
      <c r="M28" s="1080"/>
      <c r="N28" s="1080"/>
      <c r="O28" s="1080"/>
      <c r="P28" s="1081"/>
      <c r="Q28" s="1082">
        <v>2019</v>
      </c>
      <c r="R28" s="1083"/>
      <c r="S28" s="1083"/>
      <c r="T28" s="1083"/>
      <c r="U28" s="1083"/>
      <c r="V28" s="1083">
        <v>1883</v>
      </c>
      <c r="W28" s="1083"/>
      <c r="X28" s="1083"/>
      <c r="Y28" s="1083"/>
      <c r="Z28" s="1083"/>
      <c r="AA28" s="1083">
        <v>136</v>
      </c>
      <c r="AB28" s="1083"/>
      <c r="AC28" s="1083"/>
      <c r="AD28" s="1083"/>
      <c r="AE28" s="1084"/>
      <c r="AF28" s="1085">
        <v>136</v>
      </c>
      <c r="AG28" s="1083"/>
      <c r="AH28" s="1083"/>
      <c r="AI28" s="1083"/>
      <c r="AJ28" s="1086"/>
      <c r="AK28" s="1087">
        <v>136</v>
      </c>
      <c r="AL28" s="1075"/>
      <c r="AM28" s="1075"/>
      <c r="AN28" s="1075"/>
      <c r="AO28" s="1075"/>
      <c r="AP28" s="1075" t="s">
        <v>537</v>
      </c>
      <c r="AQ28" s="1075"/>
      <c r="AR28" s="1075"/>
      <c r="AS28" s="1075"/>
      <c r="AT28" s="1075"/>
      <c r="AU28" s="1075" t="s">
        <v>548</v>
      </c>
      <c r="AV28" s="1075"/>
      <c r="AW28" s="1075"/>
      <c r="AX28" s="1075"/>
      <c r="AY28" s="1075"/>
      <c r="AZ28" s="1076"/>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380</v>
      </c>
      <c r="C29" s="1067"/>
      <c r="D29" s="1067"/>
      <c r="E29" s="1067"/>
      <c r="F29" s="1067"/>
      <c r="G29" s="1067"/>
      <c r="H29" s="1067"/>
      <c r="I29" s="1067"/>
      <c r="J29" s="1067"/>
      <c r="K29" s="1067"/>
      <c r="L29" s="1067"/>
      <c r="M29" s="1067"/>
      <c r="N29" s="1067"/>
      <c r="O29" s="1067"/>
      <c r="P29" s="1068"/>
      <c r="Q29" s="1072">
        <v>1078</v>
      </c>
      <c r="R29" s="1073"/>
      <c r="S29" s="1073"/>
      <c r="T29" s="1073"/>
      <c r="U29" s="1073"/>
      <c r="V29" s="1073">
        <v>1016</v>
      </c>
      <c r="W29" s="1073"/>
      <c r="X29" s="1073"/>
      <c r="Y29" s="1073"/>
      <c r="Z29" s="1073"/>
      <c r="AA29" s="1073">
        <v>62</v>
      </c>
      <c r="AB29" s="1073"/>
      <c r="AC29" s="1073"/>
      <c r="AD29" s="1073"/>
      <c r="AE29" s="1074"/>
      <c r="AF29" s="1048">
        <v>62</v>
      </c>
      <c r="AG29" s="1049"/>
      <c r="AH29" s="1049"/>
      <c r="AI29" s="1049"/>
      <c r="AJ29" s="1050"/>
      <c r="AK29" s="1009">
        <v>146</v>
      </c>
      <c r="AL29" s="1000"/>
      <c r="AM29" s="1000"/>
      <c r="AN29" s="1000"/>
      <c r="AO29" s="1000"/>
      <c r="AP29" s="1000" t="s">
        <v>537</v>
      </c>
      <c r="AQ29" s="1000"/>
      <c r="AR29" s="1000"/>
      <c r="AS29" s="1000"/>
      <c r="AT29" s="1000"/>
      <c r="AU29" s="1000" t="s">
        <v>548</v>
      </c>
      <c r="AV29" s="1000"/>
      <c r="AW29" s="1000"/>
      <c r="AX29" s="1000"/>
      <c r="AY29" s="1000"/>
      <c r="AZ29" s="1071"/>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381</v>
      </c>
      <c r="C30" s="1067"/>
      <c r="D30" s="1067"/>
      <c r="E30" s="1067"/>
      <c r="F30" s="1067"/>
      <c r="G30" s="1067"/>
      <c r="H30" s="1067"/>
      <c r="I30" s="1067"/>
      <c r="J30" s="1067"/>
      <c r="K30" s="1067"/>
      <c r="L30" s="1067"/>
      <c r="M30" s="1067"/>
      <c r="N30" s="1067"/>
      <c r="O30" s="1067"/>
      <c r="P30" s="1068"/>
      <c r="Q30" s="1072">
        <v>185</v>
      </c>
      <c r="R30" s="1073"/>
      <c r="S30" s="1073"/>
      <c r="T30" s="1073"/>
      <c r="U30" s="1073"/>
      <c r="V30" s="1073">
        <v>182</v>
      </c>
      <c r="W30" s="1073"/>
      <c r="X30" s="1073"/>
      <c r="Y30" s="1073"/>
      <c r="Z30" s="1073"/>
      <c r="AA30" s="1073">
        <v>3</v>
      </c>
      <c r="AB30" s="1073"/>
      <c r="AC30" s="1073"/>
      <c r="AD30" s="1073"/>
      <c r="AE30" s="1074"/>
      <c r="AF30" s="1048">
        <v>3</v>
      </c>
      <c r="AG30" s="1049"/>
      <c r="AH30" s="1049"/>
      <c r="AI30" s="1049"/>
      <c r="AJ30" s="1050"/>
      <c r="AK30" s="1009">
        <v>23</v>
      </c>
      <c r="AL30" s="1000"/>
      <c r="AM30" s="1000"/>
      <c r="AN30" s="1000"/>
      <c r="AO30" s="1000"/>
      <c r="AP30" s="1000" t="s">
        <v>537</v>
      </c>
      <c r="AQ30" s="1000"/>
      <c r="AR30" s="1000"/>
      <c r="AS30" s="1000"/>
      <c r="AT30" s="1000"/>
      <c r="AU30" s="1000" t="s">
        <v>548</v>
      </c>
      <c r="AV30" s="1000"/>
      <c r="AW30" s="1000"/>
      <c r="AX30" s="1000"/>
      <c r="AY30" s="1000"/>
      <c r="AZ30" s="1071"/>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382</v>
      </c>
      <c r="C31" s="1067"/>
      <c r="D31" s="1067"/>
      <c r="E31" s="1067"/>
      <c r="F31" s="1067"/>
      <c r="G31" s="1067"/>
      <c r="H31" s="1067"/>
      <c r="I31" s="1067"/>
      <c r="J31" s="1067"/>
      <c r="K31" s="1067"/>
      <c r="L31" s="1067"/>
      <c r="M31" s="1067"/>
      <c r="N31" s="1067"/>
      <c r="O31" s="1067"/>
      <c r="P31" s="1068"/>
      <c r="Q31" s="1072">
        <v>240</v>
      </c>
      <c r="R31" s="1073"/>
      <c r="S31" s="1073"/>
      <c r="T31" s="1073"/>
      <c r="U31" s="1073"/>
      <c r="V31" s="1073">
        <v>190</v>
      </c>
      <c r="W31" s="1073"/>
      <c r="X31" s="1073"/>
      <c r="Y31" s="1073"/>
      <c r="Z31" s="1073"/>
      <c r="AA31" s="1073">
        <v>50</v>
      </c>
      <c r="AB31" s="1073"/>
      <c r="AC31" s="1073"/>
      <c r="AD31" s="1073"/>
      <c r="AE31" s="1074"/>
      <c r="AF31" s="1048">
        <v>592</v>
      </c>
      <c r="AG31" s="1049"/>
      <c r="AH31" s="1049"/>
      <c r="AI31" s="1049"/>
      <c r="AJ31" s="1050"/>
      <c r="AK31" s="1009">
        <v>2</v>
      </c>
      <c r="AL31" s="1000"/>
      <c r="AM31" s="1000"/>
      <c r="AN31" s="1000"/>
      <c r="AO31" s="1000"/>
      <c r="AP31" s="1000">
        <v>1090</v>
      </c>
      <c r="AQ31" s="1000"/>
      <c r="AR31" s="1000"/>
      <c r="AS31" s="1000"/>
      <c r="AT31" s="1000"/>
      <c r="AU31" s="1000">
        <v>28</v>
      </c>
      <c r="AV31" s="1000"/>
      <c r="AW31" s="1000"/>
      <c r="AX31" s="1000"/>
      <c r="AY31" s="1000"/>
      <c r="AZ31" s="1071" t="s">
        <v>554</v>
      </c>
      <c r="BA31" s="1071"/>
      <c r="BB31" s="1071"/>
      <c r="BC31" s="1071"/>
      <c r="BD31" s="1071"/>
      <c r="BE31" s="1061" t="s">
        <v>383</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t="s">
        <v>384</v>
      </c>
      <c r="C32" s="1067"/>
      <c r="D32" s="1067"/>
      <c r="E32" s="1067"/>
      <c r="F32" s="1067"/>
      <c r="G32" s="1067"/>
      <c r="H32" s="1067"/>
      <c r="I32" s="1067"/>
      <c r="J32" s="1067"/>
      <c r="K32" s="1067"/>
      <c r="L32" s="1067"/>
      <c r="M32" s="1067"/>
      <c r="N32" s="1067"/>
      <c r="O32" s="1067"/>
      <c r="P32" s="1068"/>
      <c r="Q32" s="1072">
        <v>601</v>
      </c>
      <c r="R32" s="1073"/>
      <c r="S32" s="1073"/>
      <c r="T32" s="1073"/>
      <c r="U32" s="1073"/>
      <c r="V32" s="1073">
        <v>573</v>
      </c>
      <c r="W32" s="1073"/>
      <c r="X32" s="1073"/>
      <c r="Y32" s="1073"/>
      <c r="Z32" s="1073"/>
      <c r="AA32" s="1073">
        <v>28</v>
      </c>
      <c r="AB32" s="1073"/>
      <c r="AC32" s="1073"/>
      <c r="AD32" s="1073"/>
      <c r="AE32" s="1074"/>
      <c r="AF32" s="1048">
        <v>28</v>
      </c>
      <c r="AG32" s="1049"/>
      <c r="AH32" s="1049"/>
      <c r="AI32" s="1049"/>
      <c r="AJ32" s="1050"/>
      <c r="AK32" s="1009">
        <v>198</v>
      </c>
      <c r="AL32" s="1000"/>
      <c r="AM32" s="1000"/>
      <c r="AN32" s="1000"/>
      <c r="AO32" s="1000"/>
      <c r="AP32" s="1000">
        <v>2623</v>
      </c>
      <c r="AQ32" s="1000"/>
      <c r="AR32" s="1000"/>
      <c r="AS32" s="1000"/>
      <c r="AT32" s="1000"/>
      <c r="AU32" s="1000">
        <v>1603</v>
      </c>
      <c r="AV32" s="1000"/>
      <c r="AW32" s="1000"/>
      <c r="AX32" s="1000"/>
      <c r="AY32" s="1000"/>
      <c r="AZ32" s="1071" t="s">
        <v>537</v>
      </c>
      <c r="BA32" s="1071"/>
      <c r="BB32" s="1071"/>
      <c r="BC32" s="1071"/>
      <c r="BD32" s="1071"/>
      <c r="BE32" s="1061" t="s">
        <v>385</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c r="C33" s="1067"/>
      <c r="D33" s="1067"/>
      <c r="E33" s="1067"/>
      <c r="F33" s="1067"/>
      <c r="G33" s="1067"/>
      <c r="H33" s="1067"/>
      <c r="I33" s="1067"/>
      <c r="J33" s="1067"/>
      <c r="K33" s="1067"/>
      <c r="L33" s="1067"/>
      <c r="M33" s="1067"/>
      <c r="N33" s="1067"/>
      <c r="O33" s="1067"/>
      <c r="P33" s="1068"/>
      <c r="Q33" s="1072"/>
      <c r="R33" s="1073"/>
      <c r="S33" s="1073"/>
      <c r="T33" s="1073"/>
      <c r="U33" s="1073"/>
      <c r="V33" s="1073"/>
      <c r="W33" s="1073"/>
      <c r="X33" s="1073"/>
      <c r="Y33" s="1073"/>
      <c r="Z33" s="1073"/>
      <c r="AA33" s="1073"/>
      <c r="AB33" s="1073"/>
      <c r="AC33" s="1073"/>
      <c r="AD33" s="1073"/>
      <c r="AE33" s="1074"/>
      <c r="AF33" s="1048"/>
      <c r="AG33" s="1049"/>
      <c r="AH33" s="1049"/>
      <c r="AI33" s="1049"/>
      <c r="AJ33" s="1050"/>
      <c r="AK33" s="1009"/>
      <c r="AL33" s="1000"/>
      <c r="AM33" s="1000"/>
      <c r="AN33" s="1000"/>
      <c r="AO33" s="1000"/>
      <c r="AP33" s="1000"/>
      <c r="AQ33" s="1000"/>
      <c r="AR33" s="1000"/>
      <c r="AS33" s="1000"/>
      <c r="AT33" s="1000"/>
      <c r="AU33" s="1000"/>
      <c r="AV33" s="1000"/>
      <c r="AW33" s="1000"/>
      <c r="AX33" s="1000"/>
      <c r="AY33" s="1000"/>
      <c r="AZ33" s="1071"/>
      <c r="BA33" s="1071"/>
      <c r="BB33" s="1071"/>
      <c r="BC33" s="1071"/>
      <c r="BD33" s="1071"/>
      <c r="BE33" s="1061"/>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c r="C34" s="1067"/>
      <c r="D34" s="1067"/>
      <c r="E34" s="1067"/>
      <c r="F34" s="1067"/>
      <c r="G34" s="1067"/>
      <c r="H34" s="1067"/>
      <c r="I34" s="1067"/>
      <c r="J34" s="1067"/>
      <c r="K34" s="1067"/>
      <c r="L34" s="1067"/>
      <c r="M34" s="1067"/>
      <c r="N34" s="1067"/>
      <c r="O34" s="1067"/>
      <c r="P34" s="1068"/>
      <c r="Q34" s="1072"/>
      <c r="R34" s="1073"/>
      <c r="S34" s="1073"/>
      <c r="T34" s="1073"/>
      <c r="U34" s="1073"/>
      <c r="V34" s="1073"/>
      <c r="W34" s="1073"/>
      <c r="X34" s="1073"/>
      <c r="Y34" s="1073"/>
      <c r="Z34" s="1073"/>
      <c r="AA34" s="1073"/>
      <c r="AB34" s="1073"/>
      <c r="AC34" s="1073"/>
      <c r="AD34" s="1073"/>
      <c r="AE34" s="1074"/>
      <c r="AF34" s="1048"/>
      <c r="AG34" s="1049"/>
      <c r="AH34" s="1049"/>
      <c r="AI34" s="1049"/>
      <c r="AJ34" s="1050"/>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61"/>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386</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367</v>
      </c>
      <c r="B63" s="973" t="s">
        <v>387</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820</v>
      </c>
      <c r="AG63" s="988"/>
      <c r="AH63" s="988"/>
      <c r="AI63" s="988"/>
      <c r="AJ63" s="1059"/>
      <c r="AK63" s="1060"/>
      <c r="AL63" s="992"/>
      <c r="AM63" s="992"/>
      <c r="AN63" s="992"/>
      <c r="AO63" s="992"/>
      <c r="AP63" s="988">
        <v>3713</v>
      </c>
      <c r="AQ63" s="988"/>
      <c r="AR63" s="988"/>
      <c r="AS63" s="988"/>
      <c r="AT63" s="988"/>
      <c r="AU63" s="988">
        <v>1631</v>
      </c>
      <c r="AV63" s="988"/>
      <c r="AW63" s="988"/>
      <c r="AX63" s="988"/>
      <c r="AY63" s="988"/>
      <c r="AZ63" s="1054"/>
      <c r="BA63" s="1054"/>
      <c r="BB63" s="1054"/>
      <c r="BC63" s="1054"/>
      <c r="BD63" s="1054"/>
      <c r="BE63" s="989"/>
      <c r="BF63" s="989"/>
      <c r="BG63" s="989"/>
      <c r="BH63" s="989"/>
      <c r="BI63" s="990"/>
      <c r="BJ63" s="1055" t="s">
        <v>110</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388</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389</v>
      </c>
      <c r="B66" s="1025"/>
      <c r="C66" s="1025"/>
      <c r="D66" s="1025"/>
      <c r="E66" s="1025"/>
      <c r="F66" s="1025"/>
      <c r="G66" s="1025"/>
      <c r="H66" s="1025"/>
      <c r="I66" s="1025"/>
      <c r="J66" s="1025"/>
      <c r="K66" s="1025"/>
      <c r="L66" s="1025"/>
      <c r="M66" s="1025"/>
      <c r="N66" s="1025"/>
      <c r="O66" s="1025"/>
      <c r="P66" s="1026"/>
      <c r="Q66" s="1030" t="s">
        <v>371</v>
      </c>
      <c r="R66" s="1031"/>
      <c r="S66" s="1031"/>
      <c r="T66" s="1031"/>
      <c r="U66" s="1032"/>
      <c r="V66" s="1030" t="s">
        <v>372</v>
      </c>
      <c r="W66" s="1031"/>
      <c r="X66" s="1031"/>
      <c r="Y66" s="1031"/>
      <c r="Z66" s="1032"/>
      <c r="AA66" s="1030" t="s">
        <v>373</v>
      </c>
      <c r="AB66" s="1031"/>
      <c r="AC66" s="1031"/>
      <c r="AD66" s="1031"/>
      <c r="AE66" s="1032"/>
      <c r="AF66" s="1036" t="s">
        <v>374</v>
      </c>
      <c r="AG66" s="1037"/>
      <c r="AH66" s="1037"/>
      <c r="AI66" s="1037"/>
      <c r="AJ66" s="1038"/>
      <c r="AK66" s="1030" t="s">
        <v>375</v>
      </c>
      <c r="AL66" s="1025"/>
      <c r="AM66" s="1025"/>
      <c r="AN66" s="1025"/>
      <c r="AO66" s="1026"/>
      <c r="AP66" s="1030" t="s">
        <v>376</v>
      </c>
      <c r="AQ66" s="1031"/>
      <c r="AR66" s="1031"/>
      <c r="AS66" s="1031"/>
      <c r="AT66" s="1032"/>
      <c r="AU66" s="1030" t="s">
        <v>390</v>
      </c>
      <c r="AV66" s="1031"/>
      <c r="AW66" s="1031"/>
      <c r="AX66" s="1031"/>
      <c r="AY66" s="1032"/>
      <c r="AZ66" s="1030" t="s">
        <v>354</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538</v>
      </c>
      <c r="C68" s="1015"/>
      <c r="D68" s="1015"/>
      <c r="E68" s="1015"/>
      <c r="F68" s="1015"/>
      <c r="G68" s="1015"/>
      <c r="H68" s="1015"/>
      <c r="I68" s="1015"/>
      <c r="J68" s="1015"/>
      <c r="K68" s="1015"/>
      <c r="L68" s="1015"/>
      <c r="M68" s="1015"/>
      <c r="N68" s="1015"/>
      <c r="O68" s="1015"/>
      <c r="P68" s="1016"/>
      <c r="Q68" s="1017">
        <v>249</v>
      </c>
      <c r="R68" s="1011"/>
      <c r="S68" s="1011"/>
      <c r="T68" s="1011"/>
      <c r="U68" s="1011"/>
      <c r="V68" s="1011">
        <v>202</v>
      </c>
      <c r="W68" s="1011"/>
      <c r="X68" s="1011"/>
      <c r="Y68" s="1011"/>
      <c r="Z68" s="1011"/>
      <c r="AA68" s="1011">
        <v>47</v>
      </c>
      <c r="AB68" s="1011"/>
      <c r="AC68" s="1011"/>
      <c r="AD68" s="1011"/>
      <c r="AE68" s="1011"/>
      <c r="AF68" s="1011">
        <v>47</v>
      </c>
      <c r="AG68" s="1011"/>
      <c r="AH68" s="1011"/>
      <c r="AI68" s="1011"/>
      <c r="AJ68" s="1011"/>
      <c r="AK68" s="1011" t="s">
        <v>555</v>
      </c>
      <c r="AL68" s="1011"/>
      <c r="AM68" s="1011"/>
      <c r="AN68" s="1011"/>
      <c r="AO68" s="1011"/>
      <c r="AP68" s="1011" t="s">
        <v>548</v>
      </c>
      <c r="AQ68" s="1011"/>
      <c r="AR68" s="1011"/>
      <c r="AS68" s="1011"/>
      <c r="AT68" s="1011"/>
      <c r="AU68" s="1011" t="s">
        <v>548</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539</v>
      </c>
      <c r="C69" s="1004"/>
      <c r="D69" s="1004"/>
      <c r="E69" s="1004"/>
      <c r="F69" s="1004"/>
      <c r="G69" s="1004"/>
      <c r="H69" s="1004"/>
      <c r="I69" s="1004"/>
      <c r="J69" s="1004"/>
      <c r="K69" s="1004"/>
      <c r="L69" s="1004"/>
      <c r="M69" s="1004"/>
      <c r="N69" s="1004"/>
      <c r="O69" s="1004"/>
      <c r="P69" s="1005"/>
      <c r="Q69" s="1006">
        <v>294</v>
      </c>
      <c r="R69" s="1000"/>
      <c r="S69" s="1000"/>
      <c r="T69" s="1000"/>
      <c r="U69" s="1000"/>
      <c r="V69" s="1000">
        <v>271</v>
      </c>
      <c r="W69" s="1000"/>
      <c r="X69" s="1000"/>
      <c r="Y69" s="1000"/>
      <c r="Z69" s="1000"/>
      <c r="AA69" s="1000">
        <v>23</v>
      </c>
      <c r="AB69" s="1000"/>
      <c r="AC69" s="1000"/>
      <c r="AD69" s="1000"/>
      <c r="AE69" s="1000"/>
      <c r="AF69" s="1000">
        <v>23</v>
      </c>
      <c r="AG69" s="1000"/>
      <c r="AH69" s="1000"/>
      <c r="AI69" s="1000"/>
      <c r="AJ69" s="1000"/>
      <c r="AK69" s="1000" t="s">
        <v>548</v>
      </c>
      <c r="AL69" s="1000"/>
      <c r="AM69" s="1000"/>
      <c r="AN69" s="1000"/>
      <c r="AO69" s="1000"/>
      <c r="AP69" s="1000">
        <v>313</v>
      </c>
      <c r="AQ69" s="1000"/>
      <c r="AR69" s="1000"/>
      <c r="AS69" s="1000"/>
      <c r="AT69" s="1000"/>
      <c r="AU69" s="1000">
        <v>157</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t="s">
        <v>540</v>
      </c>
      <c r="C70" s="1004"/>
      <c r="D70" s="1004"/>
      <c r="E70" s="1004"/>
      <c r="F70" s="1004"/>
      <c r="G70" s="1004"/>
      <c r="H70" s="1004"/>
      <c r="I70" s="1004"/>
      <c r="J70" s="1004"/>
      <c r="K70" s="1004"/>
      <c r="L70" s="1004"/>
      <c r="M70" s="1004"/>
      <c r="N70" s="1004"/>
      <c r="O70" s="1004"/>
      <c r="P70" s="1005"/>
      <c r="Q70" s="1006">
        <v>49</v>
      </c>
      <c r="R70" s="1000"/>
      <c r="S70" s="1000"/>
      <c r="T70" s="1000"/>
      <c r="U70" s="1000"/>
      <c r="V70" s="1000">
        <v>20</v>
      </c>
      <c r="W70" s="1000"/>
      <c r="X70" s="1000"/>
      <c r="Y70" s="1000"/>
      <c r="Z70" s="1000"/>
      <c r="AA70" s="1000">
        <v>30</v>
      </c>
      <c r="AB70" s="1000"/>
      <c r="AC70" s="1000"/>
      <c r="AD70" s="1000"/>
      <c r="AE70" s="1000"/>
      <c r="AF70" s="1000">
        <v>30</v>
      </c>
      <c r="AG70" s="1000"/>
      <c r="AH70" s="1000"/>
      <c r="AI70" s="1000"/>
      <c r="AJ70" s="1000"/>
      <c r="AK70" s="1000" t="s">
        <v>548</v>
      </c>
      <c r="AL70" s="1000"/>
      <c r="AM70" s="1000"/>
      <c r="AN70" s="1000"/>
      <c r="AO70" s="1000"/>
      <c r="AP70" s="1000" t="s">
        <v>548</v>
      </c>
      <c r="AQ70" s="1000"/>
      <c r="AR70" s="1000"/>
      <c r="AS70" s="1000"/>
      <c r="AT70" s="1000"/>
      <c r="AU70" s="1000" t="s">
        <v>548</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t="s">
        <v>541</v>
      </c>
      <c r="C71" s="1004"/>
      <c r="D71" s="1004"/>
      <c r="E71" s="1004"/>
      <c r="F71" s="1004"/>
      <c r="G71" s="1004"/>
      <c r="H71" s="1004"/>
      <c r="I71" s="1004"/>
      <c r="J71" s="1004"/>
      <c r="K71" s="1004"/>
      <c r="L71" s="1004"/>
      <c r="M71" s="1004"/>
      <c r="N71" s="1004"/>
      <c r="O71" s="1004"/>
      <c r="P71" s="1005"/>
      <c r="Q71" s="1006">
        <v>56</v>
      </c>
      <c r="R71" s="1000"/>
      <c r="S71" s="1000"/>
      <c r="T71" s="1000"/>
      <c r="U71" s="1000"/>
      <c r="V71" s="1000">
        <v>18</v>
      </c>
      <c r="W71" s="1000"/>
      <c r="X71" s="1000"/>
      <c r="Y71" s="1000"/>
      <c r="Z71" s="1000"/>
      <c r="AA71" s="1000">
        <v>38</v>
      </c>
      <c r="AB71" s="1000"/>
      <c r="AC71" s="1000"/>
      <c r="AD71" s="1000"/>
      <c r="AE71" s="1000"/>
      <c r="AF71" s="1000">
        <v>38</v>
      </c>
      <c r="AG71" s="1000"/>
      <c r="AH71" s="1000"/>
      <c r="AI71" s="1000"/>
      <c r="AJ71" s="1000"/>
      <c r="AK71" s="1000" t="s">
        <v>548</v>
      </c>
      <c r="AL71" s="1000"/>
      <c r="AM71" s="1000"/>
      <c r="AN71" s="1000"/>
      <c r="AO71" s="1000"/>
      <c r="AP71" s="1000" t="s">
        <v>548</v>
      </c>
      <c r="AQ71" s="1000"/>
      <c r="AR71" s="1000"/>
      <c r="AS71" s="1000"/>
      <c r="AT71" s="1000"/>
      <c r="AU71" s="1000" t="s">
        <v>548</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t="s">
        <v>542</v>
      </c>
      <c r="C72" s="1004"/>
      <c r="D72" s="1004"/>
      <c r="E72" s="1004"/>
      <c r="F72" s="1004"/>
      <c r="G72" s="1004"/>
      <c r="H72" s="1004"/>
      <c r="I72" s="1004"/>
      <c r="J72" s="1004"/>
      <c r="K72" s="1004"/>
      <c r="L72" s="1004"/>
      <c r="M72" s="1004"/>
      <c r="N72" s="1004"/>
      <c r="O72" s="1004"/>
      <c r="P72" s="1005"/>
      <c r="Q72" s="1006">
        <v>2</v>
      </c>
      <c r="R72" s="1000"/>
      <c r="S72" s="1000"/>
      <c r="T72" s="1000"/>
      <c r="U72" s="1000"/>
      <c r="V72" s="1000">
        <v>1</v>
      </c>
      <c r="W72" s="1000"/>
      <c r="X72" s="1000"/>
      <c r="Y72" s="1000"/>
      <c r="Z72" s="1000"/>
      <c r="AA72" s="1000">
        <v>1</v>
      </c>
      <c r="AB72" s="1000"/>
      <c r="AC72" s="1000"/>
      <c r="AD72" s="1000"/>
      <c r="AE72" s="1000"/>
      <c r="AF72" s="1000">
        <v>1</v>
      </c>
      <c r="AG72" s="1000"/>
      <c r="AH72" s="1000"/>
      <c r="AI72" s="1000"/>
      <c r="AJ72" s="1000"/>
      <c r="AK72" s="1000" t="s">
        <v>548</v>
      </c>
      <c r="AL72" s="1000"/>
      <c r="AM72" s="1000"/>
      <c r="AN72" s="1000"/>
      <c r="AO72" s="1000"/>
      <c r="AP72" s="1000" t="s">
        <v>548</v>
      </c>
      <c r="AQ72" s="1000"/>
      <c r="AR72" s="1000"/>
      <c r="AS72" s="1000"/>
      <c r="AT72" s="1000"/>
      <c r="AU72" s="1000" t="s">
        <v>548</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t="s">
        <v>543</v>
      </c>
      <c r="C73" s="1004"/>
      <c r="D73" s="1004"/>
      <c r="E73" s="1004"/>
      <c r="F73" s="1004"/>
      <c r="G73" s="1004"/>
      <c r="H73" s="1004"/>
      <c r="I73" s="1004"/>
      <c r="J73" s="1004"/>
      <c r="K73" s="1004"/>
      <c r="L73" s="1004"/>
      <c r="M73" s="1004"/>
      <c r="N73" s="1004"/>
      <c r="O73" s="1004"/>
      <c r="P73" s="1005"/>
      <c r="Q73" s="1006">
        <v>8</v>
      </c>
      <c r="R73" s="1000"/>
      <c r="S73" s="1000"/>
      <c r="T73" s="1000"/>
      <c r="U73" s="1000"/>
      <c r="V73" s="1000">
        <v>1</v>
      </c>
      <c r="W73" s="1000"/>
      <c r="X73" s="1000"/>
      <c r="Y73" s="1000"/>
      <c r="Z73" s="1000"/>
      <c r="AA73" s="1000">
        <v>7</v>
      </c>
      <c r="AB73" s="1000"/>
      <c r="AC73" s="1000"/>
      <c r="AD73" s="1000"/>
      <c r="AE73" s="1000"/>
      <c r="AF73" s="1000">
        <v>7</v>
      </c>
      <c r="AG73" s="1000"/>
      <c r="AH73" s="1000"/>
      <c r="AI73" s="1000"/>
      <c r="AJ73" s="1000"/>
      <c r="AK73" s="1000" t="s">
        <v>548</v>
      </c>
      <c r="AL73" s="1000"/>
      <c r="AM73" s="1000"/>
      <c r="AN73" s="1000"/>
      <c r="AO73" s="1000"/>
      <c r="AP73" s="1000" t="s">
        <v>548</v>
      </c>
      <c r="AQ73" s="1000"/>
      <c r="AR73" s="1000"/>
      <c r="AS73" s="1000"/>
      <c r="AT73" s="1000"/>
      <c r="AU73" s="1000" t="s">
        <v>548</v>
      </c>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t="s">
        <v>552</v>
      </c>
      <c r="C74" s="1004"/>
      <c r="D74" s="1004"/>
      <c r="E74" s="1004"/>
      <c r="F74" s="1004"/>
      <c r="G74" s="1004"/>
      <c r="H74" s="1004"/>
      <c r="I74" s="1004"/>
      <c r="J74" s="1004"/>
      <c r="K74" s="1004"/>
      <c r="L74" s="1004"/>
      <c r="M74" s="1004"/>
      <c r="N74" s="1004"/>
      <c r="O74" s="1004"/>
      <c r="P74" s="1005"/>
      <c r="Q74" s="1006">
        <v>16</v>
      </c>
      <c r="R74" s="1000"/>
      <c r="S74" s="1000"/>
      <c r="T74" s="1000"/>
      <c r="U74" s="1000"/>
      <c r="V74" s="1000">
        <v>11</v>
      </c>
      <c r="W74" s="1000"/>
      <c r="X74" s="1000"/>
      <c r="Y74" s="1000"/>
      <c r="Z74" s="1000"/>
      <c r="AA74" s="1000">
        <v>5</v>
      </c>
      <c r="AB74" s="1000"/>
      <c r="AC74" s="1000"/>
      <c r="AD74" s="1000"/>
      <c r="AE74" s="1000"/>
      <c r="AF74" s="1000">
        <v>5</v>
      </c>
      <c r="AG74" s="1000"/>
      <c r="AH74" s="1000"/>
      <c r="AI74" s="1000"/>
      <c r="AJ74" s="1000"/>
      <c r="AK74" s="1000" t="s">
        <v>548</v>
      </c>
      <c r="AL74" s="1000"/>
      <c r="AM74" s="1000"/>
      <c r="AN74" s="1000"/>
      <c r="AO74" s="1000"/>
      <c r="AP74" s="1000" t="s">
        <v>548</v>
      </c>
      <c r="AQ74" s="1000"/>
      <c r="AR74" s="1000"/>
      <c r="AS74" s="1000"/>
      <c r="AT74" s="1000"/>
      <c r="AU74" s="1000" t="s">
        <v>548</v>
      </c>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t="s">
        <v>551</v>
      </c>
      <c r="C75" s="1004"/>
      <c r="D75" s="1004"/>
      <c r="E75" s="1004"/>
      <c r="F75" s="1004"/>
      <c r="G75" s="1004"/>
      <c r="H75" s="1004"/>
      <c r="I75" s="1004"/>
      <c r="J75" s="1004"/>
      <c r="K75" s="1004"/>
      <c r="L75" s="1004"/>
      <c r="M75" s="1004"/>
      <c r="N75" s="1004"/>
      <c r="O75" s="1004"/>
      <c r="P75" s="1005"/>
      <c r="Q75" s="1007">
        <v>35</v>
      </c>
      <c r="R75" s="1008"/>
      <c r="S75" s="1008"/>
      <c r="T75" s="1008"/>
      <c r="U75" s="1009"/>
      <c r="V75" s="1010">
        <v>2</v>
      </c>
      <c r="W75" s="1008"/>
      <c r="X75" s="1008"/>
      <c r="Y75" s="1008"/>
      <c r="Z75" s="1009"/>
      <c r="AA75" s="1010">
        <v>33</v>
      </c>
      <c r="AB75" s="1008"/>
      <c r="AC75" s="1008"/>
      <c r="AD75" s="1008"/>
      <c r="AE75" s="1009"/>
      <c r="AF75" s="1010">
        <v>33</v>
      </c>
      <c r="AG75" s="1008"/>
      <c r="AH75" s="1008"/>
      <c r="AI75" s="1008"/>
      <c r="AJ75" s="1009"/>
      <c r="AK75" s="1010" t="s">
        <v>548</v>
      </c>
      <c r="AL75" s="1008"/>
      <c r="AM75" s="1008"/>
      <c r="AN75" s="1008"/>
      <c r="AO75" s="1009"/>
      <c r="AP75" s="1010" t="s">
        <v>548</v>
      </c>
      <c r="AQ75" s="1008"/>
      <c r="AR75" s="1008"/>
      <c r="AS75" s="1008"/>
      <c r="AT75" s="1009"/>
      <c r="AU75" s="1010" t="s">
        <v>548</v>
      </c>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t="s">
        <v>544</v>
      </c>
      <c r="C76" s="1004"/>
      <c r="D76" s="1004"/>
      <c r="E76" s="1004"/>
      <c r="F76" s="1004"/>
      <c r="G76" s="1004"/>
      <c r="H76" s="1004"/>
      <c r="I76" s="1004"/>
      <c r="J76" s="1004"/>
      <c r="K76" s="1004"/>
      <c r="L76" s="1004"/>
      <c r="M76" s="1004"/>
      <c r="N76" s="1004"/>
      <c r="O76" s="1004"/>
      <c r="P76" s="1005"/>
      <c r="Q76" s="1007">
        <v>4031</v>
      </c>
      <c r="R76" s="1008"/>
      <c r="S76" s="1008"/>
      <c r="T76" s="1008"/>
      <c r="U76" s="1009"/>
      <c r="V76" s="1010">
        <v>3928</v>
      </c>
      <c r="W76" s="1008"/>
      <c r="X76" s="1008"/>
      <c r="Y76" s="1008"/>
      <c r="Z76" s="1009"/>
      <c r="AA76" s="1010">
        <v>103</v>
      </c>
      <c r="AB76" s="1008"/>
      <c r="AC76" s="1008"/>
      <c r="AD76" s="1008"/>
      <c r="AE76" s="1009"/>
      <c r="AF76" s="1010">
        <v>103</v>
      </c>
      <c r="AG76" s="1008"/>
      <c r="AH76" s="1008"/>
      <c r="AI76" s="1008"/>
      <c r="AJ76" s="1009"/>
      <c r="AK76" s="1010" t="s">
        <v>548</v>
      </c>
      <c r="AL76" s="1008"/>
      <c r="AM76" s="1008"/>
      <c r="AN76" s="1008"/>
      <c r="AO76" s="1009"/>
      <c r="AP76" s="1010" t="s">
        <v>548</v>
      </c>
      <c r="AQ76" s="1008"/>
      <c r="AR76" s="1008"/>
      <c r="AS76" s="1008"/>
      <c r="AT76" s="1009"/>
      <c r="AU76" s="1010" t="s">
        <v>548</v>
      </c>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t="s">
        <v>545</v>
      </c>
      <c r="C77" s="1004"/>
      <c r="D77" s="1004"/>
      <c r="E77" s="1004"/>
      <c r="F77" s="1004"/>
      <c r="G77" s="1004"/>
      <c r="H77" s="1004"/>
      <c r="I77" s="1004"/>
      <c r="J77" s="1004"/>
      <c r="K77" s="1004"/>
      <c r="L77" s="1004"/>
      <c r="M77" s="1004"/>
      <c r="N77" s="1004"/>
      <c r="O77" s="1004"/>
      <c r="P77" s="1005"/>
      <c r="Q77" s="1007">
        <v>3104</v>
      </c>
      <c r="R77" s="1008"/>
      <c r="S77" s="1008"/>
      <c r="T77" s="1008"/>
      <c r="U77" s="1009"/>
      <c r="V77" s="1010">
        <v>2681</v>
      </c>
      <c r="W77" s="1008"/>
      <c r="X77" s="1008"/>
      <c r="Y77" s="1008"/>
      <c r="Z77" s="1009"/>
      <c r="AA77" s="1010">
        <v>423</v>
      </c>
      <c r="AB77" s="1008"/>
      <c r="AC77" s="1008"/>
      <c r="AD77" s="1008"/>
      <c r="AE77" s="1009"/>
      <c r="AF77" s="1010">
        <v>423</v>
      </c>
      <c r="AG77" s="1008"/>
      <c r="AH77" s="1008"/>
      <c r="AI77" s="1008"/>
      <c r="AJ77" s="1009"/>
      <c r="AK77" s="1010">
        <v>344</v>
      </c>
      <c r="AL77" s="1008"/>
      <c r="AM77" s="1008"/>
      <c r="AN77" s="1008"/>
      <c r="AO77" s="1009"/>
      <c r="AP77" s="1010" t="s">
        <v>548</v>
      </c>
      <c r="AQ77" s="1008"/>
      <c r="AR77" s="1008"/>
      <c r="AS77" s="1008"/>
      <c r="AT77" s="1009"/>
      <c r="AU77" s="1010" t="s">
        <v>548</v>
      </c>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t="s">
        <v>546</v>
      </c>
      <c r="C78" s="1004"/>
      <c r="D78" s="1004"/>
      <c r="E78" s="1004"/>
      <c r="F78" s="1004"/>
      <c r="G78" s="1004"/>
      <c r="H78" s="1004"/>
      <c r="I78" s="1004"/>
      <c r="J78" s="1004"/>
      <c r="K78" s="1004"/>
      <c r="L78" s="1004"/>
      <c r="M78" s="1004"/>
      <c r="N78" s="1004"/>
      <c r="O78" s="1004"/>
      <c r="P78" s="1005"/>
      <c r="Q78" s="1006">
        <v>831407</v>
      </c>
      <c r="R78" s="1000"/>
      <c r="S78" s="1000"/>
      <c r="T78" s="1000"/>
      <c r="U78" s="1000"/>
      <c r="V78" s="1000">
        <v>805733</v>
      </c>
      <c r="W78" s="1000"/>
      <c r="X78" s="1000"/>
      <c r="Y78" s="1000"/>
      <c r="Z78" s="1000"/>
      <c r="AA78" s="1000">
        <v>25674</v>
      </c>
      <c r="AB78" s="1000"/>
      <c r="AC78" s="1000"/>
      <c r="AD78" s="1000"/>
      <c r="AE78" s="1000"/>
      <c r="AF78" s="1000">
        <v>25674</v>
      </c>
      <c r="AG78" s="1000"/>
      <c r="AH78" s="1000"/>
      <c r="AI78" s="1000"/>
      <c r="AJ78" s="1000"/>
      <c r="AK78" s="1000">
        <v>7166</v>
      </c>
      <c r="AL78" s="1000"/>
      <c r="AM78" s="1000"/>
      <c r="AN78" s="1000"/>
      <c r="AO78" s="1000"/>
      <c r="AP78" s="1000" t="s">
        <v>548</v>
      </c>
      <c r="AQ78" s="1000"/>
      <c r="AR78" s="1000"/>
      <c r="AS78" s="1000"/>
      <c r="AT78" s="1000"/>
      <c r="AU78" s="1000" t="s">
        <v>548</v>
      </c>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t="s">
        <v>547</v>
      </c>
      <c r="C79" s="1004"/>
      <c r="D79" s="1004"/>
      <c r="E79" s="1004"/>
      <c r="F79" s="1004"/>
      <c r="G79" s="1004"/>
      <c r="H79" s="1004"/>
      <c r="I79" s="1004"/>
      <c r="J79" s="1004"/>
      <c r="K79" s="1004"/>
      <c r="L79" s="1004"/>
      <c r="M79" s="1004"/>
      <c r="N79" s="1004"/>
      <c r="O79" s="1004"/>
      <c r="P79" s="1005"/>
      <c r="Q79" s="1006">
        <v>831</v>
      </c>
      <c r="R79" s="1000"/>
      <c r="S79" s="1000"/>
      <c r="T79" s="1000"/>
      <c r="U79" s="1000"/>
      <c r="V79" s="1000">
        <v>770</v>
      </c>
      <c r="W79" s="1000"/>
      <c r="X79" s="1000"/>
      <c r="Y79" s="1000"/>
      <c r="Z79" s="1000"/>
      <c r="AA79" s="1000">
        <v>61</v>
      </c>
      <c r="AB79" s="1000"/>
      <c r="AC79" s="1000"/>
      <c r="AD79" s="1000"/>
      <c r="AE79" s="1000"/>
      <c r="AF79" s="1000">
        <v>61</v>
      </c>
      <c r="AG79" s="1000"/>
      <c r="AH79" s="1000"/>
      <c r="AI79" s="1000"/>
      <c r="AJ79" s="1000"/>
      <c r="AK79" s="1000" t="s">
        <v>548</v>
      </c>
      <c r="AL79" s="1000"/>
      <c r="AM79" s="1000"/>
      <c r="AN79" s="1000"/>
      <c r="AO79" s="1000"/>
      <c r="AP79" s="1000" t="s">
        <v>548</v>
      </c>
      <c r="AQ79" s="1000"/>
      <c r="AR79" s="1000"/>
      <c r="AS79" s="1000"/>
      <c r="AT79" s="1000"/>
      <c r="AU79" s="1000" t="s">
        <v>548</v>
      </c>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367</v>
      </c>
      <c r="B88" s="973" t="s">
        <v>391</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26444</v>
      </c>
      <c r="AG88" s="988"/>
      <c r="AH88" s="988"/>
      <c r="AI88" s="988"/>
      <c r="AJ88" s="988"/>
      <c r="AK88" s="992"/>
      <c r="AL88" s="992"/>
      <c r="AM88" s="992"/>
      <c r="AN88" s="992"/>
      <c r="AO88" s="992"/>
      <c r="AP88" s="988">
        <v>313</v>
      </c>
      <c r="AQ88" s="988"/>
      <c r="AR88" s="988"/>
      <c r="AS88" s="988"/>
      <c r="AT88" s="988"/>
      <c r="AU88" s="988">
        <v>157</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367</v>
      </c>
      <c r="BR102" s="973" t="s">
        <v>392</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v>5</v>
      </c>
      <c r="CS102" s="980"/>
      <c r="CT102" s="980"/>
      <c r="CU102" s="980"/>
      <c r="CV102" s="981"/>
      <c r="CW102" s="979" t="s">
        <v>553</v>
      </c>
      <c r="CX102" s="980"/>
      <c r="CY102" s="980"/>
      <c r="CZ102" s="980"/>
      <c r="DA102" s="981"/>
      <c r="DB102" s="979" t="s">
        <v>553</v>
      </c>
      <c r="DC102" s="980"/>
      <c r="DD102" s="980"/>
      <c r="DE102" s="980"/>
      <c r="DF102" s="981"/>
      <c r="DG102" s="979">
        <v>260</v>
      </c>
      <c r="DH102" s="980"/>
      <c r="DI102" s="980"/>
      <c r="DJ102" s="980"/>
      <c r="DK102" s="981"/>
      <c r="DL102" s="979" t="s">
        <v>553</v>
      </c>
      <c r="DM102" s="980"/>
      <c r="DN102" s="980"/>
      <c r="DO102" s="980"/>
      <c r="DP102" s="981"/>
      <c r="DQ102" s="979" t="s">
        <v>553</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393</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394</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395</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396</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397</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398</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399</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400</v>
      </c>
      <c r="AB109" s="923"/>
      <c r="AC109" s="923"/>
      <c r="AD109" s="923"/>
      <c r="AE109" s="924"/>
      <c r="AF109" s="925" t="s">
        <v>286</v>
      </c>
      <c r="AG109" s="923"/>
      <c r="AH109" s="923"/>
      <c r="AI109" s="923"/>
      <c r="AJ109" s="924"/>
      <c r="AK109" s="925" t="s">
        <v>285</v>
      </c>
      <c r="AL109" s="923"/>
      <c r="AM109" s="923"/>
      <c r="AN109" s="923"/>
      <c r="AO109" s="924"/>
      <c r="AP109" s="925" t="s">
        <v>401</v>
      </c>
      <c r="AQ109" s="923"/>
      <c r="AR109" s="923"/>
      <c r="AS109" s="923"/>
      <c r="AT109" s="954"/>
      <c r="AU109" s="922" t="s">
        <v>399</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400</v>
      </c>
      <c r="BR109" s="923"/>
      <c r="BS109" s="923"/>
      <c r="BT109" s="923"/>
      <c r="BU109" s="924"/>
      <c r="BV109" s="925" t="s">
        <v>286</v>
      </c>
      <c r="BW109" s="923"/>
      <c r="BX109" s="923"/>
      <c r="BY109" s="923"/>
      <c r="BZ109" s="924"/>
      <c r="CA109" s="925" t="s">
        <v>285</v>
      </c>
      <c r="CB109" s="923"/>
      <c r="CC109" s="923"/>
      <c r="CD109" s="923"/>
      <c r="CE109" s="924"/>
      <c r="CF109" s="961" t="s">
        <v>401</v>
      </c>
      <c r="CG109" s="961"/>
      <c r="CH109" s="961"/>
      <c r="CI109" s="961"/>
      <c r="CJ109" s="961"/>
      <c r="CK109" s="925" t="s">
        <v>402</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400</v>
      </c>
      <c r="DH109" s="923"/>
      <c r="DI109" s="923"/>
      <c r="DJ109" s="923"/>
      <c r="DK109" s="924"/>
      <c r="DL109" s="925" t="s">
        <v>286</v>
      </c>
      <c r="DM109" s="923"/>
      <c r="DN109" s="923"/>
      <c r="DO109" s="923"/>
      <c r="DP109" s="924"/>
      <c r="DQ109" s="925" t="s">
        <v>285</v>
      </c>
      <c r="DR109" s="923"/>
      <c r="DS109" s="923"/>
      <c r="DT109" s="923"/>
      <c r="DU109" s="924"/>
      <c r="DV109" s="925" t="s">
        <v>401</v>
      </c>
      <c r="DW109" s="923"/>
      <c r="DX109" s="923"/>
      <c r="DY109" s="923"/>
      <c r="DZ109" s="954"/>
    </row>
    <row r="110" spans="1:131" s="199" customFormat="1" ht="26.25" customHeight="1" x14ac:dyDescent="0.15">
      <c r="A110" s="825" t="s">
        <v>403</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452106</v>
      </c>
      <c r="AB110" s="916"/>
      <c r="AC110" s="916"/>
      <c r="AD110" s="916"/>
      <c r="AE110" s="917"/>
      <c r="AF110" s="918">
        <v>364168</v>
      </c>
      <c r="AG110" s="916"/>
      <c r="AH110" s="916"/>
      <c r="AI110" s="916"/>
      <c r="AJ110" s="917"/>
      <c r="AK110" s="918">
        <v>402335</v>
      </c>
      <c r="AL110" s="916"/>
      <c r="AM110" s="916"/>
      <c r="AN110" s="916"/>
      <c r="AO110" s="917"/>
      <c r="AP110" s="919">
        <v>12.6</v>
      </c>
      <c r="AQ110" s="920"/>
      <c r="AR110" s="920"/>
      <c r="AS110" s="920"/>
      <c r="AT110" s="921"/>
      <c r="AU110" s="955" t="s">
        <v>61</v>
      </c>
      <c r="AV110" s="956"/>
      <c r="AW110" s="956"/>
      <c r="AX110" s="956"/>
      <c r="AY110" s="956"/>
      <c r="AZ110" s="881" t="s">
        <v>404</v>
      </c>
      <c r="BA110" s="826"/>
      <c r="BB110" s="826"/>
      <c r="BC110" s="826"/>
      <c r="BD110" s="826"/>
      <c r="BE110" s="826"/>
      <c r="BF110" s="826"/>
      <c r="BG110" s="826"/>
      <c r="BH110" s="826"/>
      <c r="BI110" s="826"/>
      <c r="BJ110" s="826"/>
      <c r="BK110" s="826"/>
      <c r="BL110" s="826"/>
      <c r="BM110" s="826"/>
      <c r="BN110" s="826"/>
      <c r="BO110" s="826"/>
      <c r="BP110" s="827"/>
      <c r="BQ110" s="882">
        <v>5584904</v>
      </c>
      <c r="BR110" s="863"/>
      <c r="BS110" s="863"/>
      <c r="BT110" s="863"/>
      <c r="BU110" s="863"/>
      <c r="BV110" s="863">
        <v>5609746</v>
      </c>
      <c r="BW110" s="863"/>
      <c r="BX110" s="863"/>
      <c r="BY110" s="863"/>
      <c r="BZ110" s="863"/>
      <c r="CA110" s="863">
        <v>5476821</v>
      </c>
      <c r="CB110" s="863"/>
      <c r="CC110" s="863"/>
      <c r="CD110" s="863"/>
      <c r="CE110" s="863"/>
      <c r="CF110" s="887">
        <v>172</v>
      </c>
      <c r="CG110" s="888"/>
      <c r="CH110" s="888"/>
      <c r="CI110" s="888"/>
      <c r="CJ110" s="888"/>
      <c r="CK110" s="951" t="s">
        <v>405</v>
      </c>
      <c r="CL110" s="837"/>
      <c r="CM110" s="912" t="s">
        <v>406</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110</v>
      </c>
      <c r="DH110" s="863"/>
      <c r="DI110" s="863"/>
      <c r="DJ110" s="863"/>
      <c r="DK110" s="863"/>
      <c r="DL110" s="863" t="s">
        <v>110</v>
      </c>
      <c r="DM110" s="863"/>
      <c r="DN110" s="863"/>
      <c r="DO110" s="863"/>
      <c r="DP110" s="863"/>
      <c r="DQ110" s="863" t="s">
        <v>110</v>
      </c>
      <c r="DR110" s="863"/>
      <c r="DS110" s="863"/>
      <c r="DT110" s="863"/>
      <c r="DU110" s="863"/>
      <c r="DV110" s="864" t="s">
        <v>110</v>
      </c>
      <c r="DW110" s="864"/>
      <c r="DX110" s="864"/>
      <c r="DY110" s="864"/>
      <c r="DZ110" s="865"/>
    </row>
    <row r="111" spans="1:131" s="199" customFormat="1" ht="26.25" customHeight="1" x14ac:dyDescent="0.15">
      <c r="A111" s="792" t="s">
        <v>407</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110</v>
      </c>
      <c r="AB111" s="944"/>
      <c r="AC111" s="944"/>
      <c r="AD111" s="944"/>
      <c r="AE111" s="945"/>
      <c r="AF111" s="946" t="s">
        <v>110</v>
      </c>
      <c r="AG111" s="944"/>
      <c r="AH111" s="944"/>
      <c r="AI111" s="944"/>
      <c r="AJ111" s="945"/>
      <c r="AK111" s="946" t="s">
        <v>110</v>
      </c>
      <c r="AL111" s="944"/>
      <c r="AM111" s="944"/>
      <c r="AN111" s="944"/>
      <c r="AO111" s="945"/>
      <c r="AP111" s="947" t="s">
        <v>110</v>
      </c>
      <c r="AQ111" s="948"/>
      <c r="AR111" s="948"/>
      <c r="AS111" s="948"/>
      <c r="AT111" s="949"/>
      <c r="AU111" s="957"/>
      <c r="AV111" s="958"/>
      <c r="AW111" s="958"/>
      <c r="AX111" s="958"/>
      <c r="AY111" s="958"/>
      <c r="AZ111" s="833" t="s">
        <v>408</v>
      </c>
      <c r="BA111" s="768"/>
      <c r="BB111" s="768"/>
      <c r="BC111" s="768"/>
      <c r="BD111" s="768"/>
      <c r="BE111" s="768"/>
      <c r="BF111" s="768"/>
      <c r="BG111" s="768"/>
      <c r="BH111" s="768"/>
      <c r="BI111" s="768"/>
      <c r="BJ111" s="768"/>
      <c r="BK111" s="768"/>
      <c r="BL111" s="768"/>
      <c r="BM111" s="768"/>
      <c r="BN111" s="768"/>
      <c r="BO111" s="768"/>
      <c r="BP111" s="769"/>
      <c r="BQ111" s="834">
        <v>49625</v>
      </c>
      <c r="BR111" s="835"/>
      <c r="BS111" s="835"/>
      <c r="BT111" s="835"/>
      <c r="BU111" s="835"/>
      <c r="BV111" s="835">
        <v>33226</v>
      </c>
      <c r="BW111" s="835"/>
      <c r="BX111" s="835"/>
      <c r="BY111" s="835"/>
      <c r="BZ111" s="835"/>
      <c r="CA111" s="835">
        <v>303165</v>
      </c>
      <c r="CB111" s="835"/>
      <c r="CC111" s="835"/>
      <c r="CD111" s="835"/>
      <c r="CE111" s="835"/>
      <c r="CF111" s="896">
        <v>9.5</v>
      </c>
      <c r="CG111" s="897"/>
      <c r="CH111" s="897"/>
      <c r="CI111" s="897"/>
      <c r="CJ111" s="897"/>
      <c r="CK111" s="952"/>
      <c r="CL111" s="839"/>
      <c r="CM111" s="842" t="s">
        <v>409</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110</v>
      </c>
      <c r="DH111" s="835"/>
      <c r="DI111" s="835"/>
      <c r="DJ111" s="835"/>
      <c r="DK111" s="835"/>
      <c r="DL111" s="835" t="s">
        <v>110</v>
      </c>
      <c r="DM111" s="835"/>
      <c r="DN111" s="835"/>
      <c r="DO111" s="835"/>
      <c r="DP111" s="835"/>
      <c r="DQ111" s="835" t="s">
        <v>110</v>
      </c>
      <c r="DR111" s="835"/>
      <c r="DS111" s="835"/>
      <c r="DT111" s="835"/>
      <c r="DU111" s="835"/>
      <c r="DV111" s="812" t="s">
        <v>110</v>
      </c>
      <c r="DW111" s="812"/>
      <c r="DX111" s="812"/>
      <c r="DY111" s="812"/>
      <c r="DZ111" s="813"/>
    </row>
    <row r="112" spans="1:131" s="199" customFormat="1" ht="26.25" customHeight="1" x14ac:dyDescent="0.15">
      <c r="A112" s="937" t="s">
        <v>410</v>
      </c>
      <c r="B112" s="938"/>
      <c r="C112" s="768" t="s">
        <v>411</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110</v>
      </c>
      <c r="AB112" s="798"/>
      <c r="AC112" s="798"/>
      <c r="AD112" s="798"/>
      <c r="AE112" s="799"/>
      <c r="AF112" s="800" t="s">
        <v>110</v>
      </c>
      <c r="AG112" s="798"/>
      <c r="AH112" s="798"/>
      <c r="AI112" s="798"/>
      <c r="AJ112" s="799"/>
      <c r="AK112" s="800" t="s">
        <v>110</v>
      </c>
      <c r="AL112" s="798"/>
      <c r="AM112" s="798"/>
      <c r="AN112" s="798"/>
      <c r="AO112" s="799"/>
      <c r="AP112" s="845" t="s">
        <v>110</v>
      </c>
      <c r="AQ112" s="846"/>
      <c r="AR112" s="846"/>
      <c r="AS112" s="846"/>
      <c r="AT112" s="847"/>
      <c r="AU112" s="957"/>
      <c r="AV112" s="958"/>
      <c r="AW112" s="958"/>
      <c r="AX112" s="958"/>
      <c r="AY112" s="958"/>
      <c r="AZ112" s="833" t="s">
        <v>412</v>
      </c>
      <c r="BA112" s="768"/>
      <c r="BB112" s="768"/>
      <c r="BC112" s="768"/>
      <c r="BD112" s="768"/>
      <c r="BE112" s="768"/>
      <c r="BF112" s="768"/>
      <c r="BG112" s="768"/>
      <c r="BH112" s="768"/>
      <c r="BI112" s="768"/>
      <c r="BJ112" s="768"/>
      <c r="BK112" s="768"/>
      <c r="BL112" s="768"/>
      <c r="BM112" s="768"/>
      <c r="BN112" s="768"/>
      <c r="BO112" s="768"/>
      <c r="BP112" s="769"/>
      <c r="BQ112" s="834">
        <v>2021249</v>
      </c>
      <c r="BR112" s="835"/>
      <c r="BS112" s="835"/>
      <c r="BT112" s="835"/>
      <c r="BU112" s="835"/>
      <c r="BV112" s="835">
        <v>1842557</v>
      </c>
      <c r="BW112" s="835"/>
      <c r="BX112" s="835"/>
      <c r="BY112" s="835"/>
      <c r="BZ112" s="835"/>
      <c r="CA112" s="835">
        <v>1631010</v>
      </c>
      <c r="CB112" s="835"/>
      <c r="CC112" s="835"/>
      <c r="CD112" s="835"/>
      <c r="CE112" s="835"/>
      <c r="CF112" s="896">
        <v>51.2</v>
      </c>
      <c r="CG112" s="897"/>
      <c r="CH112" s="897"/>
      <c r="CI112" s="897"/>
      <c r="CJ112" s="897"/>
      <c r="CK112" s="952"/>
      <c r="CL112" s="839"/>
      <c r="CM112" s="842" t="s">
        <v>413</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110</v>
      </c>
      <c r="DH112" s="835"/>
      <c r="DI112" s="835"/>
      <c r="DJ112" s="835"/>
      <c r="DK112" s="835"/>
      <c r="DL112" s="835" t="s">
        <v>110</v>
      </c>
      <c r="DM112" s="835"/>
      <c r="DN112" s="835"/>
      <c r="DO112" s="835"/>
      <c r="DP112" s="835"/>
      <c r="DQ112" s="835" t="s">
        <v>110</v>
      </c>
      <c r="DR112" s="835"/>
      <c r="DS112" s="835"/>
      <c r="DT112" s="835"/>
      <c r="DU112" s="835"/>
      <c r="DV112" s="812" t="s">
        <v>110</v>
      </c>
      <c r="DW112" s="812"/>
      <c r="DX112" s="812"/>
      <c r="DY112" s="812"/>
      <c r="DZ112" s="813"/>
    </row>
    <row r="113" spans="1:130" s="199" customFormat="1" ht="26.25" customHeight="1" x14ac:dyDescent="0.15">
      <c r="A113" s="939"/>
      <c r="B113" s="940"/>
      <c r="C113" s="768" t="s">
        <v>414</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217822</v>
      </c>
      <c r="AB113" s="944"/>
      <c r="AC113" s="944"/>
      <c r="AD113" s="944"/>
      <c r="AE113" s="945"/>
      <c r="AF113" s="946">
        <v>190011</v>
      </c>
      <c r="AG113" s="944"/>
      <c r="AH113" s="944"/>
      <c r="AI113" s="944"/>
      <c r="AJ113" s="945"/>
      <c r="AK113" s="946">
        <v>178014</v>
      </c>
      <c r="AL113" s="944"/>
      <c r="AM113" s="944"/>
      <c r="AN113" s="944"/>
      <c r="AO113" s="945"/>
      <c r="AP113" s="947">
        <v>5.6</v>
      </c>
      <c r="AQ113" s="948"/>
      <c r="AR113" s="948"/>
      <c r="AS113" s="948"/>
      <c r="AT113" s="949"/>
      <c r="AU113" s="957"/>
      <c r="AV113" s="958"/>
      <c r="AW113" s="958"/>
      <c r="AX113" s="958"/>
      <c r="AY113" s="958"/>
      <c r="AZ113" s="833" t="s">
        <v>415</v>
      </c>
      <c r="BA113" s="768"/>
      <c r="BB113" s="768"/>
      <c r="BC113" s="768"/>
      <c r="BD113" s="768"/>
      <c r="BE113" s="768"/>
      <c r="BF113" s="768"/>
      <c r="BG113" s="768"/>
      <c r="BH113" s="768"/>
      <c r="BI113" s="768"/>
      <c r="BJ113" s="768"/>
      <c r="BK113" s="768"/>
      <c r="BL113" s="768"/>
      <c r="BM113" s="768"/>
      <c r="BN113" s="768"/>
      <c r="BO113" s="768"/>
      <c r="BP113" s="769"/>
      <c r="BQ113" s="834">
        <v>225634</v>
      </c>
      <c r="BR113" s="835"/>
      <c r="BS113" s="835"/>
      <c r="BT113" s="835"/>
      <c r="BU113" s="835"/>
      <c r="BV113" s="835">
        <v>191304</v>
      </c>
      <c r="BW113" s="835"/>
      <c r="BX113" s="835"/>
      <c r="BY113" s="835"/>
      <c r="BZ113" s="835"/>
      <c r="CA113" s="835">
        <v>156574</v>
      </c>
      <c r="CB113" s="835"/>
      <c r="CC113" s="835"/>
      <c r="CD113" s="835"/>
      <c r="CE113" s="835"/>
      <c r="CF113" s="896">
        <v>4.9000000000000004</v>
      </c>
      <c r="CG113" s="897"/>
      <c r="CH113" s="897"/>
      <c r="CI113" s="897"/>
      <c r="CJ113" s="897"/>
      <c r="CK113" s="952"/>
      <c r="CL113" s="839"/>
      <c r="CM113" s="842" t="s">
        <v>416</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110</v>
      </c>
      <c r="DH113" s="798"/>
      <c r="DI113" s="798"/>
      <c r="DJ113" s="798"/>
      <c r="DK113" s="799"/>
      <c r="DL113" s="800" t="s">
        <v>110</v>
      </c>
      <c r="DM113" s="798"/>
      <c r="DN113" s="798"/>
      <c r="DO113" s="798"/>
      <c r="DP113" s="799"/>
      <c r="DQ113" s="800" t="s">
        <v>110</v>
      </c>
      <c r="DR113" s="798"/>
      <c r="DS113" s="798"/>
      <c r="DT113" s="798"/>
      <c r="DU113" s="799"/>
      <c r="DV113" s="845" t="s">
        <v>110</v>
      </c>
      <c r="DW113" s="846"/>
      <c r="DX113" s="846"/>
      <c r="DY113" s="846"/>
      <c r="DZ113" s="847"/>
    </row>
    <row r="114" spans="1:130" s="199" customFormat="1" ht="26.25" customHeight="1" x14ac:dyDescent="0.15">
      <c r="A114" s="939"/>
      <c r="B114" s="940"/>
      <c r="C114" s="768" t="s">
        <v>417</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36929</v>
      </c>
      <c r="AB114" s="798"/>
      <c r="AC114" s="798"/>
      <c r="AD114" s="798"/>
      <c r="AE114" s="799"/>
      <c r="AF114" s="800">
        <v>36929</v>
      </c>
      <c r="AG114" s="798"/>
      <c r="AH114" s="798"/>
      <c r="AI114" s="798"/>
      <c r="AJ114" s="799"/>
      <c r="AK114" s="800">
        <v>36929</v>
      </c>
      <c r="AL114" s="798"/>
      <c r="AM114" s="798"/>
      <c r="AN114" s="798"/>
      <c r="AO114" s="799"/>
      <c r="AP114" s="845">
        <v>1.2</v>
      </c>
      <c r="AQ114" s="846"/>
      <c r="AR114" s="846"/>
      <c r="AS114" s="846"/>
      <c r="AT114" s="847"/>
      <c r="AU114" s="957"/>
      <c r="AV114" s="958"/>
      <c r="AW114" s="958"/>
      <c r="AX114" s="958"/>
      <c r="AY114" s="958"/>
      <c r="AZ114" s="833" t="s">
        <v>418</v>
      </c>
      <c r="BA114" s="768"/>
      <c r="BB114" s="768"/>
      <c r="BC114" s="768"/>
      <c r="BD114" s="768"/>
      <c r="BE114" s="768"/>
      <c r="BF114" s="768"/>
      <c r="BG114" s="768"/>
      <c r="BH114" s="768"/>
      <c r="BI114" s="768"/>
      <c r="BJ114" s="768"/>
      <c r="BK114" s="768"/>
      <c r="BL114" s="768"/>
      <c r="BM114" s="768"/>
      <c r="BN114" s="768"/>
      <c r="BO114" s="768"/>
      <c r="BP114" s="769"/>
      <c r="BQ114" s="834">
        <v>778031</v>
      </c>
      <c r="BR114" s="835"/>
      <c r="BS114" s="835"/>
      <c r="BT114" s="835"/>
      <c r="BU114" s="835"/>
      <c r="BV114" s="835">
        <v>762662</v>
      </c>
      <c r="BW114" s="835"/>
      <c r="BX114" s="835"/>
      <c r="BY114" s="835"/>
      <c r="BZ114" s="835"/>
      <c r="CA114" s="835">
        <v>753432</v>
      </c>
      <c r="CB114" s="835"/>
      <c r="CC114" s="835"/>
      <c r="CD114" s="835"/>
      <c r="CE114" s="835"/>
      <c r="CF114" s="896">
        <v>23.7</v>
      </c>
      <c r="CG114" s="897"/>
      <c r="CH114" s="897"/>
      <c r="CI114" s="897"/>
      <c r="CJ114" s="897"/>
      <c r="CK114" s="952"/>
      <c r="CL114" s="839"/>
      <c r="CM114" s="842" t="s">
        <v>419</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110</v>
      </c>
      <c r="DH114" s="798"/>
      <c r="DI114" s="798"/>
      <c r="DJ114" s="798"/>
      <c r="DK114" s="799"/>
      <c r="DL114" s="800" t="s">
        <v>110</v>
      </c>
      <c r="DM114" s="798"/>
      <c r="DN114" s="798"/>
      <c r="DO114" s="798"/>
      <c r="DP114" s="799"/>
      <c r="DQ114" s="800" t="s">
        <v>110</v>
      </c>
      <c r="DR114" s="798"/>
      <c r="DS114" s="798"/>
      <c r="DT114" s="798"/>
      <c r="DU114" s="799"/>
      <c r="DV114" s="845" t="s">
        <v>110</v>
      </c>
      <c r="DW114" s="846"/>
      <c r="DX114" s="846"/>
      <c r="DY114" s="846"/>
      <c r="DZ114" s="847"/>
    </row>
    <row r="115" spans="1:130" s="199" customFormat="1" ht="26.25" customHeight="1" x14ac:dyDescent="0.15">
      <c r="A115" s="939"/>
      <c r="B115" s="940"/>
      <c r="C115" s="768" t="s">
        <v>420</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49625</v>
      </c>
      <c r="AB115" s="944"/>
      <c r="AC115" s="944"/>
      <c r="AD115" s="944"/>
      <c r="AE115" s="945"/>
      <c r="AF115" s="946">
        <v>49681</v>
      </c>
      <c r="AG115" s="944"/>
      <c r="AH115" s="944"/>
      <c r="AI115" s="944"/>
      <c r="AJ115" s="945"/>
      <c r="AK115" s="946">
        <v>3381</v>
      </c>
      <c r="AL115" s="944"/>
      <c r="AM115" s="944"/>
      <c r="AN115" s="944"/>
      <c r="AO115" s="945"/>
      <c r="AP115" s="947">
        <v>0.1</v>
      </c>
      <c r="AQ115" s="948"/>
      <c r="AR115" s="948"/>
      <c r="AS115" s="948"/>
      <c r="AT115" s="949"/>
      <c r="AU115" s="957"/>
      <c r="AV115" s="958"/>
      <c r="AW115" s="958"/>
      <c r="AX115" s="958"/>
      <c r="AY115" s="958"/>
      <c r="AZ115" s="833" t="s">
        <v>421</v>
      </c>
      <c r="BA115" s="768"/>
      <c r="BB115" s="768"/>
      <c r="BC115" s="768"/>
      <c r="BD115" s="768"/>
      <c r="BE115" s="768"/>
      <c r="BF115" s="768"/>
      <c r="BG115" s="768"/>
      <c r="BH115" s="768"/>
      <c r="BI115" s="768"/>
      <c r="BJ115" s="768"/>
      <c r="BK115" s="768"/>
      <c r="BL115" s="768"/>
      <c r="BM115" s="768"/>
      <c r="BN115" s="768"/>
      <c r="BO115" s="768"/>
      <c r="BP115" s="769"/>
      <c r="BQ115" s="834" t="s">
        <v>110</v>
      </c>
      <c r="BR115" s="835"/>
      <c r="BS115" s="835"/>
      <c r="BT115" s="835"/>
      <c r="BU115" s="835"/>
      <c r="BV115" s="835" t="s">
        <v>110</v>
      </c>
      <c r="BW115" s="835"/>
      <c r="BX115" s="835"/>
      <c r="BY115" s="835"/>
      <c r="BZ115" s="835"/>
      <c r="CA115" s="835" t="s">
        <v>110</v>
      </c>
      <c r="CB115" s="835"/>
      <c r="CC115" s="835"/>
      <c r="CD115" s="835"/>
      <c r="CE115" s="835"/>
      <c r="CF115" s="896" t="s">
        <v>110</v>
      </c>
      <c r="CG115" s="897"/>
      <c r="CH115" s="897"/>
      <c r="CI115" s="897"/>
      <c r="CJ115" s="897"/>
      <c r="CK115" s="952"/>
      <c r="CL115" s="839"/>
      <c r="CM115" s="833" t="s">
        <v>422</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v>49625</v>
      </c>
      <c r="DH115" s="798"/>
      <c r="DI115" s="798"/>
      <c r="DJ115" s="798"/>
      <c r="DK115" s="799"/>
      <c r="DL115" s="800" t="s">
        <v>110</v>
      </c>
      <c r="DM115" s="798"/>
      <c r="DN115" s="798"/>
      <c r="DO115" s="798"/>
      <c r="DP115" s="799"/>
      <c r="DQ115" s="800">
        <v>273320</v>
      </c>
      <c r="DR115" s="798"/>
      <c r="DS115" s="798"/>
      <c r="DT115" s="798"/>
      <c r="DU115" s="799"/>
      <c r="DV115" s="845">
        <v>8.6</v>
      </c>
      <c r="DW115" s="846"/>
      <c r="DX115" s="846"/>
      <c r="DY115" s="846"/>
      <c r="DZ115" s="847"/>
    </row>
    <row r="116" spans="1:130" s="199" customFormat="1" ht="26.25" customHeight="1" x14ac:dyDescent="0.15">
      <c r="A116" s="941"/>
      <c r="B116" s="942"/>
      <c r="C116" s="901" t="s">
        <v>423</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110</v>
      </c>
      <c r="AB116" s="798"/>
      <c r="AC116" s="798"/>
      <c r="AD116" s="798"/>
      <c r="AE116" s="799"/>
      <c r="AF116" s="800" t="s">
        <v>110</v>
      </c>
      <c r="AG116" s="798"/>
      <c r="AH116" s="798"/>
      <c r="AI116" s="798"/>
      <c r="AJ116" s="799"/>
      <c r="AK116" s="800" t="s">
        <v>110</v>
      </c>
      <c r="AL116" s="798"/>
      <c r="AM116" s="798"/>
      <c r="AN116" s="798"/>
      <c r="AO116" s="799"/>
      <c r="AP116" s="845" t="s">
        <v>110</v>
      </c>
      <c r="AQ116" s="846"/>
      <c r="AR116" s="846"/>
      <c r="AS116" s="846"/>
      <c r="AT116" s="847"/>
      <c r="AU116" s="957"/>
      <c r="AV116" s="958"/>
      <c r="AW116" s="958"/>
      <c r="AX116" s="958"/>
      <c r="AY116" s="958"/>
      <c r="AZ116" s="884" t="s">
        <v>424</v>
      </c>
      <c r="BA116" s="885"/>
      <c r="BB116" s="885"/>
      <c r="BC116" s="885"/>
      <c r="BD116" s="885"/>
      <c r="BE116" s="885"/>
      <c r="BF116" s="885"/>
      <c r="BG116" s="885"/>
      <c r="BH116" s="885"/>
      <c r="BI116" s="885"/>
      <c r="BJ116" s="885"/>
      <c r="BK116" s="885"/>
      <c r="BL116" s="885"/>
      <c r="BM116" s="885"/>
      <c r="BN116" s="885"/>
      <c r="BO116" s="885"/>
      <c r="BP116" s="886"/>
      <c r="BQ116" s="834" t="s">
        <v>110</v>
      </c>
      <c r="BR116" s="835"/>
      <c r="BS116" s="835"/>
      <c r="BT116" s="835"/>
      <c r="BU116" s="835"/>
      <c r="BV116" s="835" t="s">
        <v>110</v>
      </c>
      <c r="BW116" s="835"/>
      <c r="BX116" s="835"/>
      <c r="BY116" s="835"/>
      <c r="BZ116" s="835"/>
      <c r="CA116" s="835" t="s">
        <v>110</v>
      </c>
      <c r="CB116" s="835"/>
      <c r="CC116" s="835"/>
      <c r="CD116" s="835"/>
      <c r="CE116" s="835"/>
      <c r="CF116" s="896" t="s">
        <v>110</v>
      </c>
      <c r="CG116" s="897"/>
      <c r="CH116" s="897"/>
      <c r="CI116" s="897"/>
      <c r="CJ116" s="897"/>
      <c r="CK116" s="952"/>
      <c r="CL116" s="839"/>
      <c r="CM116" s="842" t="s">
        <v>425</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110</v>
      </c>
      <c r="DH116" s="798"/>
      <c r="DI116" s="798"/>
      <c r="DJ116" s="798"/>
      <c r="DK116" s="799"/>
      <c r="DL116" s="800" t="s">
        <v>110</v>
      </c>
      <c r="DM116" s="798"/>
      <c r="DN116" s="798"/>
      <c r="DO116" s="798"/>
      <c r="DP116" s="799"/>
      <c r="DQ116" s="800" t="s">
        <v>110</v>
      </c>
      <c r="DR116" s="798"/>
      <c r="DS116" s="798"/>
      <c r="DT116" s="798"/>
      <c r="DU116" s="799"/>
      <c r="DV116" s="845" t="s">
        <v>110</v>
      </c>
      <c r="DW116" s="846"/>
      <c r="DX116" s="846"/>
      <c r="DY116" s="846"/>
      <c r="DZ116" s="847"/>
    </row>
    <row r="117" spans="1:130" s="199" customFormat="1" ht="26.25" customHeight="1" x14ac:dyDescent="0.15">
      <c r="A117" s="922" t="s">
        <v>169</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426</v>
      </c>
      <c r="Z117" s="924"/>
      <c r="AA117" s="929">
        <v>756482</v>
      </c>
      <c r="AB117" s="930"/>
      <c r="AC117" s="930"/>
      <c r="AD117" s="930"/>
      <c r="AE117" s="931"/>
      <c r="AF117" s="932">
        <v>640789</v>
      </c>
      <c r="AG117" s="930"/>
      <c r="AH117" s="930"/>
      <c r="AI117" s="930"/>
      <c r="AJ117" s="931"/>
      <c r="AK117" s="932">
        <v>620659</v>
      </c>
      <c r="AL117" s="930"/>
      <c r="AM117" s="930"/>
      <c r="AN117" s="930"/>
      <c r="AO117" s="931"/>
      <c r="AP117" s="933"/>
      <c r="AQ117" s="934"/>
      <c r="AR117" s="934"/>
      <c r="AS117" s="934"/>
      <c r="AT117" s="935"/>
      <c r="AU117" s="957"/>
      <c r="AV117" s="958"/>
      <c r="AW117" s="958"/>
      <c r="AX117" s="958"/>
      <c r="AY117" s="958"/>
      <c r="AZ117" s="884" t="s">
        <v>427</v>
      </c>
      <c r="BA117" s="885"/>
      <c r="BB117" s="885"/>
      <c r="BC117" s="885"/>
      <c r="BD117" s="885"/>
      <c r="BE117" s="885"/>
      <c r="BF117" s="885"/>
      <c r="BG117" s="885"/>
      <c r="BH117" s="885"/>
      <c r="BI117" s="885"/>
      <c r="BJ117" s="885"/>
      <c r="BK117" s="885"/>
      <c r="BL117" s="885"/>
      <c r="BM117" s="885"/>
      <c r="BN117" s="885"/>
      <c r="BO117" s="885"/>
      <c r="BP117" s="886"/>
      <c r="BQ117" s="834" t="s">
        <v>110</v>
      </c>
      <c r="BR117" s="835"/>
      <c r="BS117" s="835"/>
      <c r="BT117" s="835"/>
      <c r="BU117" s="835"/>
      <c r="BV117" s="835" t="s">
        <v>110</v>
      </c>
      <c r="BW117" s="835"/>
      <c r="BX117" s="835"/>
      <c r="BY117" s="835"/>
      <c r="BZ117" s="835"/>
      <c r="CA117" s="835" t="s">
        <v>110</v>
      </c>
      <c r="CB117" s="835"/>
      <c r="CC117" s="835"/>
      <c r="CD117" s="835"/>
      <c r="CE117" s="835"/>
      <c r="CF117" s="896" t="s">
        <v>110</v>
      </c>
      <c r="CG117" s="897"/>
      <c r="CH117" s="897"/>
      <c r="CI117" s="897"/>
      <c r="CJ117" s="897"/>
      <c r="CK117" s="952"/>
      <c r="CL117" s="839"/>
      <c r="CM117" s="842" t="s">
        <v>428</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110</v>
      </c>
      <c r="DH117" s="798"/>
      <c r="DI117" s="798"/>
      <c r="DJ117" s="798"/>
      <c r="DK117" s="799"/>
      <c r="DL117" s="800" t="s">
        <v>110</v>
      </c>
      <c r="DM117" s="798"/>
      <c r="DN117" s="798"/>
      <c r="DO117" s="798"/>
      <c r="DP117" s="799"/>
      <c r="DQ117" s="800" t="s">
        <v>110</v>
      </c>
      <c r="DR117" s="798"/>
      <c r="DS117" s="798"/>
      <c r="DT117" s="798"/>
      <c r="DU117" s="799"/>
      <c r="DV117" s="845" t="s">
        <v>110</v>
      </c>
      <c r="DW117" s="846"/>
      <c r="DX117" s="846"/>
      <c r="DY117" s="846"/>
      <c r="DZ117" s="847"/>
    </row>
    <row r="118" spans="1:130" s="199" customFormat="1" ht="26.25" customHeight="1" x14ac:dyDescent="0.15">
      <c r="A118" s="922" t="s">
        <v>402</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400</v>
      </c>
      <c r="AB118" s="923"/>
      <c r="AC118" s="923"/>
      <c r="AD118" s="923"/>
      <c r="AE118" s="924"/>
      <c r="AF118" s="925" t="s">
        <v>286</v>
      </c>
      <c r="AG118" s="923"/>
      <c r="AH118" s="923"/>
      <c r="AI118" s="923"/>
      <c r="AJ118" s="924"/>
      <c r="AK118" s="925" t="s">
        <v>285</v>
      </c>
      <c r="AL118" s="923"/>
      <c r="AM118" s="923"/>
      <c r="AN118" s="923"/>
      <c r="AO118" s="924"/>
      <c r="AP118" s="926" t="s">
        <v>401</v>
      </c>
      <c r="AQ118" s="927"/>
      <c r="AR118" s="927"/>
      <c r="AS118" s="927"/>
      <c r="AT118" s="928"/>
      <c r="AU118" s="957"/>
      <c r="AV118" s="958"/>
      <c r="AW118" s="958"/>
      <c r="AX118" s="958"/>
      <c r="AY118" s="958"/>
      <c r="AZ118" s="900" t="s">
        <v>429</v>
      </c>
      <c r="BA118" s="901"/>
      <c r="BB118" s="901"/>
      <c r="BC118" s="901"/>
      <c r="BD118" s="901"/>
      <c r="BE118" s="901"/>
      <c r="BF118" s="901"/>
      <c r="BG118" s="901"/>
      <c r="BH118" s="901"/>
      <c r="BI118" s="901"/>
      <c r="BJ118" s="901"/>
      <c r="BK118" s="901"/>
      <c r="BL118" s="901"/>
      <c r="BM118" s="901"/>
      <c r="BN118" s="901"/>
      <c r="BO118" s="901"/>
      <c r="BP118" s="902"/>
      <c r="BQ118" s="903">
        <v>912</v>
      </c>
      <c r="BR118" s="866"/>
      <c r="BS118" s="866"/>
      <c r="BT118" s="866"/>
      <c r="BU118" s="866"/>
      <c r="BV118" s="866" t="s">
        <v>110</v>
      </c>
      <c r="BW118" s="866"/>
      <c r="BX118" s="866"/>
      <c r="BY118" s="866"/>
      <c r="BZ118" s="866"/>
      <c r="CA118" s="866" t="s">
        <v>110</v>
      </c>
      <c r="CB118" s="866"/>
      <c r="CC118" s="866"/>
      <c r="CD118" s="866"/>
      <c r="CE118" s="866"/>
      <c r="CF118" s="896" t="s">
        <v>110</v>
      </c>
      <c r="CG118" s="897"/>
      <c r="CH118" s="897"/>
      <c r="CI118" s="897"/>
      <c r="CJ118" s="897"/>
      <c r="CK118" s="952"/>
      <c r="CL118" s="839"/>
      <c r="CM118" s="842" t="s">
        <v>430</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110</v>
      </c>
      <c r="DH118" s="798"/>
      <c r="DI118" s="798"/>
      <c r="DJ118" s="798"/>
      <c r="DK118" s="799"/>
      <c r="DL118" s="800" t="s">
        <v>110</v>
      </c>
      <c r="DM118" s="798"/>
      <c r="DN118" s="798"/>
      <c r="DO118" s="798"/>
      <c r="DP118" s="799"/>
      <c r="DQ118" s="800" t="s">
        <v>110</v>
      </c>
      <c r="DR118" s="798"/>
      <c r="DS118" s="798"/>
      <c r="DT118" s="798"/>
      <c r="DU118" s="799"/>
      <c r="DV118" s="845" t="s">
        <v>110</v>
      </c>
      <c r="DW118" s="846"/>
      <c r="DX118" s="846"/>
      <c r="DY118" s="846"/>
      <c r="DZ118" s="847"/>
    </row>
    <row r="119" spans="1:130" s="199" customFormat="1" ht="26.25" customHeight="1" x14ac:dyDescent="0.15">
      <c r="A119" s="836" t="s">
        <v>405</v>
      </c>
      <c r="B119" s="837"/>
      <c r="C119" s="912" t="s">
        <v>406</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110</v>
      </c>
      <c r="AB119" s="916"/>
      <c r="AC119" s="916"/>
      <c r="AD119" s="916"/>
      <c r="AE119" s="917"/>
      <c r="AF119" s="918" t="s">
        <v>110</v>
      </c>
      <c r="AG119" s="916"/>
      <c r="AH119" s="916"/>
      <c r="AI119" s="916"/>
      <c r="AJ119" s="917"/>
      <c r="AK119" s="918" t="s">
        <v>110</v>
      </c>
      <c r="AL119" s="916"/>
      <c r="AM119" s="916"/>
      <c r="AN119" s="916"/>
      <c r="AO119" s="917"/>
      <c r="AP119" s="919" t="s">
        <v>110</v>
      </c>
      <c r="AQ119" s="920"/>
      <c r="AR119" s="920"/>
      <c r="AS119" s="920"/>
      <c r="AT119" s="921"/>
      <c r="AU119" s="959"/>
      <c r="AV119" s="960"/>
      <c r="AW119" s="960"/>
      <c r="AX119" s="960"/>
      <c r="AY119" s="960"/>
      <c r="AZ119" s="230" t="s">
        <v>169</v>
      </c>
      <c r="BA119" s="230"/>
      <c r="BB119" s="230"/>
      <c r="BC119" s="230"/>
      <c r="BD119" s="230"/>
      <c r="BE119" s="230"/>
      <c r="BF119" s="230"/>
      <c r="BG119" s="230"/>
      <c r="BH119" s="230"/>
      <c r="BI119" s="230"/>
      <c r="BJ119" s="230"/>
      <c r="BK119" s="230"/>
      <c r="BL119" s="230"/>
      <c r="BM119" s="230"/>
      <c r="BN119" s="230"/>
      <c r="BO119" s="898" t="s">
        <v>431</v>
      </c>
      <c r="BP119" s="899"/>
      <c r="BQ119" s="903">
        <v>8660355</v>
      </c>
      <c r="BR119" s="866"/>
      <c r="BS119" s="866"/>
      <c r="BT119" s="866"/>
      <c r="BU119" s="866"/>
      <c r="BV119" s="866">
        <v>8439495</v>
      </c>
      <c r="BW119" s="866"/>
      <c r="BX119" s="866"/>
      <c r="BY119" s="866"/>
      <c r="BZ119" s="866"/>
      <c r="CA119" s="866">
        <v>8321002</v>
      </c>
      <c r="CB119" s="866"/>
      <c r="CC119" s="866"/>
      <c r="CD119" s="866"/>
      <c r="CE119" s="866"/>
      <c r="CF119" s="764"/>
      <c r="CG119" s="765"/>
      <c r="CH119" s="765"/>
      <c r="CI119" s="765"/>
      <c r="CJ119" s="855"/>
      <c r="CK119" s="953"/>
      <c r="CL119" s="841"/>
      <c r="CM119" s="859" t="s">
        <v>432</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110</v>
      </c>
      <c r="DH119" s="781"/>
      <c r="DI119" s="781"/>
      <c r="DJ119" s="781"/>
      <c r="DK119" s="782"/>
      <c r="DL119" s="783">
        <v>33226</v>
      </c>
      <c r="DM119" s="781"/>
      <c r="DN119" s="781"/>
      <c r="DO119" s="781"/>
      <c r="DP119" s="782"/>
      <c r="DQ119" s="783">
        <v>29845</v>
      </c>
      <c r="DR119" s="781"/>
      <c r="DS119" s="781"/>
      <c r="DT119" s="781"/>
      <c r="DU119" s="782"/>
      <c r="DV119" s="869">
        <v>0.9</v>
      </c>
      <c r="DW119" s="870"/>
      <c r="DX119" s="870"/>
      <c r="DY119" s="870"/>
      <c r="DZ119" s="871"/>
    </row>
    <row r="120" spans="1:130" s="199" customFormat="1" ht="26.25" customHeight="1" x14ac:dyDescent="0.15">
      <c r="A120" s="838"/>
      <c r="B120" s="839"/>
      <c r="C120" s="842" t="s">
        <v>409</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110</v>
      </c>
      <c r="AB120" s="798"/>
      <c r="AC120" s="798"/>
      <c r="AD120" s="798"/>
      <c r="AE120" s="799"/>
      <c r="AF120" s="800" t="s">
        <v>110</v>
      </c>
      <c r="AG120" s="798"/>
      <c r="AH120" s="798"/>
      <c r="AI120" s="798"/>
      <c r="AJ120" s="799"/>
      <c r="AK120" s="800" t="s">
        <v>110</v>
      </c>
      <c r="AL120" s="798"/>
      <c r="AM120" s="798"/>
      <c r="AN120" s="798"/>
      <c r="AO120" s="799"/>
      <c r="AP120" s="845" t="s">
        <v>110</v>
      </c>
      <c r="AQ120" s="846"/>
      <c r="AR120" s="846"/>
      <c r="AS120" s="846"/>
      <c r="AT120" s="847"/>
      <c r="AU120" s="904" t="s">
        <v>433</v>
      </c>
      <c r="AV120" s="905"/>
      <c r="AW120" s="905"/>
      <c r="AX120" s="905"/>
      <c r="AY120" s="906"/>
      <c r="AZ120" s="881" t="s">
        <v>434</v>
      </c>
      <c r="BA120" s="826"/>
      <c r="BB120" s="826"/>
      <c r="BC120" s="826"/>
      <c r="BD120" s="826"/>
      <c r="BE120" s="826"/>
      <c r="BF120" s="826"/>
      <c r="BG120" s="826"/>
      <c r="BH120" s="826"/>
      <c r="BI120" s="826"/>
      <c r="BJ120" s="826"/>
      <c r="BK120" s="826"/>
      <c r="BL120" s="826"/>
      <c r="BM120" s="826"/>
      <c r="BN120" s="826"/>
      <c r="BO120" s="826"/>
      <c r="BP120" s="827"/>
      <c r="BQ120" s="882">
        <v>793618</v>
      </c>
      <c r="BR120" s="863"/>
      <c r="BS120" s="863"/>
      <c r="BT120" s="863"/>
      <c r="BU120" s="863"/>
      <c r="BV120" s="863">
        <v>804123</v>
      </c>
      <c r="BW120" s="863"/>
      <c r="BX120" s="863"/>
      <c r="BY120" s="863"/>
      <c r="BZ120" s="863"/>
      <c r="CA120" s="863">
        <v>1101209</v>
      </c>
      <c r="CB120" s="863"/>
      <c r="CC120" s="863"/>
      <c r="CD120" s="863"/>
      <c r="CE120" s="863"/>
      <c r="CF120" s="887">
        <v>34.6</v>
      </c>
      <c r="CG120" s="888"/>
      <c r="CH120" s="888"/>
      <c r="CI120" s="888"/>
      <c r="CJ120" s="888"/>
      <c r="CK120" s="889" t="s">
        <v>435</v>
      </c>
      <c r="CL120" s="873"/>
      <c r="CM120" s="873"/>
      <c r="CN120" s="873"/>
      <c r="CO120" s="874"/>
      <c r="CP120" s="893" t="s">
        <v>384</v>
      </c>
      <c r="CQ120" s="894"/>
      <c r="CR120" s="894"/>
      <c r="CS120" s="894"/>
      <c r="CT120" s="894"/>
      <c r="CU120" s="894"/>
      <c r="CV120" s="894"/>
      <c r="CW120" s="894"/>
      <c r="CX120" s="894"/>
      <c r="CY120" s="894"/>
      <c r="CZ120" s="894"/>
      <c r="DA120" s="894"/>
      <c r="DB120" s="894"/>
      <c r="DC120" s="894"/>
      <c r="DD120" s="894"/>
      <c r="DE120" s="894"/>
      <c r="DF120" s="895"/>
      <c r="DG120" s="882">
        <v>1987406</v>
      </c>
      <c r="DH120" s="863"/>
      <c r="DI120" s="863"/>
      <c r="DJ120" s="863"/>
      <c r="DK120" s="863"/>
      <c r="DL120" s="863">
        <v>1809274</v>
      </c>
      <c r="DM120" s="863"/>
      <c r="DN120" s="863"/>
      <c r="DO120" s="863"/>
      <c r="DP120" s="863"/>
      <c r="DQ120" s="863">
        <v>1602660</v>
      </c>
      <c r="DR120" s="863"/>
      <c r="DS120" s="863"/>
      <c r="DT120" s="863"/>
      <c r="DU120" s="863"/>
      <c r="DV120" s="864">
        <v>50.3</v>
      </c>
      <c r="DW120" s="864"/>
      <c r="DX120" s="864"/>
      <c r="DY120" s="864"/>
      <c r="DZ120" s="865"/>
    </row>
    <row r="121" spans="1:130" s="199" customFormat="1" ht="26.25" customHeight="1" x14ac:dyDescent="0.15">
      <c r="A121" s="838"/>
      <c r="B121" s="839"/>
      <c r="C121" s="884" t="s">
        <v>436</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110</v>
      </c>
      <c r="AB121" s="798"/>
      <c r="AC121" s="798"/>
      <c r="AD121" s="798"/>
      <c r="AE121" s="799"/>
      <c r="AF121" s="800" t="s">
        <v>110</v>
      </c>
      <c r="AG121" s="798"/>
      <c r="AH121" s="798"/>
      <c r="AI121" s="798"/>
      <c r="AJ121" s="799"/>
      <c r="AK121" s="800" t="s">
        <v>110</v>
      </c>
      <c r="AL121" s="798"/>
      <c r="AM121" s="798"/>
      <c r="AN121" s="798"/>
      <c r="AO121" s="799"/>
      <c r="AP121" s="845" t="s">
        <v>110</v>
      </c>
      <c r="AQ121" s="846"/>
      <c r="AR121" s="846"/>
      <c r="AS121" s="846"/>
      <c r="AT121" s="847"/>
      <c r="AU121" s="907"/>
      <c r="AV121" s="908"/>
      <c r="AW121" s="908"/>
      <c r="AX121" s="908"/>
      <c r="AY121" s="909"/>
      <c r="AZ121" s="833" t="s">
        <v>437</v>
      </c>
      <c r="BA121" s="768"/>
      <c r="BB121" s="768"/>
      <c r="BC121" s="768"/>
      <c r="BD121" s="768"/>
      <c r="BE121" s="768"/>
      <c r="BF121" s="768"/>
      <c r="BG121" s="768"/>
      <c r="BH121" s="768"/>
      <c r="BI121" s="768"/>
      <c r="BJ121" s="768"/>
      <c r="BK121" s="768"/>
      <c r="BL121" s="768"/>
      <c r="BM121" s="768"/>
      <c r="BN121" s="768"/>
      <c r="BO121" s="768"/>
      <c r="BP121" s="769"/>
      <c r="BQ121" s="834" t="s">
        <v>110</v>
      </c>
      <c r="BR121" s="835"/>
      <c r="BS121" s="835"/>
      <c r="BT121" s="835"/>
      <c r="BU121" s="835"/>
      <c r="BV121" s="835" t="s">
        <v>110</v>
      </c>
      <c r="BW121" s="835"/>
      <c r="BX121" s="835"/>
      <c r="BY121" s="835"/>
      <c r="BZ121" s="835"/>
      <c r="CA121" s="835" t="s">
        <v>110</v>
      </c>
      <c r="CB121" s="835"/>
      <c r="CC121" s="835"/>
      <c r="CD121" s="835"/>
      <c r="CE121" s="835"/>
      <c r="CF121" s="896" t="s">
        <v>110</v>
      </c>
      <c r="CG121" s="897"/>
      <c r="CH121" s="897"/>
      <c r="CI121" s="897"/>
      <c r="CJ121" s="897"/>
      <c r="CK121" s="890"/>
      <c r="CL121" s="876"/>
      <c r="CM121" s="876"/>
      <c r="CN121" s="876"/>
      <c r="CO121" s="877"/>
      <c r="CP121" s="856" t="s">
        <v>382</v>
      </c>
      <c r="CQ121" s="857"/>
      <c r="CR121" s="857"/>
      <c r="CS121" s="857"/>
      <c r="CT121" s="857"/>
      <c r="CU121" s="857"/>
      <c r="CV121" s="857"/>
      <c r="CW121" s="857"/>
      <c r="CX121" s="857"/>
      <c r="CY121" s="857"/>
      <c r="CZ121" s="857"/>
      <c r="DA121" s="857"/>
      <c r="DB121" s="857"/>
      <c r="DC121" s="857"/>
      <c r="DD121" s="857"/>
      <c r="DE121" s="857"/>
      <c r="DF121" s="858"/>
      <c r="DG121" s="834">
        <v>33843</v>
      </c>
      <c r="DH121" s="835"/>
      <c r="DI121" s="835"/>
      <c r="DJ121" s="835"/>
      <c r="DK121" s="835"/>
      <c r="DL121" s="835">
        <v>33283</v>
      </c>
      <c r="DM121" s="835"/>
      <c r="DN121" s="835"/>
      <c r="DO121" s="835"/>
      <c r="DP121" s="835"/>
      <c r="DQ121" s="835">
        <v>28350</v>
      </c>
      <c r="DR121" s="835"/>
      <c r="DS121" s="835"/>
      <c r="DT121" s="835"/>
      <c r="DU121" s="835"/>
      <c r="DV121" s="812">
        <v>0.9</v>
      </c>
      <c r="DW121" s="812"/>
      <c r="DX121" s="812"/>
      <c r="DY121" s="812"/>
      <c r="DZ121" s="813"/>
    </row>
    <row r="122" spans="1:130" s="199" customFormat="1" ht="26.25" customHeight="1" x14ac:dyDescent="0.15">
      <c r="A122" s="838"/>
      <c r="B122" s="839"/>
      <c r="C122" s="842" t="s">
        <v>419</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110</v>
      </c>
      <c r="AB122" s="798"/>
      <c r="AC122" s="798"/>
      <c r="AD122" s="798"/>
      <c r="AE122" s="799"/>
      <c r="AF122" s="800" t="s">
        <v>110</v>
      </c>
      <c r="AG122" s="798"/>
      <c r="AH122" s="798"/>
      <c r="AI122" s="798"/>
      <c r="AJ122" s="799"/>
      <c r="AK122" s="800" t="s">
        <v>110</v>
      </c>
      <c r="AL122" s="798"/>
      <c r="AM122" s="798"/>
      <c r="AN122" s="798"/>
      <c r="AO122" s="799"/>
      <c r="AP122" s="845" t="s">
        <v>110</v>
      </c>
      <c r="AQ122" s="846"/>
      <c r="AR122" s="846"/>
      <c r="AS122" s="846"/>
      <c r="AT122" s="847"/>
      <c r="AU122" s="907"/>
      <c r="AV122" s="908"/>
      <c r="AW122" s="908"/>
      <c r="AX122" s="908"/>
      <c r="AY122" s="909"/>
      <c r="AZ122" s="900" t="s">
        <v>438</v>
      </c>
      <c r="BA122" s="901"/>
      <c r="BB122" s="901"/>
      <c r="BC122" s="901"/>
      <c r="BD122" s="901"/>
      <c r="BE122" s="901"/>
      <c r="BF122" s="901"/>
      <c r="BG122" s="901"/>
      <c r="BH122" s="901"/>
      <c r="BI122" s="901"/>
      <c r="BJ122" s="901"/>
      <c r="BK122" s="901"/>
      <c r="BL122" s="901"/>
      <c r="BM122" s="901"/>
      <c r="BN122" s="901"/>
      <c r="BO122" s="901"/>
      <c r="BP122" s="902"/>
      <c r="BQ122" s="903">
        <v>5526211</v>
      </c>
      <c r="BR122" s="866"/>
      <c r="BS122" s="866"/>
      <c r="BT122" s="866"/>
      <c r="BU122" s="866"/>
      <c r="BV122" s="866">
        <v>5510617</v>
      </c>
      <c r="BW122" s="866"/>
      <c r="BX122" s="866"/>
      <c r="BY122" s="866"/>
      <c r="BZ122" s="866"/>
      <c r="CA122" s="866">
        <v>5444550</v>
      </c>
      <c r="CB122" s="866"/>
      <c r="CC122" s="866"/>
      <c r="CD122" s="866"/>
      <c r="CE122" s="866"/>
      <c r="CF122" s="867">
        <v>171</v>
      </c>
      <c r="CG122" s="868"/>
      <c r="CH122" s="868"/>
      <c r="CI122" s="868"/>
      <c r="CJ122" s="868"/>
      <c r="CK122" s="890"/>
      <c r="CL122" s="876"/>
      <c r="CM122" s="876"/>
      <c r="CN122" s="876"/>
      <c r="CO122" s="877"/>
      <c r="CP122" s="856" t="s">
        <v>380</v>
      </c>
      <c r="CQ122" s="857"/>
      <c r="CR122" s="857"/>
      <c r="CS122" s="857"/>
      <c r="CT122" s="857"/>
      <c r="CU122" s="857"/>
      <c r="CV122" s="857"/>
      <c r="CW122" s="857"/>
      <c r="CX122" s="857"/>
      <c r="CY122" s="857"/>
      <c r="CZ122" s="857"/>
      <c r="DA122" s="857"/>
      <c r="DB122" s="857"/>
      <c r="DC122" s="857"/>
      <c r="DD122" s="857"/>
      <c r="DE122" s="857"/>
      <c r="DF122" s="858"/>
      <c r="DG122" s="834" t="s">
        <v>110</v>
      </c>
      <c r="DH122" s="835"/>
      <c r="DI122" s="835"/>
      <c r="DJ122" s="835"/>
      <c r="DK122" s="835"/>
      <c r="DL122" s="835" t="s">
        <v>110</v>
      </c>
      <c r="DM122" s="835"/>
      <c r="DN122" s="835"/>
      <c r="DO122" s="835"/>
      <c r="DP122" s="835"/>
      <c r="DQ122" s="835" t="s">
        <v>110</v>
      </c>
      <c r="DR122" s="835"/>
      <c r="DS122" s="835"/>
      <c r="DT122" s="835"/>
      <c r="DU122" s="835"/>
      <c r="DV122" s="812" t="s">
        <v>110</v>
      </c>
      <c r="DW122" s="812"/>
      <c r="DX122" s="812"/>
      <c r="DY122" s="812"/>
      <c r="DZ122" s="813"/>
    </row>
    <row r="123" spans="1:130" s="199" customFormat="1" ht="26.25" customHeight="1" x14ac:dyDescent="0.15">
      <c r="A123" s="838"/>
      <c r="B123" s="839"/>
      <c r="C123" s="842" t="s">
        <v>425</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110</v>
      </c>
      <c r="AB123" s="798"/>
      <c r="AC123" s="798"/>
      <c r="AD123" s="798"/>
      <c r="AE123" s="799"/>
      <c r="AF123" s="800" t="s">
        <v>110</v>
      </c>
      <c r="AG123" s="798"/>
      <c r="AH123" s="798"/>
      <c r="AI123" s="798"/>
      <c r="AJ123" s="799"/>
      <c r="AK123" s="800" t="s">
        <v>110</v>
      </c>
      <c r="AL123" s="798"/>
      <c r="AM123" s="798"/>
      <c r="AN123" s="798"/>
      <c r="AO123" s="799"/>
      <c r="AP123" s="845" t="s">
        <v>110</v>
      </c>
      <c r="AQ123" s="846"/>
      <c r="AR123" s="846"/>
      <c r="AS123" s="846"/>
      <c r="AT123" s="847"/>
      <c r="AU123" s="910"/>
      <c r="AV123" s="911"/>
      <c r="AW123" s="911"/>
      <c r="AX123" s="911"/>
      <c r="AY123" s="911"/>
      <c r="AZ123" s="230" t="s">
        <v>169</v>
      </c>
      <c r="BA123" s="230"/>
      <c r="BB123" s="230"/>
      <c r="BC123" s="230"/>
      <c r="BD123" s="230"/>
      <c r="BE123" s="230"/>
      <c r="BF123" s="230"/>
      <c r="BG123" s="230"/>
      <c r="BH123" s="230"/>
      <c r="BI123" s="230"/>
      <c r="BJ123" s="230"/>
      <c r="BK123" s="230"/>
      <c r="BL123" s="230"/>
      <c r="BM123" s="230"/>
      <c r="BN123" s="230"/>
      <c r="BO123" s="898" t="s">
        <v>439</v>
      </c>
      <c r="BP123" s="899"/>
      <c r="BQ123" s="853">
        <v>6319829</v>
      </c>
      <c r="BR123" s="854"/>
      <c r="BS123" s="854"/>
      <c r="BT123" s="854"/>
      <c r="BU123" s="854"/>
      <c r="BV123" s="854">
        <v>6314740</v>
      </c>
      <c r="BW123" s="854"/>
      <c r="BX123" s="854"/>
      <c r="BY123" s="854"/>
      <c r="BZ123" s="854"/>
      <c r="CA123" s="854">
        <v>6545759</v>
      </c>
      <c r="CB123" s="854"/>
      <c r="CC123" s="854"/>
      <c r="CD123" s="854"/>
      <c r="CE123" s="854"/>
      <c r="CF123" s="764"/>
      <c r="CG123" s="765"/>
      <c r="CH123" s="765"/>
      <c r="CI123" s="765"/>
      <c r="CJ123" s="855"/>
      <c r="CK123" s="890"/>
      <c r="CL123" s="876"/>
      <c r="CM123" s="876"/>
      <c r="CN123" s="876"/>
      <c r="CO123" s="877"/>
      <c r="CP123" s="856" t="s">
        <v>381</v>
      </c>
      <c r="CQ123" s="857"/>
      <c r="CR123" s="857"/>
      <c r="CS123" s="857"/>
      <c r="CT123" s="857"/>
      <c r="CU123" s="857"/>
      <c r="CV123" s="857"/>
      <c r="CW123" s="857"/>
      <c r="CX123" s="857"/>
      <c r="CY123" s="857"/>
      <c r="CZ123" s="857"/>
      <c r="DA123" s="857"/>
      <c r="DB123" s="857"/>
      <c r="DC123" s="857"/>
      <c r="DD123" s="857"/>
      <c r="DE123" s="857"/>
      <c r="DF123" s="858"/>
      <c r="DG123" s="797" t="s">
        <v>110</v>
      </c>
      <c r="DH123" s="798"/>
      <c r="DI123" s="798"/>
      <c r="DJ123" s="798"/>
      <c r="DK123" s="799"/>
      <c r="DL123" s="800" t="s">
        <v>110</v>
      </c>
      <c r="DM123" s="798"/>
      <c r="DN123" s="798"/>
      <c r="DO123" s="798"/>
      <c r="DP123" s="799"/>
      <c r="DQ123" s="800" t="s">
        <v>110</v>
      </c>
      <c r="DR123" s="798"/>
      <c r="DS123" s="798"/>
      <c r="DT123" s="798"/>
      <c r="DU123" s="799"/>
      <c r="DV123" s="845" t="s">
        <v>110</v>
      </c>
      <c r="DW123" s="846"/>
      <c r="DX123" s="846"/>
      <c r="DY123" s="846"/>
      <c r="DZ123" s="847"/>
    </row>
    <row r="124" spans="1:130" s="199" customFormat="1" ht="26.25" customHeight="1" thickBot="1" x14ac:dyDescent="0.2">
      <c r="A124" s="838"/>
      <c r="B124" s="839"/>
      <c r="C124" s="842" t="s">
        <v>428</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110</v>
      </c>
      <c r="AB124" s="798"/>
      <c r="AC124" s="798"/>
      <c r="AD124" s="798"/>
      <c r="AE124" s="799"/>
      <c r="AF124" s="800" t="s">
        <v>110</v>
      </c>
      <c r="AG124" s="798"/>
      <c r="AH124" s="798"/>
      <c r="AI124" s="798"/>
      <c r="AJ124" s="799"/>
      <c r="AK124" s="800" t="s">
        <v>110</v>
      </c>
      <c r="AL124" s="798"/>
      <c r="AM124" s="798"/>
      <c r="AN124" s="798"/>
      <c r="AO124" s="799"/>
      <c r="AP124" s="845" t="s">
        <v>110</v>
      </c>
      <c r="AQ124" s="846"/>
      <c r="AR124" s="846"/>
      <c r="AS124" s="846"/>
      <c r="AT124" s="847"/>
      <c r="AU124" s="848" t="s">
        <v>440</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76.099999999999994</v>
      </c>
      <c r="BR124" s="852"/>
      <c r="BS124" s="852"/>
      <c r="BT124" s="852"/>
      <c r="BU124" s="852"/>
      <c r="BV124" s="852">
        <v>67.3</v>
      </c>
      <c r="BW124" s="852"/>
      <c r="BX124" s="852"/>
      <c r="BY124" s="852"/>
      <c r="BZ124" s="852"/>
      <c r="CA124" s="852">
        <v>55.7</v>
      </c>
      <c r="CB124" s="852"/>
      <c r="CC124" s="852"/>
      <c r="CD124" s="852"/>
      <c r="CE124" s="852"/>
      <c r="CF124" s="742"/>
      <c r="CG124" s="743"/>
      <c r="CH124" s="743"/>
      <c r="CI124" s="743"/>
      <c r="CJ124" s="883"/>
      <c r="CK124" s="891"/>
      <c r="CL124" s="891"/>
      <c r="CM124" s="891"/>
      <c r="CN124" s="891"/>
      <c r="CO124" s="892"/>
      <c r="CP124" s="856" t="s">
        <v>441</v>
      </c>
      <c r="CQ124" s="857"/>
      <c r="CR124" s="857"/>
      <c r="CS124" s="857"/>
      <c r="CT124" s="857"/>
      <c r="CU124" s="857"/>
      <c r="CV124" s="857"/>
      <c r="CW124" s="857"/>
      <c r="CX124" s="857"/>
      <c r="CY124" s="857"/>
      <c r="CZ124" s="857"/>
      <c r="DA124" s="857"/>
      <c r="DB124" s="857"/>
      <c r="DC124" s="857"/>
      <c r="DD124" s="857"/>
      <c r="DE124" s="857"/>
      <c r="DF124" s="858"/>
      <c r="DG124" s="780" t="s">
        <v>110</v>
      </c>
      <c r="DH124" s="781"/>
      <c r="DI124" s="781"/>
      <c r="DJ124" s="781"/>
      <c r="DK124" s="782"/>
      <c r="DL124" s="783" t="s">
        <v>110</v>
      </c>
      <c r="DM124" s="781"/>
      <c r="DN124" s="781"/>
      <c r="DO124" s="781"/>
      <c r="DP124" s="782"/>
      <c r="DQ124" s="783" t="s">
        <v>110</v>
      </c>
      <c r="DR124" s="781"/>
      <c r="DS124" s="781"/>
      <c r="DT124" s="781"/>
      <c r="DU124" s="782"/>
      <c r="DV124" s="869" t="s">
        <v>110</v>
      </c>
      <c r="DW124" s="870"/>
      <c r="DX124" s="870"/>
      <c r="DY124" s="870"/>
      <c r="DZ124" s="871"/>
    </row>
    <row r="125" spans="1:130" s="199" customFormat="1" ht="26.25" customHeight="1" x14ac:dyDescent="0.15">
      <c r="A125" s="838"/>
      <c r="B125" s="839"/>
      <c r="C125" s="842" t="s">
        <v>430</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110</v>
      </c>
      <c r="AB125" s="798"/>
      <c r="AC125" s="798"/>
      <c r="AD125" s="798"/>
      <c r="AE125" s="799"/>
      <c r="AF125" s="800" t="s">
        <v>110</v>
      </c>
      <c r="AG125" s="798"/>
      <c r="AH125" s="798"/>
      <c r="AI125" s="798"/>
      <c r="AJ125" s="799"/>
      <c r="AK125" s="800" t="s">
        <v>110</v>
      </c>
      <c r="AL125" s="798"/>
      <c r="AM125" s="798"/>
      <c r="AN125" s="798"/>
      <c r="AO125" s="799"/>
      <c r="AP125" s="845" t="s">
        <v>110</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442</v>
      </c>
      <c r="CL125" s="873"/>
      <c r="CM125" s="873"/>
      <c r="CN125" s="873"/>
      <c r="CO125" s="874"/>
      <c r="CP125" s="881" t="s">
        <v>443</v>
      </c>
      <c r="CQ125" s="826"/>
      <c r="CR125" s="826"/>
      <c r="CS125" s="826"/>
      <c r="CT125" s="826"/>
      <c r="CU125" s="826"/>
      <c r="CV125" s="826"/>
      <c r="CW125" s="826"/>
      <c r="CX125" s="826"/>
      <c r="CY125" s="826"/>
      <c r="CZ125" s="826"/>
      <c r="DA125" s="826"/>
      <c r="DB125" s="826"/>
      <c r="DC125" s="826"/>
      <c r="DD125" s="826"/>
      <c r="DE125" s="826"/>
      <c r="DF125" s="827"/>
      <c r="DG125" s="882" t="s">
        <v>110</v>
      </c>
      <c r="DH125" s="863"/>
      <c r="DI125" s="863"/>
      <c r="DJ125" s="863"/>
      <c r="DK125" s="863"/>
      <c r="DL125" s="863" t="s">
        <v>110</v>
      </c>
      <c r="DM125" s="863"/>
      <c r="DN125" s="863"/>
      <c r="DO125" s="863"/>
      <c r="DP125" s="863"/>
      <c r="DQ125" s="863" t="s">
        <v>110</v>
      </c>
      <c r="DR125" s="863"/>
      <c r="DS125" s="863"/>
      <c r="DT125" s="863"/>
      <c r="DU125" s="863"/>
      <c r="DV125" s="864" t="s">
        <v>110</v>
      </c>
      <c r="DW125" s="864"/>
      <c r="DX125" s="864"/>
      <c r="DY125" s="864"/>
      <c r="DZ125" s="865"/>
    </row>
    <row r="126" spans="1:130" s="199" customFormat="1" ht="26.25" customHeight="1" thickBot="1" x14ac:dyDescent="0.2">
      <c r="A126" s="838"/>
      <c r="B126" s="839"/>
      <c r="C126" s="842" t="s">
        <v>432</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v>49625</v>
      </c>
      <c r="AB126" s="798"/>
      <c r="AC126" s="798"/>
      <c r="AD126" s="798"/>
      <c r="AE126" s="799"/>
      <c r="AF126" s="800">
        <v>49681</v>
      </c>
      <c r="AG126" s="798"/>
      <c r="AH126" s="798"/>
      <c r="AI126" s="798"/>
      <c r="AJ126" s="799"/>
      <c r="AK126" s="800">
        <v>3381</v>
      </c>
      <c r="AL126" s="798"/>
      <c r="AM126" s="798"/>
      <c r="AN126" s="798"/>
      <c r="AO126" s="799"/>
      <c r="AP126" s="845">
        <v>0.1</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444</v>
      </c>
      <c r="CQ126" s="768"/>
      <c r="CR126" s="768"/>
      <c r="CS126" s="768"/>
      <c r="CT126" s="768"/>
      <c r="CU126" s="768"/>
      <c r="CV126" s="768"/>
      <c r="CW126" s="768"/>
      <c r="CX126" s="768"/>
      <c r="CY126" s="768"/>
      <c r="CZ126" s="768"/>
      <c r="DA126" s="768"/>
      <c r="DB126" s="768"/>
      <c r="DC126" s="768"/>
      <c r="DD126" s="768"/>
      <c r="DE126" s="768"/>
      <c r="DF126" s="769"/>
      <c r="DG126" s="834" t="s">
        <v>110</v>
      </c>
      <c r="DH126" s="835"/>
      <c r="DI126" s="835"/>
      <c r="DJ126" s="835"/>
      <c r="DK126" s="835"/>
      <c r="DL126" s="835" t="s">
        <v>110</v>
      </c>
      <c r="DM126" s="835"/>
      <c r="DN126" s="835"/>
      <c r="DO126" s="835"/>
      <c r="DP126" s="835"/>
      <c r="DQ126" s="835" t="s">
        <v>110</v>
      </c>
      <c r="DR126" s="835"/>
      <c r="DS126" s="835"/>
      <c r="DT126" s="835"/>
      <c r="DU126" s="835"/>
      <c r="DV126" s="812" t="s">
        <v>110</v>
      </c>
      <c r="DW126" s="812"/>
      <c r="DX126" s="812"/>
      <c r="DY126" s="812"/>
      <c r="DZ126" s="813"/>
    </row>
    <row r="127" spans="1:130" s="199" customFormat="1" ht="26.25" customHeight="1" x14ac:dyDescent="0.15">
      <c r="A127" s="840"/>
      <c r="B127" s="841"/>
      <c r="C127" s="859" t="s">
        <v>445</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t="s">
        <v>110</v>
      </c>
      <c r="AB127" s="798"/>
      <c r="AC127" s="798"/>
      <c r="AD127" s="798"/>
      <c r="AE127" s="799"/>
      <c r="AF127" s="800" t="s">
        <v>110</v>
      </c>
      <c r="AG127" s="798"/>
      <c r="AH127" s="798"/>
      <c r="AI127" s="798"/>
      <c r="AJ127" s="799"/>
      <c r="AK127" s="800" t="s">
        <v>110</v>
      </c>
      <c r="AL127" s="798"/>
      <c r="AM127" s="798"/>
      <c r="AN127" s="798"/>
      <c r="AO127" s="799"/>
      <c r="AP127" s="845" t="s">
        <v>110</v>
      </c>
      <c r="AQ127" s="846"/>
      <c r="AR127" s="846"/>
      <c r="AS127" s="846"/>
      <c r="AT127" s="847"/>
      <c r="AU127" s="235"/>
      <c r="AV127" s="235"/>
      <c r="AW127" s="235"/>
      <c r="AX127" s="862" t="s">
        <v>446</v>
      </c>
      <c r="AY127" s="830"/>
      <c r="AZ127" s="830"/>
      <c r="BA127" s="830"/>
      <c r="BB127" s="830"/>
      <c r="BC127" s="830"/>
      <c r="BD127" s="830"/>
      <c r="BE127" s="831"/>
      <c r="BF127" s="829" t="s">
        <v>447</v>
      </c>
      <c r="BG127" s="830"/>
      <c r="BH127" s="830"/>
      <c r="BI127" s="830"/>
      <c r="BJ127" s="830"/>
      <c r="BK127" s="830"/>
      <c r="BL127" s="831"/>
      <c r="BM127" s="829" t="s">
        <v>448</v>
      </c>
      <c r="BN127" s="830"/>
      <c r="BO127" s="830"/>
      <c r="BP127" s="830"/>
      <c r="BQ127" s="830"/>
      <c r="BR127" s="830"/>
      <c r="BS127" s="831"/>
      <c r="BT127" s="829" t="s">
        <v>449</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450</v>
      </c>
      <c r="CQ127" s="768"/>
      <c r="CR127" s="768"/>
      <c r="CS127" s="768"/>
      <c r="CT127" s="768"/>
      <c r="CU127" s="768"/>
      <c r="CV127" s="768"/>
      <c r="CW127" s="768"/>
      <c r="CX127" s="768"/>
      <c r="CY127" s="768"/>
      <c r="CZ127" s="768"/>
      <c r="DA127" s="768"/>
      <c r="DB127" s="768"/>
      <c r="DC127" s="768"/>
      <c r="DD127" s="768"/>
      <c r="DE127" s="768"/>
      <c r="DF127" s="769"/>
      <c r="DG127" s="834" t="s">
        <v>110</v>
      </c>
      <c r="DH127" s="835"/>
      <c r="DI127" s="835"/>
      <c r="DJ127" s="835"/>
      <c r="DK127" s="835"/>
      <c r="DL127" s="835" t="s">
        <v>110</v>
      </c>
      <c r="DM127" s="835"/>
      <c r="DN127" s="835"/>
      <c r="DO127" s="835"/>
      <c r="DP127" s="835"/>
      <c r="DQ127" s="835" t="s">
        <v>110</v>
      </c>
      <c r="DR127" s="835"/>
      <c r="DS127" s="835"/>
      <c r="DT127" s="835"/>
      <c r="DU127" s="835"/>
      <c r="DV127" s="812" t="s">
        <v>110</v>
      </c>
      <c r="DW127" s="812"/>
      <c r="DX127" s="812"/>
      <c r="DY127" s="812"/>
      <c r="DZ127" s="813"/>
    </row>
    <row r="128" spans="1:130" s="199" customFormat="1" ht="26.25" customHeight="1" thickBot="1" x14ac:dyDescent="0.2">
      <c r="A128" s="814" t="s">
        <v>451</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452</v>
      </c>
      <c r="X128" s="816"/>
      <c r="Y128" s="816"/>
      <c r="Z128" s="817"/>
      <c r="AA128" s="818" t="s">
        <v>110</v>
      </c>
      <c r="AB128" s="819"/>
      <c r="AC128" s="819"/>
      <c r="AD128" s="819"/>
      <c r="AE128" s="820"/>
      <c r="AF128" s="821" t="s">
        <v>110</v>
      </c>
      <c r="AG128" s="819"/>
      <c r="AH128" s="819"/>
      <c r="AI128" s="819"/>
      <c r="AJ128" s="820"/>
      <c r="AK128" s="821" t="s">
        <v>110</v>
      </c>
      <c r="AL128" s="819"/>
      <c r="AM128" s="819"/>
      <c r="AN128" s="819"/>
      <c r="AO128" s="820"/>
      <c r="AP128" s="822"/>
      <c r="AQ128" s="823"/>
      <c r="AR128" s="823"/>
      <c r="AS128" s="823"/>
      <c r="AT128" s="824"/>
      <c r="AU128" s="235"/>
      <c r="AV128" s="235"/>
      <c r="AW128" s="235"/>
      <c r="AX128" s="825" t="s">
        <v>453</v>
      </c>
      <c r="AY128" s="826"/>
      <c r="AZ128" s="826"/>
      <c r="BA128" s="826"/>
      <c r="BB128" s="826"/>
      <c r="BC128" s="826"/>
      <c r="BD128" s="826"/>
      <c r="BE128" s="827"/>
      <c r="BF128" s="804" t="s">
        <v>110</v>
      </c>
      <c r="BG128" s="805"/>
      <c r="BH128" s="805"/>
      <c r="BI128" s="805"/>
      <c r="BJ128" s="805"/>
      <c r="BK128" s="805"/>
      <c r="BL128" s="828"/>
      <c r="BM128" s="804">
        <v>15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454</v>
      </c>
      <c r="CQ128" s="746"/>
      <c r="CR128" s="746"/>
      <c r="CS128" s="746"/>
      <c r="CT128" s="746"/>
      <c r="CU128" s="746"/>
      <c r="CV128" s="746"/>
      <c r="CW128" s="746"/>
      <c r="CX128" s="746"/>
      <c r="CY128" s="746"/>
      <c r="CZ128" s="746"/>
      <c r="DA128" s="746"/>
      <c r="DB128" s="746"/>
      <c r="DC128" s="746"/>
      <c r="DD128" s="746"/>
      <c r="DE128" s="746"/>
      <c r="DF128" s="747"/>
      <c r="DG128" s="808" t="s">
        <v>110</v>
      </c>
      <c r="DH128" s="809"/>
      <c r="DI128" s="809"/>
      <c r="DJ128" s="809"/>
      <c r="DK128" s="809"/>
      <c r="DL128" s="809" t="s">
        <v>110</v>
      </c>
      <c r="DM128" s="809"/>
      <c r="DN128" s="809"/>
      <c r="DO128" s="809"/>
      <c r="DP128" s="809"/>
      <c r="DQ128" s="809" t="s">
        <v>110</v>
      </c>
      <c r="DR128" s="809"/>
      <c r="DS128" s="809"/>
      <c r="DT128" s="809"/>
      <c r="DU128" s="809"/>
      <c r="DV128" s="810" t="s">
        <v>110</v>
      </c>
      <c r="DW128" s="810"/>
      <c r="DX128" s="810"/>
      <c r="DY128" s="810"/>
      <c r="DZ128" s="811"/>
    </row>
    <row r="129" spans="1:131" s="199" customFormat="1" ht="26.25" customHeight="1" x14ac:dyDescent="0.15">
      <c r="A129" s="792" t="s">
        <v>91</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455</v>
      </c>
      <c r="X129" s="795"/>
      <c r="Y129" s="795"/>
      <c r="Z129" s="796"/>
      <c r="AA129" s="797">
        <v>3494531</v>
      </c>
      <c r="AB129" s="798"/>
      <c r="AC129" s="798"/>
      <c r="AD129" s="798"/>
      <c r="AE129" s="799"/>
      <c r="AF129" s="800">
        <v>3554077</v>
      </c>
      <c r="AG129" s="798"/>
      <c r="AH129" s="798"/>
      <c r="AI129" s="798"/>
      <c r="AJ129" s="799"/>
      <c r="AK129" s="800">
        <v>3608623</v>
      </c>
      <c r="AL129" s="798"/>
      <c r="AM129" s="798"/>
      <c r="AN129" s="798"/>
      <c r="AO129" s="799"/>
      <c r="AP129" s="801"/>
      <c r="AQ129" s="802"/>
      <c r="AR129" s="802"/>
      <c r="AS129" s="802"/>
      <c r="AT129" s="803"/>
      <c r="AU129" s="237"/>
      <c r="AV129" s="237"/>
      <c r="AW129" s="237"/>
      <c r="AX129" s="767" t="s">
        <v>456</v>
      </c>
      <c r="AY129" s="768"/>
      <c r="AZ129" s="768"/>
      <c r="BA129" s="768"/>
      <c r="BB129" s="768"/>
      <c r="BC129" s="768"/>
      <c r="BD129" s="768"/>
      <c r="BE129" s="769"/>
      <c r="BF129" s="787" t="s">
        <v>110</v>
      </c>
      <c r="BG129" s="788"/>
      <c r="BH129" s="788"/>
      <c r="BI129" s="788"/>
      <c r="BJ129" s="788"/>
      <c r="BK129" s="788"/>
      <c r="BL129" s="789"/>
      <c r="BM129" s="787">
        <v>20</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457</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458</v>
      </c>
      <c r="X130" s="795"/>
      <c r="Y130" s="795"/>
      <c r="Z130" s="796"/>
      <c r="AA130" s="797">
        <v>419383</v>
      </c>
      <c r="AB130" s="798"/>
      <c r="AC130" s="798"/>
      <c r="AD130" s="798"/>
      <c r="AE130" s="799"/>
      <c r="AF130" s="800">
        <v>397065</v>
      </c>
      <c r="AG130" s="798"/>
      <c r="AH130" s="798"/>
      <c r="AI130" s="798"/>
      <c r="AJ130" s="799"/>
      <c r="AK130" s="800">
        <v>424461</v>
      </c>
      <c r="AL130" s="798"/>
      <c r="AM130" s="798"/>
      <c r="AN130" s="798"/>
      <c r="AO130" s="799"/>
      <c r="AP130" s="801"/>
      <c r="AQ130" s="802"/>
      <c r="AR130" s="802"/>
      <c r="AS130" s="802"/>
      <c r="AT130" s="803"/>
      <c r="AU130" s="237"/>
      <c r="AV130" s="237"/>
      <c r="AW130" s="237"/>
      <c r="AX130" s="767" t="s">
        <v>459</v>
      </c>
      <c r="AY130" s="768"/>
      <c r="AZ130" s="768"/>
      <c r="BA130" s="768"/>
      <c r="BB130" s="768"/>
      <c r="BC130" s="768"/>
      <c r="BD130" s="768"/>
      <c r="BE130" s="769"/>
      <c r="BF130" s="770">
        <v>8.1999999999999993</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460</v>
      </c>
      <c r="X131" s="778"/>
      <c r="Y131" s="778"/>
      <c r="Z131" s="779"/>
      <c r="AA131" s="780">
        <v>3075148</v>
      </c>
      <c r="AB131" s="781"/>
      <c r="AC131" s="781"/>
      <c r="AD131" s="781"/>
      <c r="AE131" s="782"/>
      <c r="AF131" s="783">
        <v>3157012</v>
      </c>
      <c r="AG131" s="781"/>
      <c r="AH131" s="781"/>
      <c r="AI131" s="781"/>
      <c r="AJ131" s="782"/>
      <c r="AK131" s="783">
        <v>3184162</v>
      </c>
      <c r="AL131" s="781"/>
      <c r="AM131" s="781"/>
      <c r="AN131" s="781"/>
      <c r="AO131" s="782"/>
      <c r="AP131" s="784"/>
      <c r="AQ131" s="785"/>
      <c r="AR131" s="785"/>
      <c r="AS131" s="785"/>
      <c r="AT131" s="786"/>
      <c r="AU131" s="237"/>
      <c r="AV131" s="237"/>
      <c r="AW131" s="237"/>
      <c r="AX131" s="745" t="s">
        <v>461</v>
      </c>
      <c r="AY131" s="746"/>
      <c r="AZ131" s="746"/>
      <c r="BA131" s="746"/>
      <c r="BB131" s="746"/>
      <c r="BC131" s="746"/>
      <c r="BD131" s="746"/>
      <c r="BE131" s="747"/>
      <c r="BF131" s="748">
        <v>55.7</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462</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463</v>
      </c>
      <c r="W132" s="758"/>
      <c r="X132" s="758"/>
      <c r="Y132" s="758"/>
      <c r="Z132" s="759"/>
      <c r="AA132" s="760">
        <v>10.9620415</v>
      </c>
      <c r="AB132" s="761"/>
      <c r="AC132" s="761"/>
      <c r="AD132" s="761"/>
      <c r="AE132" s="762"/>
      <c r="AF132" s="763">
        <v>7.720084688</v>
      </c>
      <c r="AG132" s="761"/>
      <c r="AH132" s="761"/>
      <c r="AI132" s="761"/>
      <c r="AJ132" s="762"/>
      <c r="AK132" s="763">
        <v>6.1616839849999998</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464</v>
      </c>
      <c r="W133" s="737"/>
      <c r="X133" s="737"/>
      <c r="Y133" s="737"/>
      <c r="Z133" s="738"/>
      <c r="AA133" s="739">
        <v>11.3</v>
      </c>
      <c r="AB133" s="740"/>
      <c r="AC133" s="740"/>
      <c r="AD133" s="740"/>
      <c r="AE133" s="741"/>
      <c r="AF133" s="739">
        <v>10.199999999999999</v>
      </c>
      <c r="AG133" s="740"/>
      <c r="AH133" s="740"/>
      <c r="AI133" s="740"/>
      <c r="AJ133" s="741"/>
      <c r="AK133" s="739">
        <v>8.1999999999999993</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5" zoomScaleNormal="85" zoomScaleSheetLayoutView="85"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link="1"/>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link="1"/>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465</v>
      </c>
      <c r="B5" s="248"/>
      <c r="C5" s="248"/>
      <c r="D5" s="248"/>
      <c r="E5" s="248"/>
      <c r="F5" s="248"/>
      <c r="G5" s="248"/>
      <c r="H5" s="248"/>
      <c r="I5" s="248"/>
      <c r="J5" s="248"/>
      <c r="K5" s="248"/>
      <c r="L5" s="248"/>
      <c r="M5" s="248"/>
      <c r="N5" s="248"/>
      <c r="O5" s="249"/>
    </row>
    <row r="6" spans="1:16" x14ac:dyDescent="0.15">
      <c r="A6" s="250"/>
      <c r="B6" s="246"/>
      <c r="C6" s="246"/>
      <c r="D6" s="246"/>
      <c r="E6" s="246"/>
      <c r="F6" s="246"/>
      <c r="G6" s="251" t="s">
        <v>466</v>
      </c>
      <c r="H6" s="251"/>
      <c r="I6" s="251"/>
      <c r="J6" s="251"/>
      <c r="K6" s="246"/>
      <c r="L6" s="246"/>
      <c r="M6" s="246"/>
      <c r="N6" s="246"/>
    </row>
    <row r="7" spans="1:16" x14ac:dyDescent="0.15">
      <c r="A7" s="250"/>
      <c r="B7" s="246"/>
      <c r="C7" s="246"/>
      <c r="D7" s="246"/>
      <c r="E7" s="246"/>
      <c r="F7" s="246"/>
      <c r="G7" s="253"/>
      <c r="H7" s="254"/>
      <c r="I7" s="254"/>
      <c r="J7" s="255"/>
      <c r="K7" s="1152" t="s">
        <v>467</v>
      </c>
      <c r="L7" s="256"/>
      <c r="M7" s="257" t="s">
        <v>468</v>
      </c>
      <c r="N7" s="258"/>
    </row>
    <row r="8" spans="1:16" x14ac:dyDescent="0.15">
      <c r="A8" s="250"/>
      <c r="B8" s="246"/>
      <c r="C8" s="246"/>
      <c r="D8" s="246"/>
      <c r="E8" s="246"/>
      <c r="F8" s="246"/>
      <c r="G8" s="259"/>
      <c r="H8" s="260"/>
      <c r="I8" s="260"/>
      <c r="J8" s="261"/>
      <c r="K8" s="1153"/>
      <c r="L8" s="262" t="s">
        <v>469</v>
      </c>
      <c r="M8" s="263" t="s">
        <v>470</v>
      </c>
      <c r="N8" s="264" t="s">
        <v>471</v>
      </c>
    </row>
    <row r="9" spans="1:16" x14ac:dyDescent="0.15">
      <c r="A9" s="250"/>
      <c r="B9" s="246"/>
      <c r="C9" s="246"/>
      <c r="D9" s="246"/>
      <c r="E9" s="246"/>
      <c r="F9" s="246"/>
      <c r="G9" s="1166" t="s">
        <v>472</v>
      </c>
      <c r="H9" s="1167"/>
      <c r="I9" s="1167"/>
      <c r="J9" s="1168"/>
      <c r="K9" s="265">
        <v>940214</v>
      </c>
      <c r="L9" s="266">
        <v>54433</v>
      </c>
      <c r="M9" s="267">
        <v>79561</v>
      </c>
      <c r="N9" s="268">
        <v>-31.6</v>
      </c>
    </row>
    <row r="10" spans="1:16" x14ac:dyDescent="0.15">
      <c r="A10" s="250"/>
      <c r="B10" s="246"/>
      <c r="C10" s="246"/>
      <c r="D10" s="246"/>
      <c r="E10" s="246"/>
      <c r="F10" s="246"/>
      <c r="G10" s="1166" t="s">
        <v>473</v>
      </c>
      <c r="H10" s="1167"/>
      <c r="I10" s="1167"/>
      <c r="J10" s="1168"/>
      <c r="K10" s="269">
        <v>94316</v>
      </c>
      <c r="L10" s="270">
        <v>5460</v>
      </c>
      <c r="M10" s="271">
        <v>7948</v>
      </c>
      <c r="N10" s="272">
        <v>-31.3</v>
      </c>
    </row>
    <row r="11" spans="1:16" ht="13.5" customHeight="1" x14ac:dyDescent="0.15">
      <c r="A11" s="250"/>
      <c r="B11" s="246"/>
      <c r="C11" s="246"/>
      <c r="D11" s="246"/>
      <c r="E11" s="246"/>
      <c r="F11" s="246"/>
      <c r="G11" s="1166" t="s">
        <v>474</v>
      </c>
      <c r="H11" s="1167"/>
      <c r="I11" s="1167"/>
      <c r="J11" s="1168"/>
      <c r="K11" s="269">
        <v>6356</v>
      </c>
      <c r="L11" s="270">
        <v>368</v>
      </c>
      <c r="M11" s="271">
        <v>11971</v>
      </c>
      <c r="N11" s="272">
        <v>-96.9</v>
      </c>
    </row>
    <row r="12" spans="1:16" ht="13.5" customHeight="1" x14ac:dyDescent="0.15">
      <c r="A12" s="250"/>
      <c r="B12" s="246"/>
      <c r="C12" s="246"/>
      <c r="D12" s="246"/>
      <c r="E12" s="246"/>
      <c r="F12" s="246"/>
      <c r="G12" s="1166" t="s">
        <v>475</v>
      </c>
      <c r="H12" s="1167"/>
      <c r="I12" s="1167"/>
      <c r="J12" s="1168"/>
      <c r="K12" s="269" t="s">
        <v>476</v>
      </c>
      <c r="L12" s="270" t="s">
        <v>476</v>
      </c>
      <c r="M12" s="271">
        <v>484</v>
      </c>
      <c r="N12" s="272" t="s">
        <v>476</v>
      </c>
    </row>
    <row r="13" spans="1:16" ht="13.5" customHeight="1" x14ac:dyDescent="0.15">
      <c r="A13" s="250"/>
      <c r="B13" s="246"/>
      <c r="C13" s="246"/>
      <c r="D13" s="246"/>
      <c r="E13" s="246"/>
      <c r="F13" s="246"/>
      <c r="G13" s="1166" t="s">
        <v>477</v>
      </c>
      <c r="H13" s="1167"/>
      <c r="I13" s="1167"/>
      <c r="J13" s="1168"/>
      <c r="K13" s="269" t="s">
        <v>476</v>
      </c>
      <c r="L13" s="270" t="s">
        <v>476</v>
      </c>
      <c r="M13" s="271">
        <v>5</v>
      </c>
      <c r="N13" s="272" t="s">
        <v>476</v>
      </c>
    </row>
    <row r="14" spans="1:16" ht="13.5" customHeight="1" x14ac:dyDescent="0.15">
      <c r="A14" s="250"/>
      <c r="B14" s="246"/>
      <c r="C14" s="246"/>
      <c r="D14" s="246"/>
      <c r="E14" s="246"/>
      <c r="F14" s="246"/>
      <c r="G14" s="1166" t="s">
        <v>478</v>
      </c>
      <c r="H14" s="1167"/>
      <c r="I14" s="1167"/>
      <c r="J14" s="1168"/>
      <c r="K14" s="269">
        <v>24901</v>
      </c>
      <c r="L14" s="270">
        <v>1442</v>
      </c>
      <c r="M14" s="271">
        <v>3782</v>
      </c>
      <c r="N14" s="272">
        <v>-61.9</v>
      </c>
    </row>
    <row r="15" spans="1:16" ht="13.5" customHeight="1" x14ac:dyDescent="0.15">
      <c r="A15" s="250"/>
      <c r="B15" s="246"/>
      <c r="C15" s="246"/>
      <c r="D15" s="246"/>
      <c r="E15" s="246"/>
      <c r="F15" s="246"/>
      <c r="G15" s="1166" t="s">
        <v>479</v>
      </c>
      <c r="H15" s="1167"/>
      <c r="I15" s="1167"/>
      <c r="J15" s="1168"/>
      <c r="K15" s="269">
        <v>20434</v>
      </c>
      <c r="L15" s="270">
        <v>1183</v>
      </c>
      <c r="M15" s="271">
        <v>1791</v>
      </c>
      <c r="N15" s="272">
        <v>-33.9</v>
      </c>
    </row>
    <row r="16" spans="1:16" x14ac:dyDescent="0.15">
      <c r="A16" s="250"/>
      <c r="B16" s="246"/>
      <c r="C16" s="246"/>
      <c r="D16" s="246"/>
      <c r="E16" s="246"/>
      <c r="F16" s="246"/>
      <c r="G16" s="1169" t="s">
        <v>480</v>
      </c>
      <c r="H16" s="1170"/>
      <c r="I16" s="1170"/>
      <c r="J16" s="1171"/>
      <c r="K16" s="270">
        <v>-78922</v>
      </c>
      <c r="L16" s="270">
        <v>-4569</v>
      </c>
      <c r="M16" s="271">
        <v>-8307</v>
      </c>
      <c r="N16" s="272">
        <v>-45</v>
      </c>
    </row>
    <row r="17" spans="1:16" x14ac:dyDescent="0.15">
      <c r="A17" s="250"/>
      <c r="B17" s="246"/>
      <c r="C17" s="246"/>
      <c r="D17" s="246"/>
      <c r="E17" s="246"/>
      <c r="F17" s="246"/>
      <c r="G17" s="1169" t="s">
        <v>169</v>
      </c>
      <c r="H17" s="1170"/>
      <c r="I17" s="1170"/>
      <c r="J17" s="1171"/>
      <c r="K17" s="270">
        <v>1007299</v>
      </c>
      <c r="L17" s="270">
        <v>58316</v>
      </c>
      <c r="M17" s="271">
        <v>97236</v>
      </c>
      <c r="N17" s="272">
        <v>-40</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481</v>
      </c>
      <c r="H19" s="246"/>
      <c r="I19" s="246"/>
      <c r="J19" s="246"/>
      <c r="K19" s="246"/>
      <c r="L19" s="246"/>
      <c r="M19" s="246"/>
      <c r="N19" s="246"/>
    </row>
    <row r="20" spans="1:16" x14ac:dyDescent="0.15">
      <c r="A20" s="250"/>
      <c r="B20" s="246"/>
      <c r="C20" s="246"/>
      <c r="D20" s="246"/>
      <c r="E20" s="246"/>
      <c r="F20" s="246"/>
      <c r="G20" s="274"/>
      <c r="H20" s="275"/>
      <c r="I20" s="275"/>
      <c r="J20" s="276"/>
      <c r="K20" s="277" t="s">
        <v>482</v>
      </c>
      <c r="L20" s="278" t="s">
        <v>483</v>
      </c>
      <c r="M20" s="279" t="s">
        <v>484</v>
      </c>
      <c r="N20" s="280"/>
    </row>
    <row r="21" spans="1:16" s="286" customFormat="1" x14ac:dyDescent="0.15">
      <c r="A21" s="281"/>
      <c r="B21" s="251"/>
      <c r="C21" s="251"/>
      <c r="D21" s="251"/>
      <c r="E21" s="251"/>
      <c r="F21" s="251"/>
      <c r="G21" s="1163" t="s">
        <v>485</v>
      </c>
      <c r="H21" s="1164"/>
      <c r="I21" s="1164"/>
      <c r="J21" s="1165"/>
      <c r="K21" s="282">
        <v>6.43</v>
      </c>
      <c r="L21" s="283">
        <v>9.07</v>
      </c>
      <c r="M21" s="284">
        <v>-2.64</v>
      </c>
      <c r="N21" s="251"/>
      <c r="O21" s="285"/>
      <c r="P21" s="281"/>
    </row>
    <row r="22" spans="1:16" s="286" customFormat="1" x14ac:dyDescent="0.15">
      <c r="A22" s="281"/>
      <c r="B22" s="251"/>
      <c r="C22" s="251"/>
      <c r="D22" s="251"/>
      <c r="E22" s="251"/>
      <c r="F22" s="251"/>
      <c r="G22" s="1163" t="s">
        <v>486</v>
      </c>
      <c r="H22" s="1164"/>
      <c r="I22" s="1164"/>
      <c r="J22" s="1165"/>
      <c r="K22" s="287">
        <v>101.4</v>
      </c>
      <c r="L22" s="288">
        <v>97.2</v>
      </c>
      <c r="M22" s="289">
        <v>4.2</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487</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488</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489</v>
      </c>
      <c r="H29" s="251"/>
      <c r="I29" s="251"/>
      <c r="J29" s="251"/>
      <c r="K29" s="246"/>
      <c r="L29" s="246"/>
      <c r="M29" s="246"/>
      <c r="N29" s="246"/>
      <c r="O29" s="295"/>
    </row>
    <row r="30" spans="1:16" x14ac:dyDescent="0.15">
      <c r="A30" s="250"/>
      <c r="B30" s="246"/>
      <c r="C30" s="246"/>
      <c r="D30" s="246"/>
      <c r="E30" s="246"/>
      <c r="F30" s="246"/>
      <c r="G30" s="253"/>
      <c r="H30" s="254"/>
      <c r="I30" s="254"/>
      <c r="J30" s="255"/>
      <c r="K30" s="1152" t="s">
        <v>467</v>
      </c>
      <c r="L30" s="256"/>
      <c r="M30" s="257" t="s">
        <v>468</v>
      </c>
      <c r="N30" s="258"/>
    </row>
    <row r="31" spans="1:16" x14ac:dyDescent="0.15">
      <c r="A31" s="250"/>
      <c r="B31" s="246"/>
      <c r="C31" s="246"/>
      <c r="D31" s="246"/>
      <c r="E31" s="246"/>
      <c r="F31" s="246"/>
      <c r="G31" s="259"/>
      <c r="H31" s="260"/>
      <c r="I31" s="260"/>
      <c r="J31" s="261"/>
      <c r="K31" s="1153"/>
      <c r="L31" s="262" t="s">
        <v>469</v>
      </c>
      <c r="M31" s="263" t="s">
        <v>470</v>
      </c>
      <c r="N31" s="264" t="s">
        <v>471</v>
      </c>
    </row>
    <row r="32" spans="1:16" ht="27" customHeight="1" x14ac:dyDescent="0.15">
      <c r="A32" s="250"/>
      <c r="B32" s="246"/>
      <c r="C32" s="246"/>
      <c r="D32" s="246"/>
      <c r="E32" s="246"/>
      <c r="F32" s="246"/>
      <c r="G32" s="1154" t="s">
        <v>490</v>
      </c>
      <c r="H32" s="1155"/>
      <c r="I32" s="1155"/>
      <c r="J32" s="1156"/>
      <c r="K32" s="296">
        <v>402335</v>
      </c>
      <c r="L32" s="296">
        <v>23293</v>
      </c>
      <c r="M32" s="297">
        <v>47831</v>
      </c>
      <c r="N32" s="298">
        <v>-51.3</v>
      </c>
    </row>
    <row r="33" spans="1:16" ht="13.5" customHeight="1" x14ac:dyDescent="0.15">
      <c r="A33" s="250"/>
      <c r="B33" s="246"/>
      <c r="C33" s="246"/>
      <c r="D33" s="246"/>
      <c r="E33" s="246"/>
      <c r="F33" s="246"/>
      <c r="G33" s="1154" t="s">
        <v>491</v>
      </c>
      <c r="H33" s="1155"/>
      <c r="I33" s="1155"/>
      <c r="J33" s="1156"/>
      <c r="K33" s="296" t="s">
        <v>476</v>
      </c>
      <c r="L33" s="296" t="s">
        <v>476</v>
      </c>
      <c r="M33" s="297" t="s">
        <v>476</v>
      </c>
      <c r="N33" s="298" t="s">
        <v>476</v>
      </c>
    </row>
    <row r="34" spans="1:16" ht="27" customHeight="1" x14ac:dyDescent="0.15">
      <c r="A34" s="250"/>
      <c r="B34" s="246"/>
      <c r="C34" s="246"/>
      <c r="D34" s="246"/>
      <c r="E34" s="246"/>
      <c r="F34" s="246"/>
      <c r="G34" s="1154" t="s">
        <v>492</v>
      </c>
      <c r="H34" s="1155"/>
      <c r="I34" s="1155"/>
      <c r="J34" s="1156"/>
      <c r="K34" s="296" t="s">
        <v>476</v>
      </c>
      <c r="L34" s="296" t="s">
        <v>476</v>
      </c>
      <c r="M34" s="297">
        <v>13</v>
      </c>
      <c r="N34" s="298" t="s">
        <v>476</v>
      </c>
    </row>
    <row r="35" spans="1:16" ht="27" customHeight="1" x14ac:dyDescent="0.15">
      <c r="A35" s="250"/>
      <c r="B35" s="246"/>
      <c r="C35" s="246"/>
      <c r="D35" s="246"/>
      <c r="E35" s="246"/>
      <c r="F35" s="246"/>
      <c r="G35" s="1154" t="s">
        <v>493</v>
      </c>
      <c r="H35" s="1155"/>
      <c r="I35" s="1155"/>
      <c r="J35" s="1156"/>
      <c r="K35" s="296">
        <v>178014</v>
      </c>
      <c r="L35" s="296">
        <v>10306</v>
      </c>
      <c r="M35" s="297">
        <v>14490</v>
      </c>
      <c r="N35" s="298">
        <v>-28.9</v>
      </c>
    </row>
    <row r="36" spans="1:16" ht="27" customHeight="1" x14ac:dyDescent="0.15">
      <c r="A36" s="250"/>
      <c r="B36" s="246"/>
      <c r="C36" s="246"/>
      <c r="D36" s="246"/>
      <c r="E36" s="246"/>
      <c r="F36" s="246"/>
      <c r="G36" s="1154" t="s">
        <v>494</v>
      </c>
      <c r="H36" s="1155"/>
      <c r="I36" s="1155"/>
      <c r="J36" s="1156"/>
      <c r="K36" s="296">
        <v>36929</v>
      </c>
      <c r="L36" s="296">
        <v>2138</v>
      </c>
      <c r="M36" s="297">
        <v>3677</v>
      </c>
      <c r="N36" s="298">
        <v>-41.9</v>
      </c>
    </row>
    <row r="37" spans="1:16" ht="13.5" customHeight="1" x14ac:dyDescent="0.15">
      <c r="A37" s="250"/>
      <c r="B37" s="246"/>
      <c r="C37" s="246"/>
      <c r="D37" s="246"/>
      <c r="E37" s="246"/>
      <c r="F37" s="246"/>
      <c r="G37" s="1154" t="s">
        <v>495</v>
      </c>
      <c r="H37" s="1155"/>
      <c r="I37" s="1155"/>
      <c r="J37" s="1156"/>
      <c r="K37" s="296">
        <v>3381</v>
      </c>
      <c r="L37" s="296">
        <v>196</v>
      </c>
      <c r="M37" s="297">
        <v>1018</v>
      </c>
      <c r="N37" s="298">
        <v>-80.7</v>
      </c>
    </row>
    <row r="38" spans="1:16" ht="27" customHeight="1" x14ac:dyDescent="0.15">
      <c r="A38" s="250"/>
      <c r="B38" s="246"/>
      <c r="C38" s="246"/>
      <c r="D38" s="246"/>
      <c r="E38" s="246"/>
      <c r="F38" s="246"/>
      <c r="G38" s="1157" t="s">
        <v>496</v>
      </c>
      <c r="H38" s="1158"/>
      <c r="I38" s="1158"/>
      <c r="J38" s="1159"/>
      <c r="K38" s="299" t="s">
        <v>476</v>
      </c>
      <c r="L38" s="299" t="s">
        <v>476</v>
      </c>
      <c r="M38" s="300">
        <v>7</v>
      </c>
      <c r="N38" s="301" t="s">
        <v>476</v>
      </c>
      <c r="O38" s="295"/>
    </row>
    <row r="39" spans="1:16" x14ac:dyDescent="0.15">
      <c r="A39" s="250"/>
      <c r="B39" s="246"/>
      <c r="C39" s="246"/>
      <c r="D39" s="246"/>
      <c r="E39" s="246"/>
      <c r="F39" s="246"/>
      <c r="G39" s="1157" t="s">
        <v>497</v>
      </c>
      <c r="H39" s="1158"/>
      <c r="I39" s="1158"/>
      <c r="J39" s="1159"/>
      <c r="K39" s="302" t="s">
        <v>476</v>
      </c>
      <c r="L39" s="302" t="s">
        <v>476</v>
      </c>
      <c r="M39" s="303">
        <v>-3521</v>
      </c>
      <c r="N39" s="304" t="s">
        <v>476</v>
      </c>
      <c r="O39" s="295"/>
    </row>
    <row r="40" spans="1:16" ht="27" customHeight="1" x14ac:dyDescent="0.15">
      <c r="A40" s="250"/>
      <c r="B40" s="246"/>
      <c r="C40" s="246"/>
      <c r="D40" s="246"/>
      <c r="E40" s="246"/>
      <c r="F40" s="246"/>
      <c r="G40" s="1154" t="s">
        <v>498</v>
      </c>
      <c r="H40" s="1155"/>
      <c r="I40" s="1155"/>
      <c r="J40" s="1156"/>
      <c r="K40" s="302">
        <v>-424461</v>
      </c>
      <c r="L40" s="302">
        <v>-24574</v>
      </c>
      <c r="M40" s="303">
        <v>-43531</v>
      </c>
      <c r="N40" s="304">
        <v>-43.5</v>
      </c>
      <c r="O40" s="295"/>
    </row>
    <row r="41" spans="1:16" x14ac:dyDescent="0.15">
      <c r="A41" s="250"/>
      <c r="B41" s="246"/>
      <c r="C41" s="246"/>
      <c r="D41" s="246"/>
      <c r="E41" s="246"/>
      <c r="F41" s="246"/>
      <c r="G41" s="1160" t="s">
        <v>280</v>
      </c>
      <c r="H41" s="1161"/>
      <c r="I41" s="1161"/>
      <c r="J41" s="1162"/>
      <c r="K41" s="296">
        <v>196198</v>
      </c>
      <c r="L41" s="302">
        <v>11359</v>
      </c>
      <c r="M41" s="303">
        <v>19983</v>
      </c>
      <c r="N41" s="304">
        <v>-43.2</v>
      </c>
      <c r="O41" s="295"/>
    </row>
    <row r="42" spans="1:16" x14ac:dyDescent="0.15">
      <c r="A42" s="250"/>
      <c r="B42" s="246"/>
      <c r="C42" s="246"/>
      <c r="D42" s="246"/>
      <c r="E42" s="246"/>
      <c r="F42" s="246"/>
      <c r="G42" s="305" t="s">
        <v>499</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500</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501</v>
      </c>
      <c r="H48" s="310"/>
      <c r="I48" s="310"/>
      <c r="J48" s="310"/>
      <c r="K48" s="310"/>
      <c r="L48" s="310"/>
      <c r="M48" s="311"/>
      <c r="N48" s="310"/>
    </row>
    <row r="49" spans="1:14" ht="13.5" customHeight="1" x14ac:dyDescent="0.15">
      <c r="A49" s="250"/>
      <c r="B49" s="246"/>
      <c r="C49" s="246"/>
      <c r="D49" s="246"/>
      <c r="E49" s="246"/>
      <c r="F49" s="246"/>
      <c r="G49" s="312"/>
      <c r="H49" s="313"/>
      <c r="I49" s="1147" t="s">
        <v>467</v>
      </c>
      <c r="J49" s="1149" t="s">
        <v>502</v>
      </c>
      <c r="K49" s="1150"/>
      <c r="L49" s="1150"/>
      <c r="M49" s="1150"/>
      <c r="N49" s="1151"/>
    </row>
    <row r="50" spans="1:14" x14ac:dyDescent="0.15">
      <c r="A50" s="250"/>
      <c r="B50" s="246"/>
      <c r="C50" s="246"/>
      <c r="D50" s="246"/>
      <c r="E50" s="246"/>
      <c r="F50" s="246"/>
      <c r="G50" s="314"/>
      <c r="H50" s="315"/>
      <c r="I50" s="1148"/>
      <c r="J50" s="316" t="s">
        <v>503</v>
      </c>
      <c r="K50" s="317" t="s">
        <v>504</v>
      </c>
      <c r="L50" s="318" t="s">
        <v>505</v>
      </c>
      <c r="M50" s="319" t="s">
        <v>506</v>
      </c>
      <c r="N50" s="320" t="s">
        <v>507</v>
      </c>
    </row>
    <row r="51" spans="1:14" x14ac:dyDescent="0.15">
      <c r="A51" s="250"/>
      <c r="B51" s="246"/>
      <c r="C51" s="246"/>
      <c r="D51" s="246"/>
      <c r="E51" s="246"/>
      <c r="F51" s="246"/>
      <c r="G51" s="312" t="s">
        <v>508</v>
      </c>
      <c r="H51" s="313"/>
      <c r="I51" s="321">
        <v>771080</v>
      </c>
      <c r="J51" s="322">
        <v>46484</v>
      </c>
      <c r="K51" s="323">
        <v>10.5</v>
      </c>
      <c r="L51" s="324">
        <v>69806</v>
      </c>
      <c r="M51" s="325">
        <v>13.4</v>
      </c>
      <c r="N51" s="326">
        <v>-2.9</v>
      </c>
    </row>
    <row r="52" spans="1:14" x14ac:dyDescent="0.15">
      <c r="A52" s="250"/>
      <c r="B52" s="246"/>
      <c r="C52" s="246"/>
      <c r="D52" s="246"/>
      <c r="E52" s="246"/>
      <c r="F52" s="246"/>
      <c r="G52" s="327"/>
      <c r="H52" s="328" t="s">
        <v>509</v>
      </c>
      <c r="I52" s="329">
        <v>338727</v>
      </c>
      <c r="J52" s="330">
        <v>20420</v>
      </c>
      <c r="K52" s="331">
        <v>-16.7</v>
      </c>
      <c r="L52" s="332">
        <v>32823</v>
      </c>
      <c r="M52" s="333">
        <v>1</v>
      </c>
      <c r="N52" s="334">
        <v>-17.7</v>
      </c>
    </row>
    <row r="53" spans="1:14" x14ac:dyDescent="0.15">
      <c r="A53" s="250"/>
      <c r="B53" s="246"/>
      <c r="C53" s="246"/>
      <c r="D53" s="246"/>
      <c r="E53" s="246"/>
      <c r="F53" s="246"/>
      <c r="G53" s="312" t="s">
        <v>510</v>
      </c>
      <c r="H53" s="313"/>
      <c r="I53" s="321">
        <v>689069</v>
      </c>
      <c r="J53" s="322">
        <v>41495</v>
      </c>
      <c r="K53" s="323">
        <v>-10.7</v>
      </c>
      <c r="L53" s="324">
        <v>74444</v>
      </c>
      <c r="M53" s="325">
        <v>6.6</v>
      </c>
      <c r="N53" s="326">
        <v>-17.3</v>
      </c>
    </row>
    <row r="54" spans="1:14" x14ac:dyDescent="0.15">
      <c r="A54" s="250"/>
      <c r="B54" s="246"/>
      <c r="C54" s="246"/>
      <c r="D54" s="246"/>
      <c r="E54" s="246"/>
      <c r="F54" s="246"/>
      <c r="G54" s="327"/>
      <c r="H54" s="328" t="s">
        <v>509</v>
      </c>
      <c r="I54" s="329">
        <v>395166</v>
      </c>
      <c r="J54" s="330">
        <v>23797</v>
      </c>
      <c r="K54" s="331">
        <v>16.5</v>
      </c>
      <c r="L54" s="332">
        <v>34175</v>
      </c>
      <c r="M54" s="333">
        <v>4.0999999999999996</v>
      </c>
      <c r="N54" s="334">
        <v>12.4</v>
      </c>
    </row>
    <row r="55" spans="1:14" x14ac:dyDescent="0.15">
      <c r="A55" s="250"/>
      <c r="B55" s="246"/>
      <c r="C55" s="246"/>
      <c r="D55" s="246"/>
      <c r="E55" s="246"/>
      <c r="F55" s="246"/>
      <c r="G55" s="312" t="s">
        <v>511</v>
      </c>
      <c r="H55" s="313"/>
      <c r="I55" s="321">
        <v>380239</v>
      </c>
      <c r="J55" s="322">
        <v>22678</v>
      </c>
      <c r="K55" s="323">
        <v>-45.3</v>
      </c>
      <c r="L55" s="324">
        <v>85205</v>
      </c>
      <c r="M55" s="325">
        <v>14.5</v>
      </c>
      <c r="N55" s="326">
        <v>-59.8</v>
      </c>
    </row>
    <row r="56" spans="1:14" x14ac:dyDescent="0.15">
      <c r="A56" s="250"/>
      <c r="B56" s="246"/>
      <c r="C56" s="246"/>
      <c r="D56" s="246"/>
      <c r="E56" s="246"/>
      <c r="F56" s="246"/>
      <c r="G56" s="327"/>
      <c r="H56" s="328" t="s">
        <v>509</v>
      </c>
      <c r="I56" s="329">
        <v>278749</v>
      </c>
      <c r="J56" s="330">
        <v>16625</v>
      </c>
      <c r="K56" s="331">
        <v>-30.1</v>
      </c>
      <c r="L56" s="332">
        <v>38847</v>
      </c>
      <c r="M56" s="333">
        <v>13.7</v>
      </c>
      <c r="N56" s="334">
        <v>-43.8</v>
      </c>
    </row>
    <row r="57" spans="1:14" x14ac:dyDescent="0.15">
      <c r="A57" s="250"/>
      <c r="B57" s="246"/>
      <c r="C57" s="246"/>
      <c r="D57" s="246"/>
      <c r="E57" s="246"/>
      <c r="F57" s="246"/>
      <c r="G57" s="312" t="s">
        <v>512</v>
      </c>
      <c r="H57" s="313"/>
      <c r="I57" s="321">
        <v>344665</v>
      </c>
      <c r="J57" s="322">
        <v>20273</v>
      </c>
      <c r="K57" s="323">
        <v>-10.6</v>
      </c>
      <c r="L57" s="324">
        <v>69469</v>
      </c>
      <c r="M57" s="325">
        <v>-18.5</v>
      </c>
      <c r="N57" s="326">
        <v>7.9</v>
      </c>
    </row>
    <row r="58" spans="1:14" x14ac:dyDescent="0.15">
      <c r="A58" s="250"/>
      <c r="B58" s="246"/>
      <c r="C58" s="246"/>
      <c r="D58" s="246"/>
      <c r="E58" s="246"/>
      <c r="F58" s="246"/>
      <c r="G58" s="327"/>
      <c r="H58" s="328" t="s">
        <v>509</v>
      </c>
      <c r="I58" s="329">
        <v>234286</v>
      </c>
      <c r="J58" s="330">
        <v>13781</v>
      </c>
      <c r="K58" s="331">
        <v>-17.100000000000001</v>
      </c>
      <c r="L58" s="332">
        <v>38215</v>
      </c>
      <c r="M58" s="333">
        <v>-1.6</v>
      </c>
      <c r="N58" s="334">
        <v>-15.5</v>
      </c>
    </row>
    <row r="59" spans="1:14" x14ac:dyDescent="0.15">
      <c r="A59" s="250"/>
      <c r="B59" s="246"/>
      <c r="C59" s="246"/>
      <c r="D59" s="246"/>
      <c r="E59" s="246"/>
      <c r="F59" s="246"/>
      <c r="G59" s="312" t="s">
        <v>513</v>
      </c>
      <c r="H59" s="313"/>
      <c r="I59" s="321">
        <v>193427</v>
      </c>
      <c r="J59" s="322">
        <v>11198</v>
      </c>
      <c r="K59" s="323">
        <v>-44.8</v>
      </c>
      <c r="L59" s="324">
        <v>67293</v>
      </c>
      <c r="M59" s="325">
        <v>-3.1</v>
      </c>
      <c r="N59" s="326">
        <v>-41.7</v>
      </c>
    </row>
    <row r="60" spans="1:14" x14ac:dyDescent="0.15">
      <c r="A60" s="250"/>
      <c r="B60" s="246"/>
      <c r="C60" s="246"/>
      <c r="D60" s="246"/>
      <c r="E60" s="246"/>
      <c r="F60" s="246"/>
      <c r="G60" s="327"/>
      <c r="H60" s="328" t="s">
        <v>509</v>
      </c>
      <c r="I60" s="335">
        <v>147501</v>
      </c>
      <c r="J60" s="330">
        <v>8539</v>
      </c>
      <c r="K60" s="331">
        <v>-38</v>
      </c>
      <c r="L60" s="332">
        <v>35076</v>
      </c>
      <c r="M60" s="333">
        <v>-8.1999999999999993</v>
      </c>
      <c r="N60" s="334">
        <v>-29.8</v>
      </c>
    </row>
    <row r="61" spans="1:14" x14ac:dyDescent="0.15">
      <c r="A61" s="250"/>
      <c r="B61" s="246"/>
      <c r="C61" s="246"/>
      <c r="D61" s="246"/>
      <c r="E61" s="246"/>
      <c r="F61" s="246"/>
      <c r="G61" s="312" t="s">
        <v>514</v>
      </c>
      <c r="H61" s="336"/>
      <c r="I61" s="337">
        <v>475696</v>
      </c>
      <c r="J61" s="338">
        <v>28426</v>
      </c>
      <c r="K61" s="339">
        <v>-20.2</v>
      </c>
      <c r="L61" s="340">
        <v>73243</v>
      </c>
      <c r="M61" s="341">
        <v>2.6</v>
      </c>
      <c r="N61" s="326">
        <v>-22.8</v>
      </c>
    </row>
    <row r="62" spans="1:14" x14ac:dyDescent="0.15">
      <c r="A62" s="250"/>
      <c r="B62" s="246"/>
      <c r="C62" s="246"/>
      <c r="D62" s="246"/>
      <c r="E62" s="246"/>
      <c r="F62" s="246"/>
      <c r="G62" s="327"/>
      <c r="H62" s="328" t="s">
        <v>509</v>
      </c>
      <c r="I62" s="329">
        <v>278886</v>
      </c>
      <c r="J62" s="330">
        <v>16632</v>
      </c>
      <c r="K62" s="331">
        <v>-17.100000000000001</v>
      </c>
      <c r="L62" s="332">
        <v>35827</v>
      </c>
      <c r="M62" s="333">
        <v>1.8</v>
      </c>
      <c r="N62" s="334">
        <v>-18.899999999999999</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link="1"/>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link="1"/>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516</v>
      </c>
      <c r="G46" s="8" t="s">
        <v>517</v>
      </c>
      <c r="H46" s="8" t="s">
        <v>518</v>
      </c>
      <c r="I46" s="8" t="s">
        <v>519</v>
      </c>
      <c r="J46" s="9" t="s">
        <v>520</v>
      </c>
    </row>
    <row r="47" spans="2:10" ht="57.75" customHeight="1" x14ac:dyDescent="0.15">
      <c r="B47" s="10"/>
      <c r="C47" s="1172" t="s">
        <v>3</v>
      </c>
      <c r="D47" s="1172"/>
      <c r="E47" s="1173"/>
      <c r="F47" s="11">
        <v>19.510000000000002</v>
      </c>
      <c r="G47" s="12">
        <v>16.14</v>
      </c>
      <c r="H47" s="12">
        <v>11.42</v>
      </c>
      <c r="I47" s="12">
        <v>8.42</v>
      </c>
      <c r="J47" s="13">
        <v>8.3000000000000007</v>
      </c>
    </row>
    <row r="48" spans="2:10" ht="57.75" customHeight="1" x14ac:dyDescent="0.15">
      <c r="B48" s="14"/>
      <c r="C48" s="1174" t="s">
        <v>4</v>
      </c>
      <c r="D48" s="1174"/>
      <c r="E48" s="1175"/>
      <c r="F48" s="15">
        <v>5.67</v>
      </c>
      <c r="G48" s="16">
        <v>6.32</v>
      </c>
      <c r="H48" s="16">
        <v>5.68</v>
      </c>
      <c r="I48" s="16">
        <v>8.17</v>
      </c>
      <c r="J48" s="17">
        <v>6.31</v>
      </c>
    </row>
    <row r="49" spans="2:10" ht="57.75" customHeight="1" thickBot="1" x14ac:dyDescent="0.2">
      <c r="B49" s="18"/>
      <c r="C49" s="1176" t="s">
        <v>5</v>
      </c>
      <c r="D49" s="1176"/>
      <c r="E49" s="1177"/>
      <c r="F49" s="19" t="s">
        <v>521</v>
      </c>
      <c r="G49" s="20" t="s">
        <v>522</v>
      </c>
      <c r="H49" s="20" t="s">
        <v>523</v>
      </c>
      <c r="I49" s="20" t="s">
        <v>524</v>
      </c>
      <c r="J49" s="21" t="s">
        <v>525</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2018-03-12T08:16:02Z</cp:lastPrinted>
  <dcterms:created xsi:type="dcterms:W3CDTF">2018-01-24T04:38:56Z</dcterms:created>
  <dcterms:modified xsi:type="dcterms:W3CDTF">2018-11-05T02:17:25Z</dcterms:modified>
  <cp:category/>
</cp:coreProperties>
</file>