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<sst xmlns="http://schemas.openxmlformats.org/spreadsheetml/2006/main" count="232" uniqueCount="120">
  <si>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</si>
  <si>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</si>
  <si>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</si>
  <si>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</si>
  <si>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</si>
  <si>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</si>
  <si>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</si>
  <si>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</si>
  <si>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</si>
  <si>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</si>
  <si>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</si>
  <si>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</si>
  <si>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</si>
  <si>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</si>
  <si>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</si>
  <si>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</si>
  <si>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</si>
  <si>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</si>
  <si>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</si>
  <si>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</si>
  <si>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</si>
  <si>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</si>
  <si>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</si>
  <si>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</si>
  <si>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</si>
  <si>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</si>
  <si>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</si>
  <si>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</si>
  <si>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</si>
  <si>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</si>
  <si>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</si>
  <si>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</si>
  <si>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</si>
  <si>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</si>
  <si>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</si>
  <si>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</si>
  <si>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</si>
  <si>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</si>
  <si>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</si>
  <si>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</si>
  <si>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</si>
  <si>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</si>
  <si>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</si>
  <si>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</si>
  <si>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</si>
  <si>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</si>
  <si>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</si>
  <si>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</si>
  <si>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</si>
  <si>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</si>
  <si>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</si>
  <si>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</si>
  <si>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</si>
  <si>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</si>
  <si>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</si>
  <si>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</si>
  <si>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</si>
  <si>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</si>
  <si>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</si>
  <si>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</si>
  <si>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</si>
  <si>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</si>
  <si>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</si>
  <si>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</si>
  <si>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</si>
  <si>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</si>
  <si>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</si>
  <si>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</si>
  <si>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</si>
  <si>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</si>
  <si>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</si>
  <si>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</si>
  <si>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</si>
  <si>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</si>
  <si>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</si>
  <si>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</si>
  <si>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</si>
  <si>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</si>
  <si>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</si>
  <si>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</si>
  <si>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</si>
  <si>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</si>
  <si>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</si>
  <si>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</si>
  <si>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</si>
  <si>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</si>
  <si>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</si>
  <si>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</si>
  <si>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</si>
  <si>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</si>
  <si>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</si>
  <si>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</si>
  <si>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</si>
  <si>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</si>
  <si>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</si>
  <si>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</si>
  <si>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</si>
  <si>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</si>
  <si>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</si>
  <si>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</si>
  <si>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</si>
  <si>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</si>
  <si>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</si>
  <si>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</si>
  <si>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</si>
  <si>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秦野市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</si>
  <si>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</si>
  <si>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</si>
  <si>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</si>
  <si>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</si>
  <si>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</si>
  <si>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</si>
  <si>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</si>
  <si>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</si>
  <si>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</si>
  <si>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</si>
  <si>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有形固定資産減価償却率、管路経年化率が類似団体に比べ高い水準になっている一方、管路更新率が低くなっていることから、施設の老朽化が顕著であり、必要な更新が進んでいないことが分析されます。　
　そのため、緊急性、必要性などの観点から管路の更新を計画的に進めていくため、平成28年度に計画期間を10年間とする新たな水道施設整備計画を策定しました。
　この計画に基づき、水道管の耐震化を中心に、配水場や取水場の整備を着実に進めていきます。</t>
    <rPh sb="101" eb="104">
      <t>キンキュウセイ</t>
    </rPh>
    <rPh sb="105" eb="108">
      <t>ヒツヨウセイ</t>
    </rPh>
    <rPh sb="111" eb="113">
      <t>カンテン</t>
    </rPh>
    <rPh sb="115" eb="117">
      <t>カンロ</t>
    </rPh>
    <rPh sb="118" eb="120">
      <t>コウシン</t>
    </rPh>
    <rPh sb="121" eb="124">
      <t>ケイカクテキ</t>
    </rPh>
    <rPh sb="125" eb="126">
      <t>スス</t>
    </rPh>
    <rPh sb="140" eb="142">
      <t>ケイカク</t>
    </rPh>
    <rPh sb="142" eb="144">
      <t>キカン</t>
    </rPh>
    <rPh sb="164" eb="166">
      <t>サクテイ</t>
    </rPh>
    <phoneticPr fontId="4"/>
  </si>
  <si>
    <t>　本市水道事業は、昭和40年代から50年代での小規模水道の統合等により集中して整備した多くの配水施設や水道管などが更新時期を迎え、耐震化を含め大規模地震に備えた水道施設の早急かつ計画的な整備が急務となっています。
　厳しい経営状況が続きますが、平成27年度に水道施設整備計画とその財源を裏付ける財政計画を見直し、水道料金のあり方を検討した結果、平成28年度から料金を約15パーセント引き上げました。
　まだまだ近隣事業体と比べても水道料金が低い状況ですが、引き続き、水道水の安全性を広く周知するとともに、社会経済情勢の動きにも注視しつつ、事業経営について、一層の工夫・努力に努めていきます。</t>
    <phoneticPr fontId="4"/>
  </si>
  <si>
    <t>　昨年度に引き続き、累積欠損金比率0％、流動比率100％以上を維持するとともに、平成28年度に平均約15％増の水道料金改定を行ったことから、経常収支比率が100％を超えました。
　しかし、依然として、企業債残高対給水収益比率は類似団体よりも高い水準であり、料金回収率は100％を超えたものの、類似団体よりも低い水準となっています。
　そのため、施設の更新を計画的に行いながら、経費の節減と収入の確保に取り組み、経営基盤の更なる安定化を図っていきます。</t>
    <rPh sb="1" eb="4">
      <t>サクネンド</t>
    </rPh>
    <rPh sb="5" eb="6">
      <t>ヒ</t>
    </rPh>
    <rPh sb="7" eb="8">
      <t>ツヅ</t>
    </rPh>
    <rPh sb="31" eb="33">
      <t>イジ</t>
    </rPh>
    <rPh sb="82" eb="83">
      <t>コ</t>
    </rPh>
    <rPh sb="94" eb="96">
      <t>イゼン</t>
    </rPh>
    <rPh sb="120" eb="121">
      <t>タカ</t>
    </rPh>
    <rPh sb="122" eb="124">
      <t>スイジュン</t>
    </rPh>
    <rPh sb="146" eb="148">
      <t>ルイジ</t>
    </rPh>
    <rPh sb="148" eb="150">
      <t>ダンタイ</t>
    </rPh>
    <rPh sb="153" eb="154">
      <t>ヒク</t>
    </rPh>
    <rPh sb="172" eb="174">
      <t>シセツ</t>
    </rPh>
    <rPh sb="175" eb="177">
      <t>コウシン</t>
    </rPh>
    <rPh sb="178" eb="181">
      <t>ケイカクテキ</t>
    </rPh>
    <rPh sb="182" eb="183">
      <t>オコナ</t>
    </rPh>
    <rPh sb="188" eb="190">
      <t>ケイヒ</t>
    </rPh>
    <rPh sb="191" eb="193">
      <t>セツゲン</t>
    </rPh>
    <rPh sb="194" eb="196">
      <t>シュウニュウ</t>
    </rPh>
    <rPh sb="197" eb="199">
      <t>カクホ</t>
    </rPh>
    <rPh sb="200" eb="201">
      <t>ト</t>
    </rPh>
    <rPh sb="202" eb="203">
      <t>ク</t>
    </rPh>
    <rPh sb="205" eb="207">
      <t>ケイエイ</t>
    </rPh>
    <rPh sb="207" eb="209">
      <t>キバン</t>
    </rPh>
    <rPh sb="210" eb="211">
      <t>サラ</t>
    </rPh>
    <rPh sb="213" eb="216">
      <t>アンテイカ</t>
    </rPh>
    <rPh sb="217" eb="218">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</si>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</sst>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0.67</c:v>
                </c:pt>
                <c:pt idx="1">
                  <c:v>0.71</c:v>
                </c:pt>
                <c:pt idx="2">
                  <c:v>0.48</c:v>
                </c:pt>
                <c:pt idx="3">
                  <c:v>0.39</c:v>
                </c:pt>
                <c:pt idx="4">
                  <c:v>0.36</c:v>
                </c:pt>
              </c:numCache>
            </c:numRef>
          </c:val>
        </c:ser>
        <c:dLbls>
          <c:showLegendKey val="0"/>
          <c:showVal val="0"/>
          <c:showCatName val="0"/>
          <c:showSerName val="0"/>
          <c:showPercent val="0"/>
          <c:showBubbleSize val="0"/>
        </c:dLbls>
        <c:gapWidth val="150"/>
        <c:axId val="230774648"/>
        <c:axId val="23077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230774648"/>
        <c:axId val="230779128"/>
      </c:lineChart>
      <c:dateAx>
        <c:axId val="230774648"/>
        <c:scaling>
          <c:orientation val="minMax"/>
        </c:scaling>
        <c:delete val="1"/>
        <c:axPos val="b"/>
        <c:numFmt formatCode="ge" sourceLinked="1"/>
        <c:majorTickMark val="none"/>
        <c:minorTickMark val="none"/>
        <c:tickLblPos val="none"/>
        <c:crossAx val="230779128"/>
        <c:crosses val="autoZero"/>
        <c:auto val="1"/>
        <c:lblOffset val="100"/>
        <c:baseTimeUnit val="years"/>
      </c:dateAx>
      <c:valAx>
        <c:axId val="23077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7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60.35</c:v>
                </c:pt>
                <c:pt idx="1">
                  <c:v>59</c:v>
                </c:pt>
                <c:pt idx="2">
                  <c:v>57.37</c:v>
                </c:pt>
                <c:pt idx="3">
                  <c:v>56.83</c:v>
                </c:pt>
                <c:pt idx="4">
                  <c:v>56.5</c:v>
                </c:pt>
              </c:numCache>
            </c:numRef>
          </c:val>
        </c:ser>
        <c:dLbls>
          <c:showLegendKey val="0"/>
          <c:showVal val="0"/>
          <c:showCatName val="0"/>
          <c:showSerName val="0"/>
          <c:showPercent val="0"/>
          <c:showBubbleSize val="0"/>
        </c:dLbls>
        <c:gapWidth val="150"/>
        <c:axId val="231387880"/>
        <c:axId val="23138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231387880"/>
        <c:axId val="231388272"/>
      </c:lineChart>
      <c:dateAx>
        <c:axId val="231387880"/>
        <c:scaling>
          <c:orientation val="minMax"/>
        </c:scaling>
        <c:delete val="1"/>
        <c:axPos val="b"/>
        <c:numFmt formatCode="ge" sourceLinked="1"/>
        <c:majorTickMark val="none"/>
        <c:minorTickMark val="none"/>
        <c:tickLblPos val="none"/>
        <c:crossAx val="231388272"/>
        <c:crosses val="autoZero"/>
        <c:auto val="1"/>
        <c:lblOffset val="100"/>
        <c:baseTimeUnit val="years"/>
      </c:dateAx>
      <c:valAx>
        <c:axId val="23138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38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93.36</c:v>
                </c:pt>
                <c:pt idx="1">
                  <c:v>93.61</c:v>
                </c:pt>
                <c:pt idx="2">
                  <c:v>93.55</c:v>
                </c:pt>
                <c:pt idx="3">
                  <c:v>93.65</c:v>
                </c:pt>
                <c:pt idx="4">
                  <c:v>93.63</c:v>
                </c:pt>
              </c:numCache>
            </c:numRef>
          </c:val>
        </c:ser>
        <c:dLbls>
          <c:showLegendKey val="0"/>
          <c:showVal val="0"/>
          <c:showCatName val="0"/>
          <c:showSerName val="0"/>
          <c:showPercent val="0"/>
          <c:showBubbleSize val="0"/>
        </c:dLbls>
        <c:gapWidth val="150"/>
        <c:axId val="231389448"/>
        <c:axId val="23138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231389448"/>
        <c:axId val="231389840"/>
      </c:lineChart>
      <c:dateAx>
        <c:axId val="231389448"/>
        <c:scaling>
          <c:orientation val="minMax"/>
        </c:scaling>
        <c:delete val="1"/>
        <c:axPos val="b"/>
        <c:numFmt formatCode="ge" sourceLinked="1"/>
        <c:majorTickMark val="none"/>
        <c:minorTickMark val="none"/>
        <c:tickLblPos val="none"/>
        <c:crossAx val="231389840"/>
        <c:crosses val="autoZero"/>
        <c:auto val="1"/>
        <c:lblOffset val="100"/>
        <c:baseTimeUnit val="years"/>
      </c:dateAx>
      <c:valAx>
        <c:axId val="23138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38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103.13</c:v>
                </c:pt>
                <c:pt idx="1">
                  <c:v>102.5</c:v>
                </c:pt>
                <c:pt idx="2">
                  <c:v>100.27</c:v>
                </c:pt>
                <c:pt idx="3">
                  <c:v>99.31</c:v>
                </c:pt>
                <c:pt idx="4">
                  <c:v>115.82</c:v>
                </c:pt>
              </c:numCache>
            </c:numRef>
          </c:val>
        </c:ser>
        <c:dLbls>
          <c:showLegendKey val="0"/>
          <c:showVal val="0"/>
          <c:showCatName val="0"/>
          <c:showSerName val="0"/>
          <c:showPercent val="0"/>
          <c:showBubbleSize val="0"/>
        </c:dLbls>
        <c:gapWidth val="150"/>
        <c:axId val="230861072"/>
        <c:axId val="23086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230861072"/>
        <c:axId val="230863504"/>
      </c:lineChart>
      <c:dateAx>
        <c:axId val="230861072"/>
        <c:scaling>
          <c:orientation val="minMax"/>
        </c:scaling>
        <c:delete val="1"/>
        <c:axPos val="b"/>
        <c:numFmt formatCode="ge" sourceLinked="1"/>
        <c:majorTickMark val="none"/>
        <c:minorTickMark val="none"/>
        <c:tickLblPos val="none"/>
        <c:crossAx val="230863504"/>
        <c:crosses val="autoZero"/>
        <c:auto val="1"/>
        <c:lblOffset val="100"/>
        <c:baseTimeUnit val="years"/>
      </c:dateAx>
      <c:valAx>
        <c:axId val="230863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86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36.340000000000003</c:v>
                </c:pt>
                <c:pt idx="1">
                  <c:v>37.51</c:v>
                </c:pt>
                <c:pt idx="2">
                  <c:v>50.7</c:v>
                </c:pt>
                <c:pt idx="3">
                  <c:v>51.87</c:v>
                </c:pt>
                <c:pt idx="4">
                  <c:v>53.39</c:v>
                </c:pt>
              </c:numCache>
            </c:numRef>
          </c:val>
        </c:ser>
        <c:dLbls>
          <c:showLegendKey val="0"/>
          <c:showVal val="0"/>
          <c:showCatName val="0"/>
          <c:showSerName val="0"/>
          <c:showPercent val="0"/>
          <c:showBubbleSize val="0"/>
        </c:dLbls>
        <c:gapWidth val="150"/>
        <c:axId val="230815568"/>
        <c:axId val="23090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230815568"/>
        <c:axId val="230904832"/>
      </c:lineChart>
      <c:dateAx>
        <c:axId val="230815568"/>
        <c:scaling>
          <c:orientation val="minMax"/>
        </c:scaling>
        <c:delete val="1"/>
        <c:axPos val="b"/>
        <c:numFmt formatCode="ge" sourceLinked="1"/>
        <c:majorTickMark val="none"/>
        <c:minorTickMark val="none"/>
        <c:tickLblPos val="none"/>
        <c:crossAx val="230904832"/>
        <c:crosses val="autoZero"/>
        <c:auto val="1"/>
        <c:lblOffset val="100"/>
        <c:baseTimeUnit val="years"/>
      </c:dateAx>
      <c:valAx>
        <c:axId val="2309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1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8.35</c:v>
                </c:pt>
                <c:pt idx="1">
                  <c:v>12.95</c:v>
                </c:pt>
                <c:pt idx="2">
                  <c:v>15.21</c:v>
                </c:pt>
                <c:pt idx="3">
                  <c:v>16.54</c:v>
                </c:pt>
                <c:pt idx="4">
                  <c:v>17.28</c:v>
                </c:pt>
              </c:numCache>
            </c:numRef>
          </c:val>
        </c:ser>
        <c:dLbls>
          <c:showLegendKey val="0"/>
          <c:showVal val="0"/>
          <c:showCatName val="0"/>
          <c:showSerName val="0"/>
          <c:showPercent val="0"/>
          <c:showBubbleSize val="0"/>
        </c:dLbls>
        <c:gapWidth val="150"/>
        <c:axId val="230971320"/>
        <c:axId val="2295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230971320"/>
        <c:axId val="229577184"/>
      </c:lineChart>
      <c:dateAx>
        <c:axId val="230971320"/>
        <c:scaling>
          <c:orientation val="minMax"/>
        </c:scaling>
        <c:delete val="1"/>
        <c:axPos val="b"/>
        <c:numFmt formatCode="ge" sourceLinked="1"/>
        <c:majorTickMark val="none"/>
        <c:minorTickMark val="none"/>
        <c:tickLblPos val="none"/>
        <c:crossAx val="229577184"/>
        <c:crosses val="autoZero"/>
        <c:auto val="1"/>
        <c:lblOffset val="100"/>
        <c:baseTimeUnit val="years"/>
      </c:dateAx>
      <c:valAx>
        <c:axId val="2295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97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933744"/>
        <c:axId val="23093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30933744"/>
        <c:axId val="230934136"/>
      </c:lineChart>
      <c:dateAx>
        <c:axId val="230933744"/>
        <c:scaling>
          <c:orientation val="minMax"/>
        </c:scaling>
        <c:delete val="1"/>
        <c:axPos val="b"/>
        <c:numFmt formatCode="ge" sourceLinked="1"/>
        <c:majorTickMark val="none"/>
        <c:minorTickMark val="none"/>
        <c:tickLblPos val="none"/>
        <c:crossAx val="230934136"/>
        <c:crosses val="autoZero"/>
        <c:auto val="1"/>
        <c:lblOffset val="100"/>
        <c:baseTimeUnit val="years"/>
      </c:dateAx>
      <c:valAx>
        <c:axId val="230934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93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598.16999999999996</c:v>
                </c:pt>
                <c:pt idx="1">
                  <c:v>570.9</c:v>
                </c:pt>
                <c:pt idx="2">
                  <c:v>197.39</c:v>
                </c:pt>
                <c:pt idx="3">
                  <c:v>240.29</c:v>
                </c:pt>
                <c:pt idx="4">
                  <c:v>275.14</c:v>
                </c:pt>
              </c:numCache>
            </c:numRef>
          </c:val>
        </c:ser>
        <c:dLbls>
          <c:showLegendKey val="0"/>
          <c:showVal val="0"/>
          <c:showCatName val="0"/>
          <c:showSerName val="0"/>
          <c:showPercent val="0"/>
          <c:showBubbleSize val="0"/>
        </c:dLbls>
        <c:gapWidth val="150"/>
        <c:axId val="230935312"/>
        <c:axId val="23093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230935312"/>
        <c:axId val="230935704"/>
      </c:lineChart>
      <c:dateAx>
        <c:axId val="230935312"/>
        <c:scaling>
          <c:orientation val="minMax"/>
        </c:scaling>
        <c:delete val="1"/>
        <c:axPos val="b"/>
        <c:numFmt formatCode="ge" sourceLinked="1"/>
        <c:majorTickMark val="none"/>
        <c:minorTickMark val="none"/>
        <c:tickLblPos val="none"/>
        <c:crossAx val="230935704"/>
        <c:crosses val="autoZero"/>
        <c:auto val="1"/>
        <c:lblOffset val="100"/>
        <c:baseTimeUnit val="years"/>
      </c:dateAx>
      <c:valAx>
        <c:axId val="230935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93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371.57</c:v>
                </c:pt>
                <c:pt idx="1">
                  <c:v>379.23</c:v>
                </c:pt>
                <c:pt idx="2">
                  <c:v>385.71</c:v>
                </c:pt>
                <c:pt idx="3">
                  <c:v>383.65</c:v>
                </c:pt>
                <c:pt idx="4">
                  <c:v>337</c:v>
                </c:pt>
              </c:numCache>
            </c:numRef>
          </c:val>
        </c:ser>
        <c:dLbls>
          <c:showLegendKey val="0"/>
          <c:showVal val="0"/>
          <c:showCatName val="0"/>
          <c:showSerName val="0"/>
          <c:showPercent val="0"/>
          <c:showBubbleSize val="0"/>
        </c:dLbls>
        <c:gapWidth val="150"/>
        <c:axId val="230936880"/>
        <c:axId val="23117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230936880"/>
        <c:axId val="231178184"/>
      </c:lineChart>
      <c:dateAx>
        <c:axId val="230936880"/>
        <c:scaling>
          <c:orientation val="minMax"/>
        </c:scaling>
        <c:delete val="1"/>
        <c:axPos val="b"/>
        <c:numFmt formatCode="ge" sourceLinked="1"/>
        <c:majorTickMark val="none"/>
        <c:minorTickMark val="none"/>
        <c:tickLblPos val="none"/>
        <c:crossAx val="231178184"/>
        <c:crosses val="autoZero"/>
        <c:auto val="1"/>
        <c:lblOffset val="100"/>
        <c:baseTimeUnit val="years"/>
      </c:dateAx>
      <c:valAx>
        <c:axId val="231178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93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91.46</c:v>
                </c:pt>
                <c:pt idx="1">
                  <c:v>90.52</c:v>
                </c:pt>
                <c:pt idx="2">
                  <c:v>87.96</c:v>
                </c:pt>
                <c:pt idx="3">
                  <c:v>87.9</c:v>
                </c:pt>
                <c:pt idx="4">
                  <c:v>105.03</c:v>
                </c:pt>
              </c:numCache>
            </c:numRef>
          </c:val>
        </c:ser>
        <c:dLbls>
          <c:showLegendKey val="0"/>
          <c:showVal val="0"/>
          <c:showCatName val="0"/>
          <c:showSerName val="0"/>
          <c:showPercent val="0"/>
          <c:showBubbleSize val="0"/>
        </c:dLbls>
        <c:gapWidth val="150"/>
        <c:axId val="231179360"/>
        <c:axId val="23117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231179360"/>
        <c:axId val="231179752"/>
      </c:lineChart>
      <c:dateAx>
        <c:axId val="231179360"/>
        <c:scaling>
          <c:orientation val="minMax"/>
        </c:scaling>
        <c:delete val="1"/>
        <c:axPos val="b"/>
        <c:numFmt formatCode="ge" sourceLinked="1"/>
        <c:majorTickMark val="none"/>
        <c:minorTickMark val="none"/>
        <c:tickLblPos val="none"/>
        <c:crossAx val="231179752"/>
        <c:crosses val="autoZero"/>
        <c:auto val="1"/>
        <c:lblOffset val="100"/>
        <c:baseTimeUnit val="years"/>
      </c:dateAx>
      <c:valAx>
        <c:axId val="23117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117.17</c:v>
                </c:pt>
                <c:pt idx="1">
                  <c:v>116.44</c:v>
                </c:pt>
                <c:pt idx="2">
                  <c:v>118.95</c:v>
                </c:pt>
                <c:pt idx="3">
                  <c:v>118.72</c:v>
                </c:pt>
                <c:pt idx="4">
                  <c:v>112.3</c:v>
                </c:pt>
              </c:numCache>
            </c:numRef>
          </c:val>
        </c:ser>
        <c:dLbls>
          <c:showLegendKey val="0"/>
          <c:showVal val="0"/>
          <c:showCatName val="0"/>
          <c:showSerName val="0"/>
          <c:showPercent val="0"/>
          <c:showBubbleSize val="0"/>
        </c:dLbls>
        <c:gapWidth val="150"/>
        <c:axId val="231181320"/>
        <c:axId val="23118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231181320"/>
        <c:axId val="231181712"/>
      </c:lineChart>
      <c:dateAx>
        <c:axId val="231181320"/>
        <c:scaling>
          <c:orientation val="minMax"/>
        </c:scaling>
        <c:delete val="1"/>
        <c:axPos val="b"/>
        <c:numFmt formatCode="ge" sourceLinked="1"/>
        <c:majorTickMark val="none"/>
        <c:minorTickMark val="none"/>
        <c:tickLblPos val="none"/>
        <c:crossAx val="231181712"/>
        <c:crosses val="autoZero"/>
        <c:auto val="1"/>
        <c:lblOffset val="100"/>
        <c:baseTimeUnit val="years"/>
      </c:dateAx>
      <c:valAx>
        <c:axId val="23118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8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秦野市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119</v>
      </c>
      <c r="AE8" s="84"/>
      <c r="AF8" s="84"/>
      <c r="AG8" s="84"/>
      <c r="AH8" s="84"/>
      <c r="AI8" s="84"/>
      <c r="AJ8" s="84"/>
      <c r="AK8" s="5"/>
      <c r="AL8" s="71">
        <f>データ!$R$6</f>
        <v>162809</v>
      </c>
      <c r="AM8" s="71"/>
      <c r="AN8" s="71"/>
      <c r="AO8" s="71"/>
      <c r="AP8" s="71"/>
      <c r="AQ8" s="71"/>
      <c r="AR8" s="71"/>
      <c r="AS8" s="71"/>
      <c r="AT8" s="67">
        <f>データ!$S$6</f>
        <v>103.76</v>
      </c>
      <c r="AU8" s="68"/>
      <c r="AV8" s="68"/>
      <c r="AW8" s="68"/>
      <c r="AX8" s="68"/>
      <c r="AY8" s="68"/>
      <c r="AZ8" s="68"/>
      <c r="BA8" s="68"/>
      <c r="BB8" s="70">
        <f>データ!$T$6</f>
        <v>1569.09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65.34</v>
      </c>
      <c r="J10" s="68"/>
      <c r="K10" s="68"/>
      <c r="L10" s="68"/>
      <c r="M10" s="68"/>
      <c r="N10" s="68"/>
      <c r="O10" s="69"/>
      <c r="P10" s="70">
        <f>データ!$P$6</f>
        <v>99.86</v>
      </c>
      <c r="Q10" s="70"/>
      <c r="R10" s="70"/>
      <c r="S10" s="70"/>
      <c r="T10" s="70"/>
      <c r="U10" s="70"/>
      <c r="V10" s="70"/>
      <c r="W10" s="71">
        <f>データ!$Q$6</f>
        <v>1836</v>
      </c>
      <c r="X10" s="71"/>
      <c r="Y10" s="71"/>
      <c r="Z10" s="71"/>
      <c r="AA10" s="71"/>
      <c r="AB10" s="71"/>
      <c r="AC10" s="71"/>
      <c r="AD10" s="2"/>
      <c r="AE10" s="2"/>
      <c r="AF10" s="2"/>
      <c r="AG10" s="2"/>
      <c r="AH10" s="5"/>
      <c r="AI10" s="5"/>
      <c r="AJ10" s="5"/>
      <c r="AK10" s="5"/>
      <c r="AL10" s="71">
        <f>データ!$U$6</f>
        <v>162431</v>
      </c>
      <c r="AM10" s="71"/>
      <c r="AN10" s="71"/>
      <c r="AO10" s="71"/>
      <c r="AP10" s="71"/>
      <c r="AQ10" s="71"/>
      <c r="AR10" s="71"/>
      <c r="AS10" s="71"/>
      <c r="AT10" s="67">
        <f>データ!$V$6</f>
        <v>44.58</v>
      </c>
      <c r="AU10" s="68"/>
      <c r="AV10" s="68"/>
      <c r="AW10" s="68"/>
      <c r="AX10" s="68"/>
      <c r="AY10" s="68"/>
      <c r="AZ10" s="68"/>
      <c r="BA10" s="68"/>
      <c r="BB10" s="70">
        <f>データ!$W$6</f>
        <v>3643.58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142115</v>
      </c>
      <c r="D6" s="34">
        <f t="shared" si="3"/>
        <v>46</v>
      </c>
      <c r="E6" s="34">
        <f t="shared" si="3"/>
        <v>1</v>
      </c>
      <c r="F6" s="34">
        <f t="shared" si="3"/>
        <v>0</v>
      </c>
      <c r="G6" s="34">
        <f t="shared" si="3"/>
        <v>1</v>
      </c>
      <c r="H6" s="34" t="str">
        <f t="shared" si="3"/>
        <v>神奈川県　秦野市</v>
      </c>
      <c r="I6" s="34" t="str">
        <f t="shared" si="3"/>
        <v>法適用</v>
      </c>
      <c r="J6" s="34" t="str">
        <f t="shared" si="3"/>
        <v>水道事業</v>
      </c>
      <c r="K6" s="34" t="str">
        <f t="shared" si="3"/>
        <v>末端給水事業</v>
      </c>
      <c r="L6" s="34" t="str">
        <f t="shared" si="3"/>
        <v>A2</v>
      </c>
      <c r="M6" s="34">
        <f t="shared" si="3"/>
        <v>0</v>
      </c>
      <c r="N6" s="35" t="str">
        <f t="shared" si="3"/>
        <v>-</v>
      </c>
      <c r="O6" s="35">
        <f t="shared" si="3"/>
        <v>65.34</v>
      </c>
      <c r="P6" s="35">
        <f t="shared" si="3"/>
        <v>99.86</v>
      </c>
      <c r="Q6" s="35">
        <f t="shared" si="3"/>
        <v>1836</v>
      </c>
      <c r="R6" s="35">
        <f t="shared" si="3"/>
        <v>162809</v>
      </c>
      <c r="S6" s="35">
        <f t="shared" si="3"/>
        <v>103.76</v>
      </c>
      <c r="T6" s="35">
        <f t="shared" si="3"/>
        <v>1569.09</v>
      </c>
      <c r="U6" s="35">
        <f t="shared" si="3"/>
        <v>162431</v>
      </c>
      <c r="V6" s="35">
        <f t="shared" si="3"/>
        <v>44.58</v>
      </c>
      <c r="W6" s="35">
        <f t="shared" si="3"/>
        <v>3643.58</v>
      </c>
      <c r="X6" s="36">
        <f>IF(X7="",NA(),X7)</f>
        <v>103.13</v>
      </c>
      <c r="Y6" s="36">
        <f t="shared" ref="Y6:AG6" si="4">IF(Y7="",NA(),Y7)</f>
        <v>102.5</v>
      </c>
      <c r="Z6" s="36">
        <f t="shared" si="4"/>
        <v>100.27</v>
      </c>
      <c r="AA6" s="36">
        <f t="shared" si="4"/>
        <v>99.31</v>
      </c>
      <c r="AB6" s="36">
        <f t="shared" si="4"/>
        <v>115.82</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598.16999999999996</v>
      </c>
      <c r="AU6" s="36">
        <f t="shared" ref="AU6:BC6" si="6">IF(AU7="",NA(),AU7)</f>
        <v>570.9</v>
      </c>
      <c r="AV6" s="36">
        <f t="shared" si="6"/>
        <v>197.39</v>
      </c>
      <c r="AW6" s="36">
        <f t="shared" si="6"/>
        <v>240.29</v>
      </c>
      <c r="AX6" s="36">
        <f t="shared" si="6"/>
        <v>275.14</v>
      </c>
      <c r="AY6" s="36">
        <f t="shared" si="6"/>
        <v>590.46</v>
      </c>
      <c r="AZ6" s="36">
        <f t="shared" si="6"/>
        <v>628.34</v>
      </c>
      <c r="BA6" s="36">
        <f t="shared" si="6"/>
        <v>289.8</v>
      </c>
      <c r="BB6" s="36">
        <f t="shared" si="6"/>
        <v>299.44</v>
      </c>
      <c r="BC6" s="36">
        <f t="shared" si="6"/>
        <v>311.99</v>
      </c>
      <c r="BD6" s="35" t="str">
        <f>IF(BD7="","",IF(BD7="-","【-】","【"&amp;SUBSTITUTE(TEXT(BD7,"#,##0.00"),"-","△")&amp;"】"))</f>
        <v>【262.87】</v>
      </c>
      <c r="BE6" s="36">
        <f>IF(BE7="",NA(),BE7)</f>
        <v>371.57</v>
      </c>
      <c r="BF6" s="36">
        <f t="shared" ref="BF6:BN6" si="7">IF(BF7="",NA(),BF7)</f>
        <v>379.23</v>
      </c>
      <c r="BG6" s="36">
        <f t="shared" si="7"/>
        <v>385.71</v>
      </c>
      <c r="BH6" s="36">
        <f t="shared" si="7"/>
        <v>383.65</v>
      </c>
      <c r="BI6" s="36">
        <f t="shared" si="7"/>
        <v>337</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91.46</v>
      </c>
      <c r="BQ6" s="36">
        <f t="shared" ref="BQ6:BY6" si="8">IF(BQ7="",NA(),BQ7)</f>
        <v>90.52</v>
      </c>
      <c r="BR6" s="36">
        <f t="shared" si="8"/>
        <v>87.96</v>
      </c>
      <c r="BS6" s="36">
        <f t="shared" si="8"/>
        <v>87.9</v>
      </c>
      <c r="BT6" s="36">
        <f t="shared" si="8"/>
        <v>105.03</v>
      </c>
      <c r="BU6" s="36">
        <f t="shared" si="8"/>
        <v>99.91</v>
      </c>
      <c r="BV6" s="36">
        <f t="shared" si="8"/>
        <v>99.89</v>
      </c>
      <c r="BW6" s="36">
        <f t="shared" si="8"/>
        <v>107.05</v>
      </c>
      <c r="BX6" s="36">
        <f t="shared" si="8"/>
        <v>106.4</v>
      </c>
      <c r="BY6" s="36">
        <f t="shared" si="8"/>
        <v>107.61</v>
      </c>
      <c r="BZ6" s="35" t="str">
        <f>IF(BZ7="","",IF(BZ7="-","【-】","【"&amp;SUBSTITUTE(TEXT(BZ7,"#,##0.00"),"-","△")&amp;"】"))</f>
        <v>【105.59】</v>
      </c>
      <c r="CA6" s="36">
        <f>IF(CA7="",NA(),CA7)</f>
        <v>117.17</v>
      </c>
      <c r="CB6" s="36">
        <f t="shared" ref="CB6:CJ6" si="9">IF(CB7="",NA(),CB7)</f>
        <v>116.44</v>
      </c>
      <c r="CC6" s="36">
        <f t="shared" si="9"/>
        <v>118.95</v>
      </c>
      <c r="CD6" s="36">
        <f t="shared" si="9"/>
        <v>118.72</v>
      </c>
      <c r="CE6" s="36">
        <f t="shared" si="9"/>
        <v>112.3</v>
      </c>
      <c r="CF6" s="36">
        <f t="shared" si="9"/>
        <v>164.25</v>
      </c>
      <c r="CG6" s="36">
        <f t="shared" si="9"/>
        <v>165.34</v>
      </c>
      <c r="CH6" s="36">
        <f t="shared" si="9"/>
        <v>155.09</v>
      </c>
      <c r="CI6" s="36">
        <f t="shared" si="9"/>
        <v>156.29</v>
      </c>
      <c r="CJ6" s="36">
        <f t="shared" si="9"/>
        <v>155.69</v>
      </c>
      <c r="CK6" s="35" t="str">
        <f>IF(CK7="","",IF(CK7="-","【-】","【"&amp;SUBSTITUTE(TEXT(CK7,"#,##0.00"),"-","△")&amp;"】"))</f>
        <v>【163.27】</v>
      </c>
      <c r="CL6" s="36">
        <f>IF(CL7="",NA(),CL7)</f>
        <v>60.35</v>
      </c>
      <c r="CM6" s="36">
        <f t="shared" ref="CM6:CU6" si="10">IF(CM7="",NA(),CM7)</f>
        <v>59</v>
      </c>
      <c r="CN6" s="36">
        <f t="shared" si="10"/>
        <v>57.37</v>
      </c>
      <c r="CO6" s="36">
        <f t="shared" si="10"/>
        <v>56.83</v>
      </c>
      <c r="CP6" s="36">
        <f t="shared" si="10"/>
        <v>56.5</v>
      </c>
      <c r="CQ6" s="36">
        <f t="shared" si="10"/>
        <v>62.71</v>
      </c>
      <c r="CR6" s="36">
        <f t="shared" si="10"/>
        <v>62.15</v>
      </c>
      <c r="CS6" s="36">
        <f t="shared" si="10"/>
        <v>61.61</v>
      </c>
      <c r="CT6" s="36">
        <f t="shared" si="10"/>
        <v>62.34</v>
      </c>
      <c r="CU6" s="36">
        <f t="shared" si="10"/>
        <v>62.46</v>
      </c>
      <c r="CV6" s="35" t="str">
        <f>IF(CV7="","",IF(CV7="-","【-】","【"&amp;SUBSTITUTE(TEXT(CV7,"#,##0.00"),"-","△")&amp;"】"))</f>
        <v>【59.94】</v>
      </c>
      <c r="CW6" s="36">
        <f>IF(CW7="",NA(),CW7)</f>
        <v>93.36</v>
      </c>
      <c r="CX6" s="36">
        <f t="shared" ref="CX6:DF6" si="11">IF(CX7="",NA(),CX7)</f>
        <v>93.61</v>
      </c>
      <c r="CY6" s="36">
        <f t="shared" si="11"/>
        <v>93.55</v>
      </c>
      <c r="CZ6" s="36">
        <f t="shared" si="11"/>
        <v>93.65</v>
      </c>
      <c r="DA6" s="36">
        <f t="shared" si="11"/>
        <v>93.63</v>
      </c>
      <c r="DB6" s="36">
        <f t="shared" si="11"/>
        <v>90.54</v>
      </c>
      <c r="DC6" s="36">
        <f t="shared" si="11"/>
        <v>90.64</v>
      </c>
      <c r="DD6" s="36">
        <f t="shared" si="11"/>
        <v>90.23</v>
      </c>
      <c r="DE6" s="36">
        <f t="shared" si="11"/>
        <v>90.15</v>
      </c>
      <c r="DF6" s="36">
        <f t="shared" si="11"/>
        <v>90.62</v>
      </c>
      <c r="DG6" s="35" t="str">
        <f>IF(DG7="","",IF(DG7="-","【-】","【"&amp;SUBSTITUTE(TEXT(DG7,"#,##0.00"),"-","△")&amp;"】"))</f>
        <v>【90.22】</v>
      </c>
      <c r="DH6" s="36">
        <f>IF(DH7="",NA(),DH7)</f>
        <v>36.340000000000003</v>
      </c>
      <c r="DI6" s="36">
        <f t="shared" ref="DI6:DQ6" si="12">IF(DI7="",NA(),DI7)</f>
        <v>37.51</v>
      </c>
      <c r="DJ6" s="36">
        <f t="shared" si="12"/>
        <v>50.7</v>
      </c>
      <c r="DK6" s="36">
        <f t="shared" si="12"/>
        <v>51.87</v>
      </c>
      <c r="DL6" s="36">
        <f t="shared" si="12"/>
        <v>53.39</v>
      </c>
      <c r="DM6" s="36">
        <f t="shared" si="12"/>
        <v>42.43</v>
      </c>
      <c r="DN6" s="36">
        <f t="shared" si="12"/>
        <v>43.24</v>
      </c>
      <c r="DO6" s="36">
        <f t="shared" si="12"/>
        <v>46.36</v>
      </c>
      <c r="DP6" s="36">
        <f t="shared" si="12"/>
        <v>47.37</v>
      </c>
      <c r="DQ6" s="36">
        <f t="shared" si="12"/>
        <v>48.01</v>
      </c>
      <c r="DR6" s="35" t="str">
        <f>IF(DR7="","",IF(DR7="-","【-】","【"&amp;SUBSTITUTE(TEXT(DR7,"#,##0.00"),"-","△")&amp;"】"))</f>
        <v>【47.91】</v>
      </c>
      <c r="DS6" s="36">
        <f>IF(DS7="",NA(),DS7)</f>
        <v>8.35</v>
      </c>
      <c r="DT6" s="36">
        <f t="shared" ref="DT6:EB6" si="13">IF(DT7="",NA(),DT7)</f>
        <v>12.95</v>
      </c>
      <c r="DU6" s="36">
        <f t="shared" si="13"/>
        <v>15.21</v>
      </c>
      <c r="DV6" s="36">
        <f t="shared" si="13"/>
        <v>16.54</v>
      </c>
      <c r="DW6" s="36">
        <f t="shared" si="13"/>
        <v>17.28</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0.67</v>
      </c>
      <c r="EE6" s="36">
        <f t="shared" ref="EE6:EM6" si="14">IF(EE7="",NA(),EE7)</f>
        <v>0.71</v>
      </c>
      <c r="EF6" s="36">
        <f t="shared" si="14"/>
        <v>0.48</v>
      </c>
      <c r="EG6" s="36">
        <f t="shared" si="14"/>
        <v>0.39</v>
      </c>
      <c r="EH6" s="36">
        <f t="shared" si="14"/>
        <v>0.36</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142115</v>
      </c>
      <c r="D7" s="38">
        <v>46</v>
      </c>
      <c r="E7" s="38">
        <v>1</v>
      </c>
      <c r="F7" s="38">
        <v>0</v>
      </c>
      <c r="G7" s="38">
        <v>1</v>
      </c>
      <c r="H7" s="38" t="s">
        <v>105</v>
      </c>
      <c r="I7" s="38" t="s">
        <v>106</v>
      </c>
      <c r="J7" s="38" t="s">
        <v>107</v>
      </c>
      <c r="K7" s="38" t="s">
        <v>108</v>
      </c>
      <c r="L7" s="38" t="s">
        <v>109</v>
      </c>
      <c r="M7" s="38"/>
      <c r="N7" s="39" t="s">
        <v>110</v>
      </c>
      <c r="O7" s="39">
        <v>65.34</v>
      </c>
      <c r="P7" s="39">
        <v>99.86</v>
      </c>
      <c r="Q7" s="39">
        <v>1836</v>
      </c>
      <c r="R7" s="39">
        <v>162809</v>
      </c>
      <c r="S7" s="39">
        <v>103.76</v>
      </c>
      <c r="T7" s="39">
        <v>1569.09</v>
      </c>
      <c r="U7" s="39">
        <v>162431</v>
      </c>
      <c r="V7" s="39">
        <v>44.58</v>
      </c>
      <c r="W7" s="39">
        <v>3643.58</v>
      </c>
      <c r="X7" s="39">
        <v>103.13</v>
      </c>
      <c r="Y7" s="39">
        <v>102.5</v>
      </c>
      <c r="Z7" s="39">
        <v>100.27</v>
      </c>
      <c r="AA7" s="39">
        <v>99.31</v>
      </c>
      <c r="AB7" s="39">
        <v>115.82</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598.16999999999996</v>
      </c>
      <c r="AU7" s="39">
        <v>570.9</v>
      </c>
      <c r="AV7" s="39">
        <v>197.39</v>
      </c>
      <c r="AW7" s="39">
        <v>240.29</v>
      </c>
      <c r="AX7" s="39">
        <v>275.14</v>
      </c>
      <c r="AY7" s="39">
        <v>590.46</v>
      </c>
      <c r="AZ7" s="39">
        <v>628.34</v>
      </c>
      <c r="BA7" s="39">
        <v>289.8</v>
      </c>
      <c r="BB7" s="39">
        <v>299.44</v>
      </c>
      <c r="BC7" s="39">
        <v>311.99</v>
      </c>
      <c r="BD7" s="39">
        <v>262.87</v>
      </c>
      <c r="BE7" s="39">
        <v>371.57</v>
      </c>
      <c r="BF7" s="39">
        <v>379.23</v>
      </c>
      <c r="BG7" s="39">
        <v>385.71</v>
      </c>
      <c r="BH7" s="39">
        <v>383.65</v>
      </c>
      <c r="BI7" s="39">
        <v>337</v>
      </c>
      <c r="BJ7" s="39">
        <v>299.16000000000003</v>
      </c>
      <c r="BK7" s="39">
        <v>297.13</v>
      </c>
      <c r="BL7" s="39">
        <v>301.99</v>
      </c>
      <c r="BM7" s="39">
        <v>298.08999999999997</v>
      </c>
      <c r="BN7" s="39">
        <v>291.77999999999997</v>
      </c>
      <c r="BO7" s="39">
        <v>270.87</v>
      </c>
      <c r="BP7" s="39">
        <v>91.46</v>
      </c>
      <c r="BQ7" s="39">
        <v>90.52</v>
      </c>
      <c r="BR7" s="39">
        <v>87.96</v>
      </c>
      <c r="BS7" s="39">
        <v>87.9</v>
      </c>
      <c r="BT7" s="39">
        <v>105.03</v>
      </c>
      <c r="BU7" s="39">
        <v>99.91</v>
      </c>
      <c r="BV7" s="39">
        <v>99.89</v>
      </c>
      <c r="BW7" s="39">
        <v>107.05</v>
      </c>
      <c r="BX7" s="39">
        <v>106.4</v>
      </c>
      <c r="BY7" s="39">
        <v>107.61</v>
      </c>
      <c r="BZ7" s="39">
        <v>105.59</v>
      </c>
      <c r="CA7" s="39">
        <v>117.17</v>
      </c>
      <c r="CB7" s="39">
        <v>116.44</v>
      </c>
      <c r="CC7" s="39">
        <v>118.95</v>
      </c>
      <c r="CD7" s="39">
        <v>118.72</v>
      </c>
      <c r="CE7" s="39">
        <v>112.3</v>
      </c>
      <c r="CF7" s="39">
        <v>164.25</v>
      </c>
      <c r="CG7" s="39">
        <v>165.34</v>
      </c>
      <c r="CH7" s="39">
        <v>155.09</v>
      </c>
      <c r="CI7" s="39">
        <v>156.29</v>
      </c>
      <c r="CJ7" s="39">
        <v>155.69</v>
      </c>
      <c r="CK7" s="39">
        <v>163.27000000000001</v>
      </c>
      <c r="CL7" s="39">
        <v>60.35</v>
      </c>
      <c r="CM7" s="39">
        <v>59</v>
      </c>
      <c r="CN7" s="39">
        <v>57.37</v>
      </c>
      <c r="CO7" s="39">
        <v>56.83</v>
      </c>
      <c r="CP7" s="39">
        <v>56.5</v>
      </c>
      <c r="CQ7" s="39">
        <v>62.71</v>
      </c>
      <c r="CR7" s="39">
        <v>62.15</v>
      </c>
      <c r="CS7" s="39">
        <v>61.61</v>
      </c>
      <c r="CT7" s="39">
        <v>62.34</v>
      </c>
      <c r="CU7" s="39">
        <v>62.46</v>
      </c>
      <c r="CV7" s="39">
        <v>59.94</v>
      </c>
      <c r="CW7" s="39">
        <v>93.36</v>
      </c>
      <c r="CX7" s="39">
        <v>93.61</v>
      </c>
      <c r="CY7" s="39">
        <v>93.55</v>
      </c>
      <c r="CZ7" s="39">
        <v>93.65</v>
      </c>
      <c r="DA7" s="39">
        <v>93.63</v>
      </c>
      <c r="DB7" s="39">
        <v>90.54</v>
      </c>
      <c r="DC7" s="39">
        <v>90.64</v>
      </c>
      <c r="DD7" s="39">
        <v>90.23</v>
      </c>
      <c r="DE7" s="39">
        <v>90.15</v>
      </c>
      <c r="DF7" s="39">
        <v>90.62</v>
      </c>
      <c r="DG7" s="39">
        <v>90.22</v>
      </c>
      <c r="DH7" s="39">
        <v>36.340000000000003</v>
      </c>
      <c r="DI7" s="39">
        <v>37.51</v>
      </c>
      <c r="DJ7" s="39">
        <v>50.7</v>
      </c>
      <c r="DK7" s="39">
        <v>51.87</v>
      </c>
      <c r="DL7" s="39">
        <v>53.39</v>
      </c>
      <c r="DM7" s="39">
        <v>42.43</v>
      </c>
      <c r="DN7" s="39">
        <v>43.24</v>
      </c>
      <c r="DO7" s="39">
        <v>46.36</v>
      </c>
      <c r="DP7" s="39">
        <v>47.37</v>
      </c>
      <c r="DQ7" s="39">
        <v>48.01</v>
      </c>
      <c r="DR7" s="39">
        <v>47.91</v>
      </c>
      <c r="DS7" s="39">
        <v>8.35</v>
      </c>
      <c r="DT7" s="39">
        <v>12.95</v>
      </c>
      <c r="DU7" s="39">
        <v>15.21</v>
      </c>
      <c r="DV7" s="39">
        <v>16.54</v>
      </c>
      <c r="DW7" s="39">
        <v>17.28</v>
      </c>
      <c r="DX7" s="39">
        <v>11.07</v>
      </c>
      <c r="DY7" s="39">
        <v>12.21</v>
      </c>
      <c r="DZ7" s="39">
        <v>13.57</v>
      </c>
      <c r="EA7" s="39">
        <v>14.27</v>
      </c>
      <c r="EB7" s="39">
        <v>16.170000000000002</v>
      </c>
      <c r="EC7" s="39">
        <v>15</v>
      </c>
      <c r="ED7" s="39">
        <v>0.67</v>
      </c>
      <c r="EE7" s="39">
        <v>0.71</v>
      </c>
      <c r="EF7" s="39">
        <v>0.48</v>
      </c>
      <c r="EG7" s="39">
        <v>0.39</v>
      </c>
      <c r="EH7" s="39">
        <v>0.36</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2018-01-29T07:50:56Z</cp:lastPrinted>
  <dcterms:created xsi:type="dcterms:W3CDTF">2017-12-25T01:26:26Z</dcterms:created>
  <dcterms:modified xsi:type="dcterms:W3CDTF">2018-02-14T06:57:28Z</dcterms:modified>
  <cp:category/>
</cp:coreProperties>
</file>