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財政課\２９年度\C00(財務・財政・諸務)\(5)財政一般（地方公営企業）\300125　【依頼】平成28年度決算「経営比較分析表」の分析等について\04_県への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<sst xmlns="http://schemas.openxmlformats.org/spreadsheetml/2006/main" count="232" uniqueCount="120">
  <si>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</si>
  <si>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</si>
  <si>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</si>
  <si>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</si>
  <si>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</si>
  <si>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</si>
  <si>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</si>
  <si>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</si>
  <si>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</si>
  <si>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</si>
  <si>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</si>
  <si>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</si>
  <si>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</si>
  <si>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</si>
  <si>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</si>
  <si>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</si>
  <si>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</si>
  <si>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</si>
  <si>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</si>
  <si>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</si>
  <si>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</si>
  <si>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</si>
  <si>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</si>
  <si>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</si>
  <si>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</si>
  <si>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</si>
  <si>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</si>
  <si>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</si>
  <si>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</si>
  <si>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</si>
  <si>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</si>
  <si>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</si>
  <si>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</si>
  <si>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</si>
  <si>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</si>
  <si>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</si>
  <si>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</si>
  <si>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</si>
  <si>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</si>
  <si>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</si>
  <si>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</si>
  <si>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</si>
  <si>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</si>
  <si>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</si>
  <si>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</si>
  <si>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</si>
  <si>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</si>
  <si>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</si>
  <si>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</si>
  <si>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</si>
  <si>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</si>
  <si>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</si>
  <si>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</si>
  <si>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</si>
  <si>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</si>
  <si>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</si>
  <si>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</si>
  <si>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</si>
  <si>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</si>
  <si>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</si>
  <si>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</si>
  <si>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</si>
  <si>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</si>
  <si>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</si>
  <si>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</si>
  <si>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</si>
  <si>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</si>
  <si>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</si>
  <si>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</si>
  <si>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</si>
  <si>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</si>
  <si>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</si>
  <si>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</si>
  <si>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</si>
  <si>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</si>
  <si>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</si>
  <si>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</si>
  <si>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</si>
  <si>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</si>
  <si>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</si>
  <si>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</si>
  <si>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</si>
  <si>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</si>
  <si>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</si>
  <si>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</si>
  <si>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</si>
  <si>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</si>
  <si>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</si>
  <si>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</si>
  <si>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</si>
  <si>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</si>
  <si>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</si>
  <si>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</si>
  <si>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</si>
  <si>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</si>
  <si>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</si>
  <si>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</si>
  <si>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</si>
  <si>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</si>
  <si>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</si>
  <si>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</si>
  <si>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</si>
  <si>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</si>
  <si>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</si>
  <si>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</si>
  <si>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南足柄市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</si>
  <si>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</si>
  <si>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</si>
  <si>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</si>
  <si>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</si>
  <si>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</si>
  <si>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</si>
  <si>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</si>
  <si>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</si>
  <si>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</si>
  <si>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</si>
  <si>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</si>
  <si>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経常収支比率は100％以上で、累積欠損がない状態は比較的安定した経営状態といえます。
　短期的な支払能力も十分にあり、企業債残高も類似団体と比べて低い水準にあります。
　しかしながら、料金回収率が100％以下ということは水道料金以外の収入で賄われているため、経営においては不安要素となります。かつ、近年の決算状況から給水収益の減少は顕著であり、厳しい経営状況に推移していくことが予想されます。
　給水原価が類似団体より低いのは、本市が表流水と地下水の両方を水源として利用していることや、立地条件によるものと考えられますので、今後も有効利用を継続していきます。
　施設の利用においては比較的高い利用率で有効に活用していると思われます。
　有収率においては、昨年度漏水対策を講じ上昇しましたが、全域での対策ではないため再度下降したため、定期的な対策を講じて有収率の向上に努めてまいります。</t>
    <rPh sb="1" eb="3">
      <t>ケイジョウ</t>
    </rPh>
    <rPh sb="3" eb="5">
      <t>シュウシ</t>
    </rPh>
    <rPh sb="5" eb="7">
      <t>ヒリツ</t>
    </rPh>
    <rPh sb="12" eb="14">
      <t>イジョウ</t>
    </rPh>
    <rPh sb="16" eb="18">
      <t>ルイセキ</t>
    </rPh>
    <rPh sb="18" eb="20">
      <t>ケッソン</t>
    </rPh>
    <rPh sb="23" eb="25">
      <t>ジョウタイ</t>
    </rPh>
    <rPh sb="26" eb="29">
      <t>ヒカクテキ</t>
    </rPh>
    <rPh sb="29" eb="31">
      <t>アンテイ</t>
    </rPh>
    <rPh sb="33" eb="35">
      <t>ケイエイ</t>
    </rPh>
    <rPh sb="35" eb="37">
      <t>ジョウタイ</t>
    </rPh>
    <rPh sb="45" eb="48">
      <t>タンキテキ</t>
    </rPh>
    <rPh sb="49" eb="51">
      <t>シハライ</t>
    </rPh>
    <rPh sb="51" eb="53">
      <t>ノウリョク</t>
    </rPh>
    <rPh sb="54" eb="56">
      <t>ジュウブン</t>
    </rPh>
    <rPh sb="60" eb="62">
      <t>キギョウ</t>
    </rPh>
    <rPh sb="62" eb="63">
      <t>サイ</t>
    </rPh>
    <rPh sb="63" eb="65">
      <t>ザンダカ</t>
    </rPh>
    <rPh sb="66" eb="68">
      <t>ルイジ</t>
    </rPh>
    <rPh sb="68" eb="70">
      <t>ダンタイ</t>
    </rPh>
    <rPh sb="71" eb="72">
      <t>クラ</t>
    </rPh>
    <rPh sb="74" eb="75">
      <t>ヒク</t>
    </rPh>
    <rPh sb="76" eb="78">
      <t>スイジュン</t>
    </rPh>
    <rPh sb="93" eb="95">
      <t>リョウキン</t>
    </rPh>
    <rPh sb="95" eb="97">
      <t>カイシュウ</t>
    </rPh>
    <rPh sb="97" eb="98">
      <t>リツ</t>
    </rPh>
    <rPh sb="103" eb="105">
      <t>イカ</t>
    </rPh>
    <rPh sb="111" eb="113">
      <t>スイドウ</t>
    </rPh>
    <rPh sb="113" eb="115">
      <t>リョウキン</t>
    </rPh>
    <rPh sb="115" eb="117">
      <t>イガイ</t>
    </rPh>
    <rPh sb="118" eb="120">
      <t>シュウニュウ</t>
    </rPh>
    <rPh sb="121" eb="122">
      <t>マカナ</t>
    </rPh>
    <rPh sb="130" eb="132">
      <t>ケイエイ</t>
    </rPh>
    <rPh sb="137" eb="139">
      <t>フアン</t>
    </rPh>
    <rPh sb="139" eb="141">
      <t>ヨウソ</t>
    </rPh>
    <rPh sb="150" eb="152">
      <t>キンネン</t>
    </rPh>
    <rPh sb="153" eb="155">
      <t>ケッサン</t>
    </rPh>
    <rPh sb="155" eb="157">
      <t>ジョウキョウ</t>
    </rPh>
    <rPh sb="159" eb="161">
      <t>キュウスイ</t>
    </rPh>
    <rPh sb="161" eb="163">
      <t>シュウエキ</t>
    </rPh>
    <rPh sb="164" eb="166">
      <t>ゲンショウ</t>
    </rPh>
    <rPh sb="167" eb="169">
      <t>ケンチョ</t>
    </rPh>
    <rPh sb="173" eb="174">
      <t>キビ</t>
    </rPh>
    <rPh sb="176" eb="178">
      <t>ケイエイ</t>
    </rPh>
    <rPh sb="178" eb="180">
      <t>ジョウキョウ</t>
    </rPh>
    <rPh sb="181" eb="183">
      <t>スイイ</t>
    </rPh>
    <rPh sb="190" eb="192">
      <t>ヨソウ</t>
    </rPh>
    <rPh sb="199" eb="201">
      <t>キュウスイ</t>
    </rPh>
    <rPh sb="201" eb="203">
      <t>ゲンカ</t>
    </rPh>
    <rPh sb="204" eb="206">
      <t>ルイジ</t>
    </rPh>
    <rPh sb="206" eb="208">
      <t>ダンタイ</t>
    </rPh>
    <rPh sb="210" eb="211">
      <t>ヒク</t>
    </rPh>
    <rPh sb="263" eb="265">
      <t>コンゴ</t>
    </rPh>
    <rPh sb="266" eb="268">
      <t>ユウコウ</t>
    </rPh>
    <rPh sb="268" eb="270">
      <t>リヨウ</t>
    </rPh>
    <rPh sb="271" eb="273">
      <t>ケイゾク</t>
    </rPh>
    <rPh sb="282" eb="284">
      <t>シセツ</t>
    </rPh>
    <rPh sb="285" eb="287">
      <t>リヨウ</t>
    </rPh>
    <rPh sb="292" eb="295">
      <t>ヒカクテキ</t>
    </rPh>
    <rPh sb="295" eb="296">
      <t>タカ</t>
    </rPh>
    <rPh sb="297" eb="300">
      <t>リヨウリツ</t>
    </rPh>
    <rPh sb="301" eb="303">
      <t>ユウコウ</t>
    </rPh>
    <rPh sb="304" eb="306">
      <t>カツヨウ</t>
    </rPh>
    <rPh sb="311" eb="312">
      <t>オモ</t>
    </rPh>
    <rPh sb="319" eb="320">
      <t>ユウ</t>
    </rPh>
    <rPh sb="328" eb="331">
      <t>サクネンド</t>
    </rPh>
    <rPh sb="331" eb="333">
      <t>ロウスイ</t>
    </rPh>
    <rPh sb="333" eb="335">
      <t>タイサク</t>
    </rPh>
    <rPh sb="336" eb="337">
      <t>コウ</t>
    </rPh>
    <rPh sb="338" eb="340">
      <t>ジョウショウ</t>
    </rPh>
    <rPh sb="346" eb="348">
      <t>ゼンイキ</t>
    </rPh>
    <rPh sb="350" eb="352">
      <t>タイサク</t>
    </rPh>
    <rPh sb="358" eb="360">
      <t>サイド</t>
    </rPh>
    <rPh sb="360" eb="362">
      <t>カコウ</t>
    </rPh>
    <rPh sb="367" eb="370">
      <t>テイキテキ</t>
    </rPh>
    <rPh sb="371" eb="373">
      <t>タイサク</t>
    </rPh>
    <rPh sb="374" eb="375">
      <t>コウ</t>
    </rPh>
    <rPh sb="377" eb="380">
      <t>ユウシュウリツ</t>
    </rPh>
    <rPh sb="381" eb="383">
      <t>コウジョウ</t>
    </rPh>
    <rPh sb="384" eb="385">
      <t>ツト</t>
    </rPh>
    <phoneticPr fontId="4"/>
  </si>
  <si>
    <t>　現行の料金では、近い将来、経営は厳しくなることが予想されます。
　留保資金とともに起債を利用した財政計画により、計画的な更新を進めているところですが、確実な老朽化対策のためにも財源を確保したいと考えています。
　財源確保のために必要不可欠となるであろう料金改定については、現在のところ、現状維持の料金と答申が出ておりますが、設備投資を行いながら、財政状況と経営状況を毎年踏まえ、慎重に検討していきます。</t>
    <rPh sb="1" eb="3">
      <t>ゲンコウ</t>
    </rPh>
    <rPh sb="4" eb="6">
      <t>リョウキン</t>
    </rPh>
    <rPh sb="9" eb="10">
      <t>チカ</t>
    </rPh>
    <rPh sb="11" eb="13">
      <t>ショウライ</t>
    </rPh>
    <rPh sb="14" eb="16">
      <t>ケイエイ</t>
    </rPh>
    <rPh sb="17" eb="18">
      <t>キビ</t>
    </rPh>
    <rPh sb="25" eb="27">
      <t>ヨソウ</t>
    </rPh>
    <rPh sb="34" eb="36">
      <t>リュウホ</t>
    </rPh>
    <rPh sb="36" eb="38">
      <t>シキン</t>
    </rPh>
    <rPh sb="42" eb="44">
      <t>キサイ</t>
    </rPh>
    <rPh sb="45" eb="47">
      <t>リヨウ</t>
    </rPh>
    <rPh sb="49" eb="51">
      <t>ザイセイ</t>
    </rPh>
    <rPh sb="51" eb="53">
      <t>ケイカク</t>
    </rPh>
    <rPh sb="57" eb="60">
      <t>ケイカクテキ</t>
    </rPh>
    <rPh sb="61" eb="63">
      <t>コウシン</t>
    </rPh>
    <rPh sb="64" eb="65">
      <t>スス</t>
    </rPh>
    <rPh sb="76" eb="78">
      <t>カクジツ</t>
    </rPh>
    <rPh sb="79" eb="82">
      <t>ロウキュウカ</t>
    </rPh>
    <rPh sb="82" eb="84">
      <t>タイサク</t>
    </rPh>
    <rPh sb="89" eb="91">
      <t>ザイゲン</t>
    </rPh>
    <rPh sb="92" eb="94">
      <t>カクホ</t>
    </rPh>
    <rPh sb="98" eb="99">
      <t>カンガ</t>
    </rPh>
    <rPh sb="107" eb="109">
      <t>ザイゲン</t>
    </rPh>
    <rPh sb="109" eb="111">
      <t>カクホ</t>
    </rPh>
    <rPh sb="115" eb="117">
      <t>ヒツヨウ</t>
    </rPh>
    <rPh sb="117" eb="120">
      <t>フカケツ</t>
    </rPh>
    <rPh sb="127" eb="129">
      <t>リョウキン</t>
    </rPh>
    <rPh sb="129" eb="131">
      <t>カイテイ</t>
    </rPh>
    <rPh sb="137" eb="139">
      <t>ゲンザイ</t>
    </rPh>
    <rPh sb="144" eb="146">
      <t>ゲンジョウ</t>
    </rPh>
    <rPh sb="146" eb="148">
      <t>イジ</t>
    </rPh>
    <rPh sb="149" eb="151">
      <t>リョウキン</t>
    </rPh>
    <rPh sb="152" eb="154">
      <t>トウシン</t>
    </rPh>
    <rPh sb="155" eb="156">
      <t>デ</t>
    </rPh>
    <rPh sb="163" eb="165">
      <t>セツビ</t>
    </rPh>
    <rPh sb="165" eb="167">
      <t>トウシ</t>
    </rPh>
    <rPh sb="168" eb="169">
      <t>オコナ</t>
    </rPh>
    <rPh sb="174" eb="176">
      <t>ザイセイ</t>
    </rPh>
    <rPh sb="176" eb="178">
      <t>ジョウキョウ</t>
    </rPh>
    <rPh sb="179" eb="181">
      <t>ケイエイ</t>
    </rPh>
    <rPh sb="181" eb="183">
      <t>ジョウキョウ</t>
    </rPh>
    <rPh sb="184" eb="186">
      <t>マイトシ</t>
    </rPh>
    <rPh sb="186" eb="187">
      <t>フ</t>
    </rPh>
    <rPh sb="190" eb="192">
      <t>シンチョウ</t>
    </rPh>
    <rPh sb="193" eb="195">
      <t>ケントウ</t>
    </rPh>
    <phoneticPr fontId="4"/>
  </si>
  <si>
    <t>　供給開始が昭和35年ということもあり、管路の老朽化は類似団体より進んでいます。さらに本市は、償却期間が短い機械類の資産を比較的多く保有しているため、減価償却率が類似団体や全国と比較してやや高い状況です。
　管路の経年化は著しく進んでいる上、更新率が非常に低いため、必要な更新が進んでいない状況と言えます。
　投資による財政推計を踏まえ、優先順位をつけて更新を行う計画をしており、できる限りの更新に努めてまいります。</t>
    <rPh sb="1" eb="3">
      <t>キョウキュウ</t>
    </rPh>
    <rPh sb="3" eb="5">
      <t>カイシ</t>
    </rPh>
    <rPh sb="6" eb="8">
      <t>ショウワ</t>
    </rPh>
    <rPh sb="10" eb="11">
      <t>ネン</t>
    </rPh>
    <rPh sb="20" eb="22">
      <t>カンロ</t>
    </rPh>
    <rPh sb="23" eb="26">
      <t>ロウキュウカ</t>
    </rPh>
    <rPh sb="27" eb="29">
      <t>ルイジ</t>
    </rPh>
    <rPh sb="29" eb="31">
      <t>ダンタイ</t>
    </rPh>
    <rPh sb="33" eb="34">
      <t>スス</t>
    </rPh>
    <rPh sb="43" eb="44">
      <t>ホン</t>
    </rPh>
    <rPh sb="44" eb="45">
      <t>シ</t>
    </rPh>
    <rPh sb="47" eb="49">
      <t>ショウキャク</t>
    </rPh>
    <rPh sb="49" eb="51">
      <t>キカン</t>
    </rPh>
    <rPh sb="52" eb="53">
      <t>ミジカ</t>
    </rPh>
    <rPh sb="54" eb="57">
      <t>キカイルイ</t>
    </rPh>
    <rPh sb="58" eb="60">
      <t>シサン</t>
    </rPh>
    <rPh sb="61" eb="64">
      <t>ヒカクテキ</t>
    </rPh>
    <rPh sb="64" eb="65">
      <t>オオ</t>
    </rPh>
    <rPh sb="66" eb="68">
      <t>ホユウ</t>
    </rPh>
    <rPh sb="75" eb="77">
      <t>ゲンカ</t>
    </rPh>
    <rPh sb="77" eb="79">
      <t>ショウキャク</t>
    </rPh>
    <rPh sb="79" eb="80">
      <t>リツ</t>
    </rPh>
    <rPh sb="81" eb="83">
      <t>ルイジ</t>
    </rPh>
    <rPh sb="83" eb="85">
      <t>ダンタイ</t>
    </rPh>
    <rPh sb="86" eb="88">
      <t>ゼンコク</t>
    </rPh>
    <rPh sb="89" eb="91">
      <t>ヒカク</t>
    </rPh>
    <rPh sb="95" eb="96">
      <t>タカ</t>
    </rPh>
    <rPh sb="97" eb="99">
      <t>ジョウキョウ</t>
    </rPh>
    <rPh sb="104" eb="106">
      <t>カンロ</t>
    </rPh>
    <rPh sb="107" eb="110">
      <t>ケイネンカ</t>
    </rPh>
    <rPh sb="111" eb="112">
      <t>イチジル</t>
    </rPh>
    <rPh sb="114" eb="115">
      <t>スス</t>
    </rPh>
    <rPh sb="119" eb="120">
      <t>ウエ</t>
    </rPh>
    <rPh sb="121" eb="123">
      <t>コウシン</t>
    </rPh>
    <rPh sb="123" eb="124">
      <t>リツ</t>
    </rPh>
    <rPh sb="125" eb="127">
      <t>ヒジョウ</t>
    </rPh>
    <rPh sb="128" eb="129">
      <t>ヒク</t>
    </rPh>
    <rPh sb="133" eb="135">
      <t>ヒツヨウ</t>
    </rPh>
    <rPh sb="136" eb="138">
      <t>コウシン</t>
    </rPh>
    <rPh sb="139" eb="140">
      <t>スス</t>
    </rPh>
    <rPh sb="145" eb="147">
      <t>ジョウキョウ</t>
    </rPh>
    <rPh sb="148" eb="149">
      <t>イ</t>
    </rPh>
    <rPh sb="155" eb="157">
      <t>トウシ</t>
    </rPh>
    <rPh sb="160" eb="162">
      <t>ザイセイ</t>
    </rPh>
    <rPh sb="162" eb="164">
      <t>スイケイ</t>
    </rPh>
    <rPh sb="165" eb="166">
      <t>フ</t>
    </rPh>
    <rPh sb="169" eb="171">
      <t>ユウセン</t>
    </rPh>
    <rPh sb="171" eb="173">
      <t>ジュンイ</t>
    </rPh>
    <rPh sb="177" eb="179">
      <t>コウシン</t>
    </rPh>
    <rPh sb="180" eb="181">
      <t>オコナ</t>
    </rPh>
    <rPh sb="182" eb="184">
      <t>ケイカク</t>
    </rPh>
    <rPh sb="193" eb="194">
      <t>カギ</t>
    </rPh>
    <rPh sb="196" eb="198">
      <t>コウシン</t>
    </rPh>
    <rPh sb="199" eb="20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</si>
</sst>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0.27</c:v>
                </c:pt>
                <c:pt idx="1">
                  <c:v>0.23</c:v>
                </c:pt>
                <c:pt idx="2">
                  <c:v>0.26</c:v>
                </c:pt>
                <c:pt idx="3">
                  <c:v>0.15</c:v>
                </c:pt>
                <c:pt idx="4">
                  <c:v>0.14000000000000001</c:v>
                </c:pt>
              </c:numCache>
            </c:numRef>
          </c:val>
        </c:ser>
        <c:dLbls>
          <c:showLegendKey val="0"/>
          <c:showVal val="0"/>
          <c:showCatName val="0"/>
          <c:showSerName val="0"/>
          <c:showPercent val="0"/>
          <c:showBubbleSize val="0"/>
        </c:dLbls>
        <c:gapWidth val="150"/>
        <c:axId val="380677960"/>
        <c:axId val="38205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380677960"/>
        <c:axId val="382057080"/>
      </c:lineChart>
      <c:dateAx>
        <c:axId val="380677960"/>
        <c:scaling>
          <c:orientation val="minMax"/>
        </c:scaling>
        <c:delete val="1"/>
        <c:axPos val="b"/>
        <c:numFmt formatCode="ge" sourceLinked="1"/>
        <c:majorTickMark val="none"/>
        <c:minorTickMark val="none"/>
        <c:tickLblPos val="none"/>
        <c:crossAx val="382057080"/>
        <c:crosses val="autoZero"/>
        <c:auto val="1"/>
        <c:lblOffset val="100"/>
        <c:baseTimeUnit val="years"/>
      </c:dateAx>
      <c:valAx>
        <c:axId val="38205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67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75.2</c:v>
                </c:pt>
                <c:pt idx="1">
                  <c:v>74.739999999999995</c:v>
                </c:pt>
                <c:pt idx="2">
                  <c:v>72.94</c:v>
                </c:pt>
                <c:pt idx="3">
                  <c:v>69.81</c:v>
                </c:pt>
                <c:pt idx="4">
                  <c:v>70.459999999999994</c:v>
                </c:pt>
              </c:numCache>
            </c:numRef>
          </c:val>
        </c:ser>
        <c:dLbls>
          <c:showLegendKey val="0"/>
          <c:showVal val="0"/>
          <c:showCatName val="0"/>
          <c:showSerName val="0"/>
          <c:showPercent val="0"/>
          <c:showBubbleSize val="0"/>
        </c:dLbls>
        <c:gapWidth val="150"/>
        <c:axId val="556592392"/>
        <c:axId val="5565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556592392"/>
        <c:axId val="556592000"/>
      </c:lineChart>
      <c:dateAx>
        <c:axId val="556592392"/>
        <c:scaling>
          <c:orientation val="minMax"/>
        </c:scaling>
        <c:delete val="1"/>
        <c:axPos val="b"/>
        <c:numFmt formatCode="ge" sourceLinked="1"/>
        <c:majorTickMark val="none"/>
        <c:minorTickMark val="none"/>
        <c:tickLblPos val="none"/>
        <c:crossAx val="556592000"/>
        <c:crosses val="autoZero"/>
        <c:auto val="1"/>
        <c:lblOffset val="100"/>
        <c:baseTimeUnit val="years"/>
      </c:dateAx>
      <c:valAx>
        <c:axId val="5565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59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85.4</c:v>
                </c:pt>
                <c:pt idx="1">
                  <c:v>86.02</c:v>
                </c:pt>
                <c:pt idx="2">
                  <c:v>86</c:v>
                </c:pt>
                <c:pt idx="3">
                  <c:v>90</c:v>
                </c:pt>
                <c:pt idx="4">
                  <c:v>88.04</c:v>
                </c:pt>
              </c:numCache>
            </c:numRef>
          </c:val>
        </c:ser>
        <c:dLbls>
          <c:showLegendKey val="0"/>
          <c:showVal val="0"/>
          <c:showCatName val="0"/>
          <c:showSerName val="0"/>
          <c:showPercent val="0"/>
          <c:showBubbleSize val="0"/>
        </c:dLbls>
        <c:gapWidth val="150"/>
        <c:axId val="556594352"/>
        <c:axId val="5571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556594352"/>
        <c:axId val="557119744"/>
      </c:lineChart>
      <c:dateAx>
        <c:axId val="556594352"/>
        <c:scaling>
          <c:orientation val="minMax"/>
        </c:scaling>
        <c:delete val="1"/>
        <c:axPos val="b"/>
        <c:numFmt formatCode="ge" sourceLinked="1"/>
        <c:majorTickMark val="none"/>
        <c:minorTickMark val="none"/>
        <c:tickLblPos val="none"/>
        <c:crossAx val="557119744"/>
        <c:crosses val="autoZero"/>
        <c:auto val="1"/>
        <c:lblOffset val="100"/>
        <c:baseTimeUnit val="years"/>
      </c:dateAx>
      <c:valAx>
        <c:axId val="5571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59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95.85</c:v>
                </c:pt>
                <c:pt idx="1">
                  <c:v>96.66</c:v>
                </c:pt>
                <c:pt idx="2">
                  <c:v>102.78</c:v>
                </c:pt>
                <c:pt idx="3">
                  <c:v>104.75</c:v>
                </c:pt>
                <c:pt idx="4">
                  <c:v>105.1</c:v>
                </c:pt>
              </c:numCache>
            </c:numRef>
          </c:val>
        </c:ser>
        <c:dLbls>
          <c:showLegendKey val="0"/>
          <c:showVal val="0"/>
          <c:showCatName val="0"/>
          <c:showSerName val="0"/>
          <c:showPercent val="0"/>
          <c:showBubbleSize val="0"/>
        </c:dLbls>
        <c:gapWidth val="150"/>
        <c:axId val="382311992"/>
        <c:axId val="55670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382311992"/>
        <c:axId val="556703288"/>
      </c:lineChart>
      <c:dateAx>
        <c:axId val="382311992"/>
        <c:scaling>
          <c:orientation val="minMax"/>
        </c:scaling>
        <c:delete val="1"/>
        <c:axPos val="b"/>
        <c:numFmt formatCode="ge" sourceLinked="1"/>
        <c:majorTickMark val="none"/>
        <c:minorTickMark val="none"/>
        <c:tickLblPos val="none"/>
        <c:crossAx val="556703288"/>
        <c:crosses val="autoZero"/>
        <c:auto val="1"/>
        <c:lblOffset val="100"/>
        <c:baseTimeUnit val="years"/>
      </c:dateAx>
      <c:valAx>
        <c:axId val="556703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231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48.64</c:v>
                </c:pt>
                <c:pt idx="1">
                  <c:v>49.09</c:v>
                </c:pt>
                <c:pt idx="2">
                  <c:v>51.27</c:v>
                </c:pt>
                <c:pt idx="3">
                  <c:v>53.23</c:v>
                </c:pt>
                <c:pt idx="4">
                  <c:v>54.23</c:v>
                </c:pt>
              </c:numCache>
            </c:numRef>
          </c:val>
        </c:ser>
        <c:dLbls>
          <c:showLegendKey val="0"/>
          <c:showVal val="0"/>
          <c:showCatName val="0"/>
          <c:showSerName val="0"/>
          <c:showPercent val="0"/>
          <c:showBubbleSize val="0"/>
        </c:dLbls>
        <c:gapWidth val="150"/>
        <c:axId val="556491920"/>
        <c:axId val="55654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556491920"/>
        <c:axId val="556541832"/>
      </c:lineChart>
      <c:dateAx>
        <c:axId val="556491920"/>
        <c:scaling>
          <c:orientation val="minMax"/>
        </c:scaling>
        <c:delete val="1"/>
        <c:axPos val="b"/>
        <c:numFmt formatCode="ge" sourceLinked="1"/>
        <c:majorTickMark val="none"/>
        <c:minorTickMark val="none"/>
        <c:tickLblPos val="none"/>
        <c:crossAx val="556541832"/>
        <c:crosses val="autoZero"/>
        <c:auto val="1"/>
        <c:lblOffset val="100"/>
        <c:baseTimeUnit val="years"/>
      </c:dateAx>
      <c:valAx>
        <c:axId val="55654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49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6.56</c:v>
                </c:pt>
                <c:pt idx="1">
                  <c:v>12.42</c:v>
                </c:pt>
                <c:pt idx="2">
                  <c:v>12.49</c:v>
                </c:pt>
                <c:pt idx="3">
                  <c:v>12.63</c:v>
                </c:pt>
                <c:pt idx="4">
                  <c:v>13.21</c:v>
                </c:pt>
              </c:numCache>
            </c:numRef>
          </c:val>
        </c:ser>
        <c:dLbls>
          <c:showLegendKey val="0"/>
          <c:showVal val="0"/>
          <c:showCatName val="0"/>
          <c:showSerName val="0"/>
          <c:showPercent val="0"/>
          <c:showBubbleSize val="0"/>
        </c:dLbls>
        <c:gapWidth val="150"/>
        <c:axId val="556560832"/>
        <c:axId val="55655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556560832"/>
        <c:axId val="556559504"/>
      </c:lineChart>
      <c:dateAx>
        <c:axId val="556560832"/>
        <c:scaling>
          <c:orientation val="minMax"/>
        </c:scaling>
        <c:delete val="1"/>
        <c:axPos val="b"/>
        <c:numFmt formatCode="ge" sourceLinked="1"/>
        <c:majorTickMark val="none"/>
        <c:minorTickMark val="none"/>
        <c:tickLblPos val="none"/>
        <c:crossAx val="556559504"/>
        <c:crosses val="autoZero"/>
        <c:auto val="1"/>
        <c:lblOffset val="100"/>
        <c:baseTimeUnit val="years"/>
      </c:dateAx>
      <c:valAx>
        <c:axId val="55655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5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1.68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56592784"/>
        <c:axId val="55659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556592784"/>
        <c:axId val="556593176"/>
      </c:lineChart>
      <c:dateAx>
        <c:axId val="556592784"/>
        <c:scaling>
          <c:orientation val="minMax"/>
        </c:scaling>
        <c:delete val="1"/>
        <c:axPos val="b"/>
        <c:numFmt formatCode="ge" sourceLinked="1"/>
        <c:majorTickMark val="none"/>
        <c:minorTickMark val="none"/>
        <c:tickLblPos val="none"/>
        <c:crossAx val="556593176"/>
        <c:crosses val="autoZero"/>
        <c:auto val="1"/>
        <c:lblOffset val="100"/>
        <c:baseTimeUnit val="years"/>
      </c:dateAx>
      <c:valAx>
        <c:axId val="556593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59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2053.64</c:v>
                </c:pt>
                <c:pt idx="1">
                  <c:v>2059.56</c:v>
                </c:pt>
                <c:pt idx="2">
                  <c:v>631.86</c:v>
                </c:pt>
                <c:pt idx="3">
                  <c:v>902.82</c:v>
                </c:pt>
                <c:pt idx="4">
                  <c:v>691.94</c:v>
                </c:pt>
              </c:numCache>
            </c:numRef>
          </c:val>
        </c:ser>
        <c:dLbls>
          <c:showLegendKey val="0"/>
          <c:showVal val="0"/>
          <c:showCatName val="0"/>
          <c:showSerName val="0"/>
          <c:showPercent val="0"/>
          <c:showBubbleSize val="0"/>
        </c:dLbls>
        <c:gapWidth val="150"/>
        <c:axId val="556594744"/>
        <c:axId val="5565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556594744"/>
        <c:axId val="556595136"/>
      </c:lineChart>
      <c:dateAx>
        <c:axId val="556594744"/>
        <c:scaling>
          <c:orientation val="minMax"/>
        </c:scaling>
        <c:delete val="1"/>
        <c:axPos val="b"/>
        <c:numFmt formatCode="ge" sourceLinked="1"/>
        <c:majorTickMark val="none"/>
        <c:minorTickMark val="none"/>
        <c:tickLblPos val="none"/>
        <c:crossAx val="556595136"/>
        <c:crosses val="autoZero"/>
        <c:auto val="1"/>
        <c:lblOffset val="100"/>
        <c:baseTimeUnit val="years"/>
      </c:dateAx>
      <c:valAx>
        <c:axId val="55659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5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269.76</c:v>
                </c:pt>
                <c:pt idx="1">
                  <c:v>253.37</c:v>
                </c:pt>
                <c:pt idx="2">
                  <c:v>242.48</c:v>
                </c:pt>
                <c:pt idx="3">
                  <c:v>223.9</c:v>
                </c:pt>
                <c:pt idx="4">
                  <c:v>209.67</c:v>
                </c:pt>
              </c:numCache>
            </c:numRef>
          </c:val>
        </c:ser>
        <c:dLbls>
          <c:showLegendKey val="0"/>
          <c:showVal val="0"/>
          <c:showCatName val="0"/>
          <c:showSerName val="0"/>
          <c:showPercent val="0"/>
          <c:showBubbleSize val="0"/>
        </c:dLbls>
        <c:gapWidth val="150"/>
        <c:axId val="556994992"/>
        <c:axId val="55699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556994992"/>
        <c:axId val="556995384"/>
      </c:lineChart>
      <c:dateAx>
        <c:axId val="556994992"/>
        <c:scaling>
          <c:orientation val="minMax"/>
        </c:scaling>
        <c:delete val="1"/>
        <c:axPos val="b"/>
        <c:numFmt formatCode="ge" sourceLinked="1"/>
        <c:majorTickMark val="none"/>
        <c:minorTickMark val="none"/>
        <c:tickLblPos val="none"/>
        <c:crossAx val="556995384"/>
        <c:crosses val="autoZero"/>
        <c:auto val="1"/>
        <c:lblOffset val="100"/>
        <c:baseTimeUnit val="years"/>
      </c:dateAx>
      <c:valAx>
        <c:axId val="556995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9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88.19</c:v>
                </c:pt>
                <c:pt idx="1">
                  <c:v>89.01</c:v>
                </c:pt>
                <c:pt idx="2">
                  <c:v>95.26</c:v>
                </c:pt>
                <c:pt idx="3">
                  <c:v>97.67</c:v>
                </c:pt>
                <c:pt idx="4">
                  <c:v>97.54</c:v>
                </c:pt>
              </c:numCache>
            </c:numRef>
          </c:val>
        </c:ser>
        <c:dLbls>
          <c:showLegendKey val="0"/>
          <c:showVal val="0"/>
          <c:showCatName val="0"/>
          <c:showSerName val="0"/>
          <c:showPercent val="0"/>
          <c:showBubbleSize val="0"/>
        </c:dLbls>
        <c:gapWidth val="150"/>
        <c:axId val="556996560"/>
        <c:axId val="55699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556996560"/>
        <c:axId val="556996952"/>
      </c:lineChart>
      <c:dateAx>
        <c:axId val="556996560"/>
        <c:scaling>
          <c:orientation val="minMax"/>
        </c:scaling>
        <c:delete val="1"/>
        <c:axPos val="b"/>
        <c:numFmt formatCode="ge" sourceLinked="1"/>
        <c:majorTickMark val="none"/>
        <c:minorTickMark val="none"/>
        <c:tickLblPos val="none"/>
        <c:crossAx val="556996952"/>
        <c:crosses val="autoZero"/>
        <c:auto val="1"/>
        <c:lblOffset val="100"/>
        <c:baseTimeUnit val="years"/>
      </c:dateAx>
      <c:valAx>
        <c:axId val="55699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99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122.5</c:v>
                </c:pt>
                <c:pt idx="1">
                  <c:v>121.33</c:v>
                </c:pt>
                <c:pt idx="2">
                  <c:v>113.48</c:v>
                </c:pt>
                <c:pt idx="3">
                  <c:v>110.77</c:v>
                </c:pt>
                <c:pt idx="4">
                  <c:v>110.75</c:v>
                </c:pt>
              </c:numCache>
            </c:numRef>
          </c:val>
        </c:ser>
        <c:dLbls>
          <c:showLegendKey val="0"/>
          <c:showVal val="0"/>
          <c:showCatName val="0"/>
          <c:showSerName val="0"/>
          <c:showPercent val="0"/>
          <c:showBubbleSize val="0"/>
        </c:dLbls>
        <c:gapWidth val="150"/>
        <c:axId val="557117392"/>
        <c:axId val="55711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557117392"/>
        <c:axId val="557117784"/>
      </c:lineChart>
      <c:dateAx>
        <c:axId val="557117392"/>
        <c:scaling>
          <c:orientation val="minMax"/>
        </c:scaling>
        <c:delete val="1"/>
        <c:axPos val="b"/>
        <c:numFmt formatCode="ge" sourceLinked="1"/>
        <c:majorTickMark val="none"/>
        <c:minorTickMark val="none"/>
        <c:tickLblPos val="none"/>
        <c:crossAx val="557117784"/>
        <c:crosses val="autoZero"/>
        <c:auto val="1"/>
        <c:lblOffset val="100"/>
        <c:baseTimeUnit val="years"/>
      </c:dateAx>
      <c:valAx>
        <c:axId val="55711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1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神奈川県　南足柄市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7" t="s">
        <v>116</v>
      </c>
      <c r="AE8" s="87"/>
      <c r="AF8" s="87"/>
      <c r="AG8" s="87"/>
      <c r="AH8" s="87"/>
      <c r="AI8" s="87"/>
      <c r="AJ8" s="87"/>
      <c r="AK8" s="5"/>
      <c r="AL8" s="74">
        <f>データ!$R$6</f>
        <v>43348</v>
      </c>
      <c r="AM8" s="74"/>
      <c r="AN8" s="74"/>
      <c r="AO8" s="74"/>
      <c r="AP8" s="74"/>
      <c r="AQ8" s="74"/>
      <c r="AR8" s="74"/>
      <c r="AS8" s="74"/>
      <c r="AT8" s="70">
        <f>データ!$S$6</f>
        <v>77.12</v>
      </c>
      <c r="AU8" s="71"/>
      <c r="AV8" s="71"/>
      <c r="AW8" s="71"/>
      <c r="AX8" s="71"/>
      <c r="AY8" s="71"/>
      <c r="AZ8" s="71"/>
      <c r="BA8" s="71"/>
      <c r="BB8" s="73">
        <f>データ!$T$6</f>
        <v>562.09</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83.9</v>
      </c>
      <c r="J10" s="71"/>
      <c r="K10" s="71"/>
      <c r="L10" s="71"/>
      <c r="M10" s="71"/>
      <c r="N10" s="71"/>
      <c r="O10" s="72"/>
      <c r="P10" s="73">
        <f>データ!$P$6</f>
        <v>98.12</v>
      </c>
      <c r="Q10" s="73"/>
      <c r="R10" s="73"/>
      <c r="S10" s="73"/>
      <c r="T10" s="73"/>
      <c r="U10" s="73"/>
      <c r="V10" s="73"/>
      <c r="W10" s="74">
        <f>データ!$Q$6</f>
        <v>1566</v>
      </c>
      <c r="X10" s="74"/>
      <c r="Y10" s="74"/>
      <c r="Z10" s="74"/>
      <c r="AA10" s="74"/>
      <c r="AB10" s="74"/>
      <c r="AC10" s="74"/>
      <c r="AD10" s="2"/>
      <c r="AE10" s="2"/>
      <c r="AF10" s="2"/>
      <c r="AG10" s="2"/>
      <c r="AH10" s="5"/>
      <c r="AI10" s="5"/>
      <c r="AJ10" s="5"/>
      <c r="AK10" s="5"/>
      <c r="AL10" s="74">
        <f>データ!$U$6</f>
        <v>42341</v>
      </c>
      <c r="AM10" s="74"/>
      <c r="AN10" s="74"/>
      <c r="AO10" s="74"/>
      <c r="AP10" s="74"/>
      <c r="AQ10" s="74"/>
      <c r="AR10" s="74"/>
      <c r="AS10" s="74"/>
      <c r="AT10" s="70">
        <f>データ!$V$6</f>
        <v>19.05</v>
      </c>
      <c r="AU10" s="71"/>
      <c r="AV10" s="71"/>
      <c r="AW10" s="71"/>
      <c r="AX10" s="71"/>
      <c r="AY10" s="71"/>
      <c r="AZ10" s="71"/>
      <c r="BA10" s="71"/>
      <c r="BB10" s="73">
        <f>データ!$W$6</f>
        <v>2222.62</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7" t="s">
        <v>117</v>
      </c>
      <c r="BM16" s="58"/>
      <c r="BN16" s="58"/>
      <c r="BO16" s="58"/>
      <c r="BP16" s="58"/>
      <c r="BQ16" s="58"/>
      <c r="BR16" s="58"/>
      <c r="BS16" s="58"/>
      <c r="BT16" s="58"/>
      <c r="BU16" s="58"/>
      <c r="BV16" s="58"/>
      <c r="BW16" s="58"/>
      <c r="BX16" s="58"/>
      <c r="BY16" s="58"/>
      <c r="BZ16" s="59"/>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7"/>
      <c r="BM17" s="58"/>
      <c r="BN17" s="58"/>
      <c r="BO17" s="58"/>
      <c r="BP17" s="58"/>
      <c r="BQ17" s="58"/>
      <c r="BR17" s="58"/>
      <c r="BS17" s="58"/>
      <c r="BT17" s="58"/>
      <c r="BU17" s="58"/>
      <c r="BV17" s="58"/>
      <c r="BW17" s="58"/>
      <c r="BX17" s="58"/>
      <c r="BY17" s="58"/>
      <c r="BZ17" s="59"/>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7"/>
      <c r="BM18" s="58"/>
      <c r="BN18" s="58"/>
      <c r="BO18" s="58"/>
      <c r="BP18" s="58"/>
      <c r="BQ18" s="58"/>
      <c r="BR18" s="58"/>
      <c r="BS18" s="58"/>
      <c r="BT18" s="58"/>
      <c r="BU18" s="58"/>
      <c r="BV18" s="58"/>
      <c r="BW18" s="58"/>
      <c r="BX18" s="58"/>
      <c r="BY18" s="58"/>
      <c r="BZ18" s="59"/>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7"/>
      <c r="BM19" s="58"/>
      <c r="BN19" s="58"/>
      <c r="BO19" s="58"/>
      <c r="BP19" s="58"/>
      <c r="BQ19" s="58"/>
      <c r="BR19" s="58"/>
      <c r="BS19" s="58"/>
      <c r="BT19" s="58"/>
      <c r="BU19" s="58"/>
      <c r="BV19" s="58"/>
      <c r="BW19" s="58"/>
      <c r="BX19" s="58"/>
      <c r="BY19" s="58"/>
      <c r="BZ19" s="59"/>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7"/>
      <c r="BM20" s="58"/>
      <c r="BN20" s="58"/>
      <c r="BO20" s="58"/>
      <c r="BP20" s="58"/>
      <c r="BQ20" s="58"/>
      <c r="BR20" s="58"/>
      <c r="BS20" s="58"/>
      <c r="BT20" s="58"/>
      <c r="BU20" s="58"/>
      <c r="BV20" s="58"/>
      <c r="BW20" s="58"/>
      <c r="BX20" s="58"/>
      <c r="BY20" s="58"/>
      <c r="BZ20" s="59"/>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7"/>
      <c r="BM21" s="58"/>
      <c r="BN21" s="58"/>
      <c r="BO21" s="58"/>
      <c r="BP21" s="58"/>
      <c r="BQ21" s="58"/>
      <c r="BR21" s="58"/>
      <c r="BS21" s="58"/>
      <c r="BT21" s="58"/>
      <c r="BU21" s="58"/>
      <c r="BV21" s="58"/>
      <c r="BW21" s="58"/>
      <c r="BX21" s="58"/>
      <c r="BY21" s="58"/>
      <c r="BZ21" s="59"/>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7"/>
      <c r="BM22" s="58"/>
      <c r="BN22" s="58"/>
      <c r="BO22" s="58"/>
      <c r="BP22" s="58"/>
      <c r="BQ22" s="58"/>
      <c r="BR22" s="58"/>
      <c r="BS22" s="58"/>
      <c r="BT22" s="58"/>
      <c r="BU22" s="58"/>
      <c r="BV22" s="58"/>
      <c r="BW22" s="58"/>
      <c r="BX22" s="58"/>
      <c r="BY22" s="58"/>
      <c r="BZ22" s="59"/>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7"/>
      <c r="BM23" s="58"/>
      <c r="BN23" s="58"/>
      <c r="BO23" s="58"/>
      <c r="BP23" s="58"/>
      <c r="BQ23" s="58"/>
      <c r="BR23" s="58"/>
      <c r="BS23" s="58"/>
      <c r="BT23" s="58"/>
      <c r="BU23" s="58"/>
      <c r="BV23" s="58"/>
      <c r="BW23" s="58"/>
      <c r="BX23" s="58"/>
      <c r="BY23" s="58"/>
      <c r="BZ23" s="59"/>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7"/>
      <c r="BM24" s="58"/>
      <c r="BN24" s="58"/>
      <c r="BO24" s="58"/>
      <c r="BP24" s="58"/>
      <c r="BQ24" s="58"/>
      <c r="BR24" s="58"/>
      <c r="BS24" s="58"/>
      <c r="BT24" s="58"/>
      <c r="BU24" s="58"/>
      <c r="BV24" s="58"/>
      <c r="BW24" s="58"/>
      <c r="BX24" s="58"/>
      <c r="BY24" s="58"/>
      <c r="BZ24" s="59"/>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7"/>
      <c r="BM25" s="58"/>
      <c r="BN25" s="58"/>
      <c r="BO25" s="58"/>
      <c r="BP25" s="58"/>
      <c r="BQ25" s="58"/>
      <c r="BR25" s="58"/>
      <c r="BS25" s="58"/>
      <c r="BT25" s="58"/>
      <c r="BU25" s="58"/>
      <c r="BV25" s="58"/>
      <c r="BW25" s="58"/>
      <c r="BX25" s="58"/>
      <c r="BY25" s="58"/>
      <c r="BZ25" s="59"/>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7"/>
      <c r="BM26" s="58"/>
      <c r="BN26" s="58"/>
      <c r="BO26" s="58"/>
      <c r="BP26" s="58"/>
      <c r="BQ26" s="58"/>
      <c r="BR26" s="58"/>
      <c r="BS26" s="58"/>
      <c r="BT26" s="58"/>
      <c r="BU26" s="58"/>
      <c r="BV26" s="58"/>
      <c r="BW26" s="58"/>
      <c r="BX26" s="58"/>
      <c r="BY26" s="58"/>
      <c r="BZ26" s="59"/>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7"/>
      <c r="BM27" s="58"/>
      <c r="BN27" s="58"/>
      <c r="BO27" s="58"/>
      <c r="BP27" s="58"/>
      <c r="BQ27" s="58"/>
      <c r="BR27" s="58"/>
      <c r="BS27" s="58"/>
      <c r="BT27" s="58"/>
      <c r="BU27" s="58"/>
      <c r="BV27" s="58"/>
      <c r="BW27" s="58"/>
      <c r="BX27" s="58"/>
      <c r="BY27" s="58"/>
      <c r="BZ27" s="59"/>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7"/>
      <c r="BM28" s="58"/>
      <c r="BN28" s="58"/>
      <c r="BO28" s="58"/>
      <c r="BP28" s="58"/>
      <c r="BQ28" s="58"/>
      <c r="BR28" s="58"/>
      <c r="BS28" s="58"/>
      <c r="BT28" s="58"/>
      <c r="BU28" s="58"/>
      <c r="BV28" s="58"/>
      <c r="BW28" s="58"/>
      <c r="BX28" s="58"/>
      <c r="BY28" s="58"/>
      <c r="BZ28" s="59"/>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7"/>
      <c r="BM29" s="58"/>
      <c r="BN29" s="58"/>
      <c r="BO29" s="58"/>
      <c r="BP29" s="58"/>
      <c r="BQ29" s="58"/>
      <c r="BR29" s="58"/>
      <c r="BS29" s="58"/>
      <c r="BT29" s="58"/>
      <c r="BU29" s="58"/>
      <c r="BV29" s="58"/>
      <c r="BW29" s="58"/>
      <c r="BX29" s="58"/>
      <c r="BY29" s="58"/>
      <c r="BZ29" s="59"/>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7"/>
      <c r="BM30" s="58"/>
      <c r="BN30" s="58"/>
      <c r="BO30" s="58"/>
      <c r="BP30" s="58"/>
      <c r="BQ30" s="58"/>
      <c r="BR30" s="58"/>
      <c r="BS30" s="58"/>
      <c r="BT30" s="58"/>
      <c r="BU30" s="58"/>
      <c r="BV30" s="58"/>
      <c r="BW30" s="58"/>
      <c r="BX30" s="58"/>
      <c r="BY30" s="58"/>
      <c r="BZ30" s="59"/>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7"/>
      <c r="BM31" s="58"/>
      <c r="BN31" s="58"/>
      <c r="BO31" s="58"/>
      <c r="BP31" s="58"/>
      <c r="BQ31" s="58"/>
      <c r="BR31" s="58"/>
      <c r="BS31" s="58"/>
      <c r="BT31" s="58"/>
      <c r="BU31" s="58"/>
      <c r="BV31" s="58"/>
      <c r="BW31" s="58"/>
      <c r="BX31" s="58"/>
      <c r="BY31" s="58"/>
      <c r="BZ31" s="59"/>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7"/>
      <c r="BM32" s="58"/>
      <c r="BN32" s="58"/>
      <c r="BO32" s="58"/>
      <c r="BP32" s="58"/>
      <c r="BQ32" s="58"/>
      <c r="BR32" s="58"/>
      <c r="BS32" s="58"/>
      <c r="BT32" s="58"/>
      <c r="BU32" s="58"/>
      <c r="BV32" s="58"/>
      <c r="BW32" s="58"/>
      <c r="BX32" s="58"/>
      <c r="BY32" s="58"/>
      <c r="BZ32" s="59"/>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7"/>
      <c r="BM33" s="58"/>
      <c r="BN33" s="58"/>
      <c r="BO33" s="58"/>
      <c r="BP33" s="58"/>
      <c r="BQ33" s="58"/>
      <c r="BR33" s="58"/>
      <c r="BS33" s="58"/>
      <c r="BT33" s="58"/>
      <c r="BU33" s="58"/>
      <c r="BV33" s="58"/>
      <c r="BW33" s="58"/>
      <c r="BX33" s="58"/>
      <c r="BY33" s="58"/>
      <c r="BZ33" s="59"/>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7"/>
      <c r="BM34" s="58"/>
      <c r="BN34" s="58"/>
      <c r="BO34" s="58"/>
      <c r="BP34" s="58"/>
      <c r="BQ34" s="58"/>
      <c r="BR34" s="58"/>
      <c r="BS34" s="58"/>
      <c r="BT34" s="58"/>
      <c r="BU34" s="58"/>
      <c r="BV34" s="58"/>
      <c r="BW34" s="58"/>
      <c r="BX34" s="58"/>
      <c r="BY34" s="58"/>
      <c r="BZ34" s="59"/>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7"/>
      <c r="BM35" s="58"/>
      <c r="BN35" s="58"/>
      <c r="BO35" s="58"/>
      <c r="BP35" s="58"/>
      <c r="BQ35" s="58"/>
      <c r="BR35" s="58"/>
      <c r="BS35" s="58"/>
      <c r="BT35" s="58"/>
      <c r="BU35" s="58"/>
      <c r="BV35" s="58"/>
      <c r="BW35" s="58"/>
      <c r="BX35" s="58"/>
      <c r="BY35" s="58"/>
      <c r="BZ35" s="59"/>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7"/>
      <c r="BM36" s="58"/>
      <c r="BN36" s="58"/>
      <c r="BO36" s="58"/>
      <c r="BP36" s="58"/>
      <c r="BQ36" s="58"/>
      <c r="BR36" s="58"/>
      <c r="BS36" s="58"/>
      <c r="BT36" s="58"/>
      <c r="BU36" s="58"/>
      <c r="BV36" s="58"/>
      <c r="BW36" s="58"/>
      <c r="BX36" s="58"/>
      <c r="BY36" s="58"/>
      <c r="BZ36" s="59"/>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7"/>
      <c r="BM37" s="58"/>
      <c r="BN37" s="58"/>
      <c r="BO37" s="58"/>
      <c r="BP37" s="58"/>
      <c r="BQ37" s="58"/>
      <c r="BR37" s="58"/>
      <c r="BS37" s="58"/>
      <c r="BT37" s="58"/>
      <c r="BU37" s="58"/>
      <c r="BV37" s="58"/>
      <c r="BW37" s="58"/>
      <c r="BX37" s="58"/>
      <c r="BY37" s="58"/>
      <c r="BZ37" s="59"/>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7"/>
      <c r="BM38" s="58"/>
      <c r="BN38" s="58"/>
      <c r="BO38" s="58"/>
      <c r="BP38" s="58"/>
      <c r="BQ38" s="58"/>
      <c r="BR38" s="58"/>
      <c r="BS38" s="58"/>
      <c r="BT38" s="58"/>
      <c r="BU38" s="58"/>
      <c r="BV38" s="58"/>
      <c r="BW38" s="58"/>
      <c r="BX38" s="58"/>
      <c r="BY38" s="58"/>
      <c r="BZ38" s="59"/>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7"/>
      <c r="BM39" s="58"/>
      <c r="BN39" s="58"/>
      <c r="BO39" s="58"/>
      <c r="BP39" s="58"/>
      <c r="BQ39" s="58"/>
      <c r="BR39" s="58"/>
      <c r="BS39" s="58"/>
      <c r="BT39" s="58"/>
      <c r="BU39" s="58"/>
      <c r="BV39" s="58"/>
      <c r="BW39" s="58"/>
      <c r="BX39" s="58"/>
      <c r="BY39" s="58"/>
      <c r="BZ39" s="59"/>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7"/>
      <c r="BM40" s="58"/>
      <c r="BN40" s="58"/>
      <c r="BO40" s="58"/>
      <c r="BP40" s="58"/>
      <c r="BQ40" s="58"/>
      <c r="BR40" s="58"/>
      <c r="BS40" s="58"/>
      <c r="BT40" s="58"/>
      <c r="BU40" s="58"/>
      <c r="BV40" s="58"/>
      <c r="BW40" s="58"/>
      <c r="BX40" s="58"/>
      <c r="BY40" s="58"/>
      <c r="BZ40" s="59"/>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7"/>
      <c r="BM41" s="58"/>
      <c r="BN41" s="58"/>
      <c r="BO41" s="58"/>
      <c r="BP41" s="58"/>
      <c r="BQ41" s="58"/>
      <c r="BR41" s="58"/>
      <c r="BS41" s="58"/>
      <c r="BT41" s="58"/>
      <c r="BU41" s="58"/>
      <c r="BV41" s="58"/>
      <c r="BW41" s="58"/>
      <c r="BX41" s="58"/>
      <c r="BY41" s="58"/>
      <c r="BZ41" s="59"/>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7"/>
      <c r="BM42" s="58"/>
      <c r="BN42" s="58"/>
      <c r="BO42" s="58"/>
      <c r="BP42" s="58"/>
      <c r="BQ42" s="58"/>
      <c r="BR42" s="58"/>
      <c r="BS42" s="58"/>
      <c r="BT42" s="58"/>
      <c r="BU42" s="58"/>
      <c r="BV42" s="58"/>
      <c r="BW42" s="58"/>
      <c r="BX42" s="58"/>
      <c r="BY42" s="58"/>
      <c r="BZ42" s="59"/>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7"/>
      <c r="BM43" s="58"/>
      <c r="BN43" s="58"/>
      <c r="BO43" s="58"/>
      <c r="BP43" s="58"/>
      <c r="BQ43" s="58"/>
      <c r="BR43" s="58"/>
      <c r="BS43" s="58"/>
      <c r="BT43" s="58"/>
      <c r="BU43" s="58"/>
      <c r="BV43" s="58"/>
      <c r="BW43" s="58"/>
      <c r="BX43" s="58"/>
      <c r="BY43" s="58"/>
      <c r="BZ43" s="59"/>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7"/>
      <c r="BM44" s="58"/>
      <c r="BN44" s="58"/>
      <c r="BO44" s="58"/>
      <c r="BP44" s="58"/>
      <c r="BQ44" s="58"/>
      <c r="BR44" s="58"/>
      <c r="BS44" s="58"/>
      <c r="BT44" s="58"/>
      <c r="BU44" s="58"/>
      <c r="BV44" s="58"/>
      <c r="BW44" s="58"/>
      <c r="BX44" s="58"/>
      <c r="BY44" s="58"/>
      <c r="BZ44" s="59"/>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119</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142174</v>
      </c>
      <c r="D6" s="34">
        <f t="shared" si="3"/>
        <v>46</v>
      </c>
      <c r="E6" s="34">
        <f t="shared" si="3"/>
        <v>1</v>
      </c>
      <c r="F6" s="34">
        <f t="shared" si="3"/>
        <v>0</v>
      </c>
      <c r="G6" s="34">
        <f t="shared" si="3"/>
        <v>1</v>
      </c>
      <c r="H6" s="34" t="str">
        <f t="shared" si="3"/>
        <v>神奈川県　南足柄市</v>
      </c>
      <c r="I6" s="34" t="str">
        <f t="shared" si="3"/>
        <v>法適用</v>
      </c>
      <c r="J6" s="34" t="str">
        <f t="shared" si="3"/>
        <v>水道事業</v>
      </c>
      <c r="K6" s="34" t="str">
        <f t="shared" si="3"/>
        <v>末端給水事業</v>
      </c>
      <c r="L6" s="34" t="str">
        <f t="shared" si="3"/>
        <v>A5</v>
      </c>
      <c r="M6" s="34">
        <f t="shared" si="3"/>
        <v>0</v>
      </c>
      <c r="N6" s="35" t="str">
        <f t="shared" si="3"/>
        <v>-</v>
      </c>
      <c r="O6" s="35">
        <f t="shared" si="3"/>
        <v>83.9</v>
      </c>
      <c r="P6" s="35">
        <f t="shared" si="3"/>
        <v>98.12</v>
      </c>
      <c r="Q6" s="35">
        <f t="shared" si="3"/>
        <v>1566</v>
      </c>
      <c r="R6" s="35">
        <f t="shared" si="3"/>
        <v>43348</v>
      </c>
      <c r="S6" s="35">
        <f t="shared" si="3"/>
        <v>77.12</v>
      </c>
      <c r="T6" s="35">
        <f t="shared" si="3"/>
        <v>562.09</v>
      </c>
      <c r="U6" s="35">
        <f t="shared" si="3"/>
        <v>42341</v>
      </c>
      <c r="V6" s="35">
        <f t="shared" si="3"/>
        <v>19.05</v>
      </c>
      <c r="W6" s="35">
        <f t="shared" si="3"/>
        <v>2222.62</v>
      </c>
      <c r="X6" s="36">
        <f>IF(X7="",NA(),X7)</f>
        <v>95.85</v>
      </c>
      <c r="Y6" s="36">
        <f t="shared" ref="Y6:AG6" si="4">IF(Y7="",NA(),Y7)</f>
        <v>96.66</v>
      </c>
      <c r="Z6" s="36">
        <f t="shared" si="4"/>
        <v>102.78</v>
      </c>
      <c r="AA6" s="36">
        <f t="shared" si="4"/>
        <v>104.75</v>
      </c>
      <c r="AB6" s="36">
        <f t="shared" si="4"/>
        <v>105.1</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6">
        <f t="shared" ref="AJ6:AR6" si="5">IF(AJ7="",NA(),AJ7)</f>
        <v>1.68</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2053.64</v>
      </c>
      <c r="AU6" s="36">
        <f t="shared" ref="AU6:BC6" si="6">IF(AU7="",NA(),AU7)</f>
        <v>2059.56</v>
      </c>
      <c r="AV6" s="36">
        <f t="shared" si="6"/>
        <v>631.86</v>
      </c>
      <c r="AW6" s="36">
        <f t="shared" si="6"/>
        <v>902.82</v>
      </c>
      <c r="AX6" s="36">
        <f t="shared" si="6"/>
        <v>691.94</v>
      </c>
      <c r="AY6" s="36">
        <f t="shared" si="6"/>
        <v>852.01</v>
      </c>
      <c r="AZ6" s="36">
        <f t="shared" si="6"/>
        <v>909.68</v>
      </c>
      <c r="BA6" s="36">
        <f t="shared" si="6"/>
        <v>382.09</v>
      </c>
      <c r="BB6" s="36">
        <f t="shared" si="6"/>
        <v>371.31</v>
      </c>
      <c r="BC6" s="36">
        <f t="shared" si="6"/>
        <v>377.63</v>
      </c>
      <c r="BD6" s="35" t="str">
        <f>IF(BD7="","",IF(BD7="-","【-】","【"&amp;SUBSTITUTE(TEXT(BD7,"#,##0.00"),"-","△")&amp;"】"))</f>
        <v>【262.87】</v>
      </c>
      <c r="BE6" s="36">
        <f>IF(BE7="",NA(),BE7)</f>
        <v>269.76</v>
      </c>
      <c r="BF6" s="36">
        <f t="shared" ref="BF6:BN6" si="7">IF(BF7="",NA(),BF7)</f>
        <v>253.37</v>
      </c>
      <c r="BG6" s="36">
        <f t="shared" si="7"/>
        <v>242.48</v>
      </c>
      <c r="BH6" s="36">
        <f t="shared" si="7"/>
        <v>223.9</v>
      </c>
      <c r="BI6" s="36">
        <f t="shared" si="7"/>
        <v>209.67</v>
      </c>
      <c r="BJ6" s="36">
        <f t="shared" si="7"/>
        <v>391.4</v>
      </c>
      <c r="BK6" s="36">
        <f t="shared" si="7"/>
        <v>382.65</v>
      </c>
      <c r="BL6" s="36">
        <f t="shared" si="7"/>
        <v>385.06</v>
      </c>
      <c r="BM6" s="36">
        <f t="shared" si="7"/>
        <v>373.09</v>
      </c>
      <c r="BN6" s="36">
        <f t="shared" si="7"/>
        <v>364.71</v>
      </c>
      <c r="BO6" s="35" t="str">
        <f>IF(BO7="","",IF(BO7="-","【-】","【"&amp;SUBSTITUTE(TEXT(BO7,"#,##0.00"),"-","△")&amp;"】"))</f>
        <v>【270.87】</v>
      </c>
      <c r="BP6" s="36">
        <f>IF(BP7="",NA(),BP7)</f>
        <v>88.19</v>
      </c>
      <c r="BQ6" s="36">
        <f t="shared" ref="BQ6:BY6" si="8">IF(BQ7="",NA(),BQ7)</f>
        <v>89.01</v>
      </c>
      <c r="BR6" s="36">
        <f t="shared" si="8"/>
        <v>95.26</v>
      </c>
      <c r="BS6" s="36">
        <f t="shared" si="8"/>
        <v>97.67</v>
      </c>
      <c r="BT6" s="36">
        <f t="shared" si="8"/>
        <v>97.54</v>
      </c>
      <c r="BU6" s="36">
        <f t="shared" si="8"/>
        <v>95.91</v>
      </c>
      <c r="BV6" s="36">
        <f t="shared" si="8"/>
        <v>96.1</v>
      </c>
      <c r="BW6" s="36">
        <f t="shared" si="8"/>
        <v>99.07</v>
      </c>
      <c r="BX6" s="36">
        <f t="shared" si="8"/>
        <v>99.99</v>
      </c>
      <c r="BY6" s="36">
        <f t="shared" si="8"/>
        <v>100.65</v>
      </c>
      <c r="BZ6" s="35" t="str">
        <f>IF(BZ7="","",IF(BZ7="-","【-】","【"&amp;SUBSTITUTE(TEXT(BZ7,"#,##0.00"),"-","△")&amp;"】"))</f>
        <v>【105.59】</v>
      </c>
      <c r="CA6" s="36">
        <f>IF(CA7="",NA(),CA7)</f>
        <v>122.5</v>
      </c>
      <c r="CB6" s="36">
        <f t="shared" ref="CB6:CJ6" si="9">IF(CB7="",NA(),CB7)</f>
        <v>121.33</v>
      </c>
      <c r="CC6" s="36">
        <f t="shared" si="9"/>
        <v>113.48</v>
      </c>
      <c r="CD6" s="36">
        <f t="shared" si="9"/>
        <v>110.77</v>
      </c>
      <c r="CE6" s="36">
        <f t="shared" si="9"/>
        <v>110.75</v>
      </c>
      <c r="CF6" s="36">
        <f t="shared" si="9"/>
        <v>179.29</v>
      </c>
      <c r="CG6" s="36">
        <f t="shared" si="9"/>
        <v>178.39</v>
      </c>
      <c r="CH6" s="36">
        <f t="shared" si="9"/>
        <v>173.03</v>
      </c>
      <c r="CI6" s="36">
        <f t="shared" si="9"/>
        <v>171.15</v>
      </c>
      <c r="CJ6" s="36">
        <f t="shared" si="9"/>
        <v>170.19</v>
      </c>
      <c r="CK6" s="35" t="str">
        <f>IF(CK7="","",IF(CK7="-","【-】","【"&amp;SUBSTITUTE(TEXT(CK7,"#,##0.00"),"-","△")&amp;"】"))</f>
        <v>【163.27】</v>
      </c>
      <c r="CL6" s="36">
        <f>IF(CL7="",NA(),CL7)</f>
        <v>75.2</v>
      </c>
      <c r="CM6" s="36">
        <f t="shared" ref="CM6:CU6" si="10">IF(CM7="",NA(),CM7)</f>
        <v>74.739999999999995</v>
      </c>
      <c r="CN6" s="36">
        <f t="shared" si="10"/>
        <v>72.94</v>
      </c>
      <c r="CO6" s="36">
        <f t="shared" si="10"/>
        <v>69.81</v>
      </c>
      <c r="CP6" s="36">
        <f t="shared" si="10"/>
        <v>70.459999999999994</v>
      </c>
      <c r="CQ6" s="36">
        <f t="shared" si="10"/>
        <v>59.09</v>
      </c>
      <c r="CR6" s="36">
        <f t="shared" si="10"/>
        <v>59.23</v>
      </c>
      <c r="CS6" s="36">
        <f t="shared" si="10"/>
        <v>58.58</v>
      </c>
      <c r="CT6" s="36">
        <f t="shared" si="10"/>
        <v>58.53</v>
      </c>
      <c r="CU6" s="36">
        <f t="shared" si="10"/>
        <v>59.01</v>
      </c>
      <c r="CV6" s="35" t="str">
        <f>IF(CV7="","",IF(CV7="-","【-】","【"&amp;SUBSTITUTE(TEXT(CV7,"#,##0.00"),"-","△")&amp;"】"))</f>
        <v>【59.94】</v>
      </c>
      <c r="CW6" s="36">
        <f>IF(CW7="",NA(),CW7)</f>
        <v>85.4</v>
      </c>
      <c r="CX6" s="36">
        <f t="shared" ref="CX6:DF6" si="11">IF(CX7="",NA(),CX7)</f>
        <v>86.02</v>
      </c>
      <c r="CY6" s="36">
        <f t="shared" si="11"/>
        <v>86</v>
      </c>
      <c r="CZ6" s="36">
        <f t="shared" si="11"/>
        <v>90</v>
      </c>
      <c r="DA6" s="36">
        <f t="shared" si="11"/>
        <v>88.04</v>
      </c>
      <c r="DB6" s="36">
        <f t="shared" si="11"/>
        <v>85.4</v>
      </c>
      <c r="DC6" s="36">
        <f t="shared" si="11"/>
        <v>85.53</v>
      </c>
      <c r="DD6" s="36">
        <f t="shared" si="11"/>
        <v>85.23</v>
      </c>
      <c r="DE6" s="36">
        <f t="shared" si="11"/>
        <v>85.26</v>
      </c>
      <c r="DF6" s="36">
        <f t="shared" si="11"/>
        <v>85.37</v>
      </c>
      <c r="DG6" s="35" t="str">
        <f>IF(DG7="","",IF(DG7="-","【-】","【"&amp;SUBSTITUTE(TEXT(DG7,"#,##0.00"),"-","△")&amp;"】"))</f>
        <v>【90.22】</v>
      </c>
      <c r="DH6" s="36">
        <f>IF(DH7="",NA(),DH7)</f>
        <v>48.64</v>
      </c>
      <c r="DI6" s="36">
        <f t="shared" ref="DI6:DQ6" si="12">IF(DI7="",NA(),DI7)</f>
        <v>49.09</v>
      </c>
      <c r="DJ6" s="36">
        <f t="shared" si="12"/>
        <v>51.27</v>
      </c>
      <c r="DK6" s="36">
        <f t="shared" si="12"/>
        <v>53.23</v>
      </c>
      <c r="DL6" s="36">
        <f t="shared" si="12"/>
        <v>54.23</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6.56</v>
      </c>
      <c r="DT6" s="36">
        <f t="shared" ref="DT6:EB6" si="13">IF(DT7="",NA(),DT7)</f>
        <v>12.42</v>
      </c>
      <c r="DU6" s="36">
        <f t="shared" si="13"/>
        <v>12.49</v>
      </c>
      <c r="DV6" s="36">
        <f t="shared" si="13"/>
        <v>12.63</v>
      </c>
      <c r="DW6" s="36">
        <f t="shared" si="13"/>
        <v>13.21</v>
      </c>
      <c r="DX6" s="36">
        <f t="shared" si="13"/>
        <v>7.8</v>
      </c>
      <c r="DY6" s="36">
        <f t="shared" si="13"/>
        <v>8.39</v>
      </c>
      <c r="DZ6" s="36">
        <f t="shared" si="13"/>
        <v>10.09</v>
      </c>
      <c r="EA6" s="36">
        <f t="shared" si="13"/>
        <v>10.54</v>
      </c>
      <c r="EB6" s="36">
        <f t="shared" si="13"/>
        <v>12.03</v>
      </c>
      <c r="EC6" s="35" t="str">
        <f>IF(EC7="","",IF(EC7="-","【-】","【"&amp;SUBSTITUTE(TEXT(EC7,"#,##0.00"),"-","△")&amp;"】"))</f>
        <v>【15.00】</v>
      </c>
      <c r="ED6" s="36">
        <f>IF(ED7="",NA(),ED7)</f>
        <v>0.27</v>
      </c>
      <c r="EE6" s="36">
        <f t="shared" ref="EE6:EM6" si="14">IF(EE7="",NA(),EE7)</f>
        <v>0.23</v>
      </c>
      <c r="EF6" s="36">
        <f t="shared" si="14"/>
        <v>0.26</v>
      </c>
      <c r="EG6" s="36">
        <f t="shared" si="14"/>
        <v>0.15</v>
      </c>
      <c r="EH6" s="36">
        <f t="shared" si="14"/>
        <v>0.14000000000000001</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142174</v>
      </c>
      <c r="D7" s="38">
        <v>46</v>
      </c>
      <c r="E7" s="38">
        <v>1</v>
      </c>
      <c r="F7" s="38">
        <v>0</v>
      </c>
      <c r="G7" s="38">
        <v>1</v>
      </c>
      <c r="H7" s="38" t="s">
        <v>105</v>
      </c>
      <c r="I7" s="38" t="s">
        <v>106</v>
      </c>
      <c r="J7" s="38" t="s">
        <v>107</v>
      </c>
      <c r="K7" s="38" t="s">
        <v>108</v>
      </c>
      <c r="L7" s="38" t="s">
        <v>109</v>
      </c>
      <c r="M7" s="38"/>
      <c r="N7" s="39" t="s">
        <v>110</v>
      </c>
      <c r="O7" s="39">
        <v>83.9</v>
      </c>
      <c r="P7" s="39">
        <v>98.12</v>
      </c>
      <c r="Q7" s="39">
        <v>1566</v>
      </c>
      <c r="R7" s="39">
        <v>43348</v>
      </c>
      <c r="S7" s="39">
        <v>77.12</v>
      </c>
      <c r="T7" s="39">
        <v>562.09</v>
      </c>
      <c r="U7" s="39">
        <v>42341</v>
      </c>
      <c r="V7" s="39">
        <v>19.05</v>
      </c>
      <c r="W7" s="39">
        <v>2222.62</v>
      </c>
      <c r="X7" s="39">
        <v>95.85</v>
      </c>
      <c r="Y7" s="39">
        <v>96.66</v>
      </c>
      <c r="Z7" s="39">
        <v>102.78</v>
      </c>
      <c r="AA7" s="39">
        <v>104.75</v>
      </c>
      <c r="AB7" s="39">
        <v>105.1</v>
      </c>
      <c r="AC7" s="39">
        <v>106.41</v>
      </c>
      <c r="AD7" s="39">
        <v>106.89</v>
      </c>
      <c r="AE7" s="39">
        <v>109.04</v>
      </c>
      <c r="AF7" s="39">
        <v>109.64</v>
      </c>
      <c r="AG7" s="39">
        <v>110.95</v>
      </c>
      <c r="AH7" s="39">
        <v>114.35</v>
      </c>
      <c r="AI7" s="39">
        <v>0</v>
      </c>
      <c r="AJ7" s="39">
        <v>1.68</v>
      </c>
      <c r="AK7" s="39">
        <v>0</v>
      </c>
      <c r="AL7" s="39">
        <v>0</v>
      </c>
      <c r="AM7" s="39">
        <v>0</v>
      </c>
      <c r="AN7" s="39">
        <v>6.33</v>
      </c>
      <c r="AO7" s="39">
        <v>7.76</v>
      </c>
      <c r="AP7" s="39">
        <v>3.77</v>
      </c>
      <c r="AQ7" s="39">
        <v>3.62</v>
      </c>
      <c r="AR7" s="39">
        <v>3.91</v>
      </c>
      <c r="AS7" s="39">
        <v>0.79</v>
      </c>
      <c r="AT7" s="39">
        <v>2053.64</v>
      </c>
      <c r="AU7" s="39">
        <v>2059.56</v>
      </c>
      <c r="AV7" s="39">
        <v>631.86</v>
      </c>
      <c r="AW7" s="39">
        <v>902.82</v>
      </c>
      <c r="AX7" s="39">
        <v>691.94</v>
      </c>
      <c r="AY7" s="39">
        <v>852.01</v>
      </c>
      <c r="AZ7" s="39">
        <v>909.68</v>
      </c>
      <c r="BA7" s="39">
        <v>382.09</v>
      </c>
      <c r="BB7" s="39">
        <v>371.31</v>
      </c>
      <c r="BC7" s="39">
        <v>377.63</v>
      </c>
      <c r="BD7" s="39">
        <v>262.87</v>
      </c>
      <c r="BE7" s="39">
        <v>269.76</v>
      </c>
      <c r="BF7" s="39">
        <v>253.37</v>
      </c>
      <c r="BG7" s="39">
        <v>242.48</v>
      </c>
      <c r="BH7" s="39">
        <v>223.9</v>
      </c>
      <c r="BI7" s="39">
        <v>209.67</v>
      </c>
      <c r="BJ7" s="39">
        <v>391.4</v>
      </c>
      <c r="BK7" s="39">
        <v>382.65</v>
      </c>
      <c r="BL7" s="39">
        <v>385.06</v>
      </c>
      <c r="BM7" s="39">
        <v>373.09</v>
      </c>
      <c r="BN7" s="39">
        <v>364.71</v>
      </c>
      <c r="BO7" s="39">
        <v>270.87</v>
      </c>
      <c r="BP7" s="39">
        <v>88.19</v>
      </c>
      <c r="BQ7" s="39">
        <v>89.01</v>
      </c>
      <c r="BR7" s="39">
        <v>95.26</v>
      </c>
      <c r="BS7" s="39">
        <v>97.67</v>
      </c>
      <c r="BT7" s="39">
        <v>97.54</v>
      </c>
      <c r="BU7" s="39">
        <v>95.91</v>
      </c>
      <c r="BV7" s="39">
        <v>96.1</v>
      </c>
      <c r="BW7" s="39">
        <v>99.07</v>
      </c>
      <c r="BX7" s="39">
        <v>99.99</v>
      </c>
      <c r="BY7" s="39">
        <v>100.65</v>
      </c>
      <c r="BZ7" s="39">
        <v>105.59</v>
      </c>
      <c r="CA7" s="39">
        <v>122.5</v>
      </c>
      <c r="CB7" s="39">
        <v>121.33</v>
      </c>
      <c r="CC7" s="39">
        <v>113.48</v>
      </c>
      <c r="CD7" s="39">
        <v>110.77</v>
      </c>
      <c r="CE7" s="39">
        <v>110.75</v>
      </c>
      <c r="CF7" s="39">
        <v>179.29</v>
      </c>
      <c r="CG7" s="39">
        <v>178.39</v>
      </c>
      <c r="CH7" s="39">
        <v>173.03</v>
      </c>
      <c r="CI7" s="39">
        <v>171.15</v>
      </c>
      <c r="CJ7" s="39">
        <v>170.19</v>
      </c>
      <c r="CK7" s="39">
        <v>163.27000000000001</v>
      </c>
      <c r="CL7" s="39">
        <v>75.2</v>
      </c>
      <c r="CM7" s="39">
        <v>74.739999999999995</v>
      </c>
      <c r="CN7" s="39">
        <v>72.94</v>
      </c>
      <c r="CO7" s="39">
        <v>69.81</v>
      </c>
      <c r="CP7" s="39">
        <v>70.459999999999994</v>
      </c>
      <c r="CQ7" s="39">
        <v>59.09</v>
      </c>
      <c r="CR7" s="39">
        <v>59.23</v>
      </c>
      <c r="CS7" s="39">
        <v>58.58</v>
      </c>
      <c r="CT7" s="39">
        <v>58.53</v>
      </c>
      <c r="CU7" s="39">
        <v>59.01</v>
      </c>
      <c r="CV7" s="39">
        <v>59.94</v>
      </c>
      <c r="CW7" s="39">
        <v>85.4</v>
      </c>
      <c r="CX7" s="39">
        <v>86.02</v>
      </c>
      <c r="CY7" s="39">
        <v>86</v>
      </c>
      <c r="CZ7" s="39">
        <v>90</v>
      </c>
      <c r="DA7" s="39">
        <v>88.04</v>
      </c>
      <c r="DB7" s="39">
        <v>85.4</v>
      </c>
      <c r="DC7" s="39">
        <v>85.53</v>
      </c>
      <c r="DD7" s="39">
        <v>85.23</v>
      </c>
      <c r="DE7" s="39">
        <v>85.26</v>
      </c>
      <c r="DF7" s="39">
        <v>85.37</v>
      </c>
      <c r="DG7" s="39">
        <v>90.22</v>
      </c>
      <c r="DH7" s="39">
        <v>48.64</v>
      </c>
      <c r="DI7" s="39">
        <v>49.09</v>
      </c>
      <c r="DJ7" s="39">
        <v>51.27</v>
      </c>
      <c r="DK7" s="39">
        <v>53.23</v>
      </c>
      <c r="DL7" s="39">
        <v>54.23</v>
      </c>
      <c r="DM7" s="39">
        <v>36.36</v>
      </c>
      <c r="DN7" s="39">
        <v>37.340000000000003</v>
      </c>
      <c r="DO7" s="39">
        <v>44.31</v>
      </c>
      <c r="DP7" s="39">
        <v>45.75</v>
      </c>
      <c r="DQ7" s="39">
        <v>46.9</v>
      </c>
      <c r="DR7" s="39">
        <v>47.91</v>
      </c>
      <c r="DS7" s="39">
        <v>6.56</v>
      </c>
      <c r="DT7" s="39">
        <v>12.42</v>
      </c>
      <c r="DU7" s="39">
        <v>12.49</v>
      </c>
      <c r="DV7" s="39">
        <v>12.63</v>
      </c>
      <c r="DW7" s="39">
        <v>13.21</v>
      </c>
      <c r="DX7" s="39">
        <v>7.8</v>
      </c>
      <c r="DY7" s="39">
        <v>8.39</v>
      </c>
      <c r="DZ7" s="39">
        <v>10.09</v>
      </c>
      <c r="EA7" s="39">
        <v>10.54</v>
      </c>
      <c r="EB7" s="39">
        <v>12.03</v>
      </c>
      <c r="EC7" s="39">
        <v>15</v>
      </c>
      <c r="ED7" s="39">
        <v>0.27</v>
      </c>
      <c r="EE7" s="39">
        <v>0.23</v>
      </c>
      <c r="EF7" s="39">
        <v>0.26</v>
      </c>
      <c r="EG7" s="39">
        <v>0.15</v>
      </c>
      <c r="EH7" s="39">
        <v>0.14000000000000001</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minami</cp:lastModifiedBy>
  <dcterms:created xsi:type="dcterms:W3CDTF">2017-12-25T01:26:28Z</dcterms:created>
  <dcterms:modified xsi:type="dcterms:W3CDTF">2018-02-01T00:08:55Z</dcterms:modified>
  <cp:category/>
</cp:coreProperties>
</file>