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P10" i="4"/>
  <c r="I10" i="4"/>
  <c r="B10" i="4"/>
  <c r="BB8" i="4"/>
  <c r="AT8" i="4"/>
  <c r="AL8" i="4"/>
  <c r="W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<sst xmlns="http://schemas.openxmlformats.org/spreadsheetml/2006/main" count="232" uniqueCount="120">
  <si>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</si>
  <si>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</si>
  <si>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</si>
  <si>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</si>
  <si>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</si>
  <si>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</si>
  <si>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</si>
  <si>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</si>
  <si>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</si>
  <si>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</si>
  <si>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</si>
  <si>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</si>
  <si>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</si>
  <si>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</si>
  <si>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</si>
  <si>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</si>
  <si>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</si>
  <si>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</si>
  <si>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</si>
  <si>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</si>
  <si>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</si>
  <si>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</si>
  <si>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</si>
  <si>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</si>
  <si>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</si>
  <si>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</si>
  <si>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</si>
  <si>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</si>
  <si>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</si>
  <si>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</si>
  <si>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</si>
  <si>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</si>
  <si>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</si>
  <si>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</si>
  <si>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</si>
  <si>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</si>
  <si>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</si>
  <si>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</si>
  <si>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</si>
  <si>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</si>
  <si>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</si>
  <si>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</si>
  <si>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</si>
  <si>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</si>
  <si>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</si>
  <si>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</si>
  <si>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</si>
  <si>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</si>
  <si>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</si>
  <si>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</si>
  <si>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</si>
  <si>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</si>
  <si>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</si>
  <si>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</si>
  <si>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</si>
  <si>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</si>
  <si>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</si>
  <si>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</si>
  <si>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</si>
  <si>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</si>
  <si>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</si>
  <si>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</si>
  <si>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</si>
  <si>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</si>
  <si>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</si>
  <si>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</si>
  <si>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</si>
  <si>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</si>
  <si>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</si>
  <si>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</si>
  <si>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</si>
  <si>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</si>
  <si>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</si>
  <si>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</si>
  <si>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</si>
  <si>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</si>
  <si>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</si>
  <si>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</si>
  <si>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</si>
  <si>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</si>
  <si>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</si>
  <si>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</si>
  <si>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</si>
  <si>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</si>
  <si>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</si>
  <si>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</si>
  <si>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</si>
  <si>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</si>
  <si>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</si>
  <si>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</si>
  <si>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</si>
  <si>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</si>
  <si>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</si>
  <si>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</si>
  <si>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</si>
  <si>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</si>
  <si>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</si>
  <si>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</si>
  <si>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</si>
  <si>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</si>
  <si>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</si>
  <si>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</si>
  <si>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</si>
  <si>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</si>
  <si>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</si>
  <si>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中井町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</si>
  <si>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</si>
  <si>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</si>
  <si>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</si>
  <si>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</si>
  <si>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</si>
  <si>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</si>
  <si>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</si>
  <si>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</si>
  <si>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</si>
  <si>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</si>
  <si>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常収支比率100％以上、累積欠損金比率0％、流動比率100％以上、料金回収率100％以上と健全な経営状況ですが、一部大口使用者により給水収益は確保されているものの、家事用・業務用使用水量は減少傾向にあり事業者の業績に影響されやすい不安定な状況にあるとも言えます。
職員数の減少や企業債利息の減少により給水原価が低く抑えられていますが、技術の継承が課題となっており、今後は委託費等の増加が見込まれます。
また、企業債残高対給水収益比率は近年減少傾向にありますが、今後老朽化施設の維持更新や、耐震化工事により多額の資金が必要となることから、増加していくことが見込まれます。</t>
    <rPh sb="0" eb="2">
      <t>ケイジョウ</t>
    </rPh>
    <rPh sb="2" eb="4">
      <t>シュウシ</t>
    </rPh>
    <rPh sb="4" eb="6">
      <t>ヒリツ</t>
    </rPh>
    <rPh sb="10" eb="12">
      <t>イジョウ</t>
    </rPh>
    <rPh sb="13" eb="15">
      <t>ルイセキ</t>
    </rPh>
    <rPh sb="15" eb="18">
      <t>ケッソンキン</t>
    </rPh>
    <rPh sb="18" eb="20">
      <t>ヒリツ</t>
    </rPh>
    <rPh sb="23" eb="25">
      <t>リュウドウ</t>
    </rPh>
    <rPh sb="25" eb="27">
      <t>ヒリツ</t>
    </rPh>
    <rPh sb="31" eb="33">
      <t>イジョウ</t>
    </rPh>
    <rPh sb="34" eb="36">
      <t>リョウキン</t>
    </rPh>
    <rPh sb="36" eb="38">
      <t>カイシュウ</t>
    </rPh>
    <rPh sb="38" eb="39">
      <t>リツ</t>
    </rPh>
    <rPh sb="43" eb="45">
      <t>イジョウ</t>
    </rPh>
    <rPh sb="46" eb="48">
      <t>ケンゼン</t>
    </rPh>
    <rPh sb="49" eb="51">
      <t>ケイエイ</t>
    </rPh>
    <rPh sb="51" eb="53">
      <t>ジョウキョウ</t>
    </rPh>
    <rPh sb="57" eb="59">
      <t>イチブ</t>
    </rPh>
    <rPh sb="59" eb="61">
      <t>オオグチ</t>
    </rPh>
    <rPh sb="61" eb="64">
      <t>シヨウシャ</t>
    </rPh>
    <rPh sb="67" eb="69">
      <t>キュウスイ</t>
    </rPh>
    <rPh sb="69" eb="71">
      <t>シュウエキ</t>
    </rPh>
    <rPh sb="72" eb="74">
      <t>カクホ</t>
    </rPh>
    <rPh sb="83" eb="86">
      <t>カジヨウ</t>
    </rPh>
    <rPh sb="87" eb="90">
      <t>ギョウムヨウ</t>
    </rPh>
    <rPh sb="90" eb="92">
      <t>シヨウ</t>
    </rPh>
    <rPh sb="92" eb="94">
      <t>スイリョウ</t>
    </rPh>
    <rPh sb="95" eb="97">
      <t>ゲンショウ</t>
    </rPh>
    <rPh sb="97" eb="99">
      <t>ケイコウ</t>
    </rPh>
    <rPh sb="102" eb="104">
      <t>ジギョウ</t>
    </rPh>
    <rPh sb="104" eb="105">
      <t>シャ</t>
    </rPh>
    <rPh sb="106" eb="108">
      <t>ギョウセキ</t>
    </rPh>
    <rPh sb="109" eb="111">
      <t>エイキョウ</t>
    </rPh>
    <rPh sb="116" eb="119">
      <t>フアンテイ</t>
    </rPh>
    <rPh sb="120" eb="122">
      <t>ジョウキョウ</t>
    </rPh>
    <rPh sb="127" eb="128">
      <t>イ</t>
    </rPh>
    <rPh sb="133" eb="136">
      <t>ショクインスウ</t>
    </rPh>
    <rPh sb="137" eb="139">
      <t>ゲンショウ</t>
    </rPh>
    <rPh sb="140" eb="142">
      <t>キギョウ</t>
    </rPh>
    <rPh sb="142" eb="143">
      <t>サイ</t>
    </rPh>
    <rPh sb="143" eb="145">
      <t>リソク</t>
    </rPh>
    <rPh sb="146" eb="148">
      <t>ゲンショウ</t>
    </rPh>
    <rPh sb="151" eb="153">
      <t>キュウスイ</t>
    </rPh>
    <rPh sb="153" eb="155">
      <t>ゲンカ</t>
    </rPh>
    <rPh sb="156" eb="157">
      <t>ヒク</t>
    </rPh>
    <rPh sb="158" eb="159">
      <t>オサ</t>
    </rPh>
    <rPh sb="168" eb="170">
      <t>ギジュツ</t>
    </rPh>
    <rPh sb="171" eb="173">
      <t>ケイショウ</t>
    </rPh>
    <rPh sb="174" eb="176">
      <t>カダイ</t>
    </rPh>
    <rPh sb="183" eb="185">
      <t>コンゴ</t>
    </rPh>
    <rPh sb="186" eb="188">
      <t>イタク</t>
    </rPh>
    <rPh sb="188" eb="189">
      <t>ヒ</t>
    </rPh>
    <rPh sb="189" eb="190">
      <t>ナド</t>
    </rPh>
    <rPh sb="191" eb="193">
      <t>ゾウカ</t>
    </rPh>
    <rPh sb="194" eb="196">
      <t>ミコ</t>
    </rPh>
    <rPh sb="205" eb="207">
      <t>キギョウ</t>
    </rPh>
    <rPh sb="207" eb="208">
      <t>サイ</t>
    </rPh>
    <rPh sb="208" eb="210">
      <t>ザンダカ</t>
    </rPh>
    <rPh sb="210" eb="211">
      <t>タイ</t>
    </rPh>
    <rPh sb="211" eb="213">
      <t>キュウスイ</t>
    </rPh>
    <rPh sb="213" eb="215">
      <t>シュウエキ</t>
    </rPh>
    <rPh sb="215" eb="217">
      <t>ヒリツ</t>
    </rPh>
    <rPh sb="218" eb="220">
      <t>キンネン</t>
    </rPh>
    <rPh sb="220" eb="222">
      <t>ゲンショウ</t>
    </rPh>
    <rPh sb="222" eb="224">
      <t>ケイコウ</t>
    </rPh>
    <rPh sb="231" eb="233">
      <t>コンゴ</t>
    </rPh>
    <rPh sb="233" eb="236">
      <t>ロウキュウカ</t>
    </rPh>
    <rPh sb="236" eb="238">
      <t>シセツ</t>
    </rPh>
    <rPh sb="239" eb="241">
      <t>イジ</t>
    </rPh>
    <rPh sb="241" eb="243">
      <t>コウシン</t>
    </rPh>
    <rPh sb="245" eb="248">
      <t>タイシンカ</t>
    </rPh>
    <rPh sb="248" eb="250">
      <t>コウジ</t>
    </rPh>
    <rPh sb="253" eb="255">
      <t>タガク</t>
    </rPh>
    <rPh sb="256" eb="258">
      <t>シキン</t>
    </rPh>
    <rPh sb="259" eb="261">
      <t>ヒツヨウ</t>
    </rPh>
    <rPh sb="269" eb="271">
      <t>ゾウカ</t>
    </rPh>
    <rPh sb="278" eb="280">
      <t>ミコ</t>
    </rPh>
    <phoneticPr fontId="4"/>
  </si>
  <si>
    <t>減価償却率は類似団体と比べて高く、管路更新率は低いことから、老朽化が進み更新が進んでいない状況です。
管路経年化率は現時点では比較的低いものの、老朽化施設の維持更新や耐震化工事に多額の資金が必要となることから、更新時期の集中を避けるため計画的な更新が必要です。</t>
    <rPh sb="0" eb="2">
      <t>ゲンカ</t>
    </rPh>
    <rPh sb="2" eb="4">
      <t>ショウキャク</t>
    </rPh>
    <rPh sb="4" eb="5">
      <t>リツ</t>
    </rPh>
    <rPh sb="6" eb="8">
      <t>ルイジ</t>
    </rPh>
    <rPh sb="8" eb="10">
      <t>ダンタイ</t>
    </rPh>
    <rPh sb="11" eb="12">
      <t>クラ</t>
    </rPh>
    <rPh sb="14" eb="15">
      <t>タカ</t>
    </rPh>
    <rPh sb="17" eb="19">
      <t>カンロ</t>
    </rPh>
    <rPh sb="19" eb="21">
      <t>コウシン</t>
    </rPh>
    <rPh sb="21" eb="22">
      <t>リツ</t>
    </rPh>
    <rPh sb="23" eb="24">
      <t>ヒク</t>
    </rPh>
    <rPh sb="30" eb="33">
      <t>ロウキュウカ</t>
    </rPh>
    <rPh sb="34" eb="35">
      <t>スス</t>
    </rPh>
    <rPh sb="36" eb="38">
      <t>コウシン</t>
    </rPh>
    <rPh sb="39" eb="40">
      <t>スス</t>
    </rPh>
    <rPh sb="45" eb="47">
      <t>ジョウキョウ</t>
    </rPh>
    <rPh sb="51" eb="53">
      <t>カンロ</t>
    </rPh>
    <rPh sb="53" eb="55">
      <t>ケイネン</t>
    </rPh>
    <rPh sb="55" eb="56">
      <t>カ</t>
    </rPh>
    <rPh sb="56" eb="57">
      <t>リツ</t>
    </rPh>
    <rPh sb="58" eb="61">
      <t>ゲンジテン</t>
    </rPh>
    <rPh sb="63" eb="66">
      <t>ヒカクテキ</t>
    </rPh>
    <rPh sb="66" eb="67">
      <t>ヒク</t>
    </rPh>
    <rPh sb="72" eb="75">
      <t>ロウキュウカ</t>
    </rPh>
    <rPh sb="75" eb="77">
      <t>シセツ</t>
    </rPh>
    <rPh sb="78" eb="80">
      <t>イジ</t>
    </rPh>
    <rPh sb="80" eb="82">
      <t>コウシン</t>
    </rPh>
    <rPh sb="83" eb="86">
      <t>タイシンカ</t>
    </rPh>
    <rPh sb="86" eb="88">
      <t>コウジ</t>
    </rPh>
    <rPh sb="89" eb="91">
      <t>タガク</t>
    </rPh>
    <rPh sb="92" eb="94">
      <t>シキン</t>
    </rPh>
    <rPh sb="95" eb="97">
      <t>ヒツヨウ</t>
    </rPh>
    <rPh sb="105" eb="107">
      <t>コウシン</t>
    </rPh>
    <rPh sb="107" eb="109">
      <t>ジキ</t>
    </rPh>
    <rPh sb="110" eb="112">
      <t>シュウチュウ</t>
    </rPh>
    <rPh sb="113" eb="114">
      <t>サ</t>
    </rPh>
    <rPh sb="118" eb="121">
      <t>ケイカクテキ</t>
    </rPh>
    <rPh sb="122" eb="124">
      <t>コウシン</t>
    </rPh>
    <rPh sb="125" eb="127">
      <t>ヒツヨウ</t>
    </rPh>
    <phoneticPr fontId="4"/>
  </si>
  <si>
    <t>非設置</t>
    <rPh sb="0" eb="1">
      <t>ヒ</t>
    </rPh>
    <rPh sb="1" eb="3">
      <t>セッチ</t>
    </rPh>
    <phoneticPr fontId="4"/>
  </si>
  <si>
    <t>比較的健全な経営状況に見えますが、老朽化施設の維持更新や耐震化工事、また、類似団体と比較して施設利用率が高いことから、バックアップの検討も必要です。これらに多額の事業費を必要とするため、企業債の借り入れや料金改定により資金を確保しなければなりません。
今後、経営戦略を策定し、適切な財政計画や投資計画に基づき安定的かつ効率的な事業運営を進めていきます。</t>
    <rPh sb="0" eb="3">
      <t>ヒカクテキ</t>
    </rPh>
    <rPh sb="3" eb="5">
      <t>ケンゼン</t>
    </rPh>
    <rPh sb="6" eb="8">
      <t>ケイエイ</t>
    </rPh>
    <rPh sb="8" eb="10">
      <t>ジョウキョウ</t>
    </rPh>
    <rPh sb="11" eb="12">
      <t>ミ</t>
    </rPh>
    <rPh sb="17" eb="20">
      <t>ロウキュウカ</t>
    </rPh>
    <rPh sb="20" eb="22">
      <t>シセツ</t>
    </rPh>
    <rPh sb="23" eb="25">
      <t>イジ</t>
    </rPh>
    <rPh sb="25" eb="27">
      <t>コウシン</t>
    </rPh>
    <rPh sb="28" eb="31">
      <t>タイシンカ</t>
    </rPh>
    <rPh sb="31" eb="33">
      <t>コウジ</t>
    </rPh>
    <rPh sb="37" eb="39">
      <t>ルイジ</t>
    </rPh>
    <rPh sb="39" eb="41">
      <t>ダンタイ</t>
    </rPh>
    <rPh sb="42" eb="44">
      <t>ヒカク</t>
    </rPh>
    <rPh sb="46" eb="48">
      <t>シセツ</t>
    </rPh>
    <rPh sb="48" eb="51">
      <t>リヨウリツ</t>
    </rPh>
    <rPh sb="52" eb="53">
      <t>タカ</t>
    </rPh>
    <rPh sb="66" eb="68">
      <t>ケントウ</t>
    </rPh>
    <rPh sb="69" eb="71">
      <t>ヒツヨウ</t>
    </rPh>
    <rPh sb="78" eb="80">
      <t>タガク</t>
    </rPh>
    <rPh sb="81" eb="84">
      <t>ジギョウヒ</t>
    </rPh>
    <rPh sb="85" eb="87">
      <t>ヒツヨウ</t>
    </rPh>
    <rPh sb="93" eb="95">
      <t>キギョウ</t>
    </rPh>
    <rPh sb="95" eb="96">
      <t>サイ</t>
    </rPh>
    <rPh sb="102" eb="104">
      <t>リョウキン</t>
    </rPh>
    <rPh sb="104" eb="106">
      <t>カイテイ</t>
    </rPh>
    <rPh sb="109" eb="111">
      <t>シキン</t>
    </rPh>
    <rPh sb="112" eb="114">
      <t>カクホ</t>
    </rPh>
    <rPh sb="126" eb="128">
      <t>コンゴ</t>
    </rPh>
    <rPh sb="129" eb="131">
      <t>ケイエイ</t>
    </rPh>
    <rPh sb="131" eb="133">
      <t>センリャク</t>
    </rPh>
    <rPh sb="134" eb="136">
      <t>サクテイ</t>
    </rPh>
    <rPh sb="138" eb="140">
      <t>テキセツ</t>
    </rPh>
    <rPh sb="141" eb="143">
      <t>ザイセイ</t>
    </rPh>
    <rPh sb="143" eb="145">
      <t>ケイカク</t>
    </rPh>
    <rPh sb="146" eb="148">
      <t>トウシ</t>
    </rPh>
    <rPh sb="148" eb="150">
      <t>ケイカク</t>
    </rPh>
    <rPh sb="151" eb="152">
      <t>モト</t>
    </rPh>
    <rPh sb="154" eb="156">
      <t>アンテイ</t>
    </rPh>
    <rPh sb="156" eb="157">
      <t>テキ</t>
    </rPh>
    <rPh sb="159" eb="162">
      <t>コウリツテキ</t>
    </rPh>
    <rPh sb="163" eb="165">
      <t>ジギョウ</t>
    </rPh>
    <rPh sb="165" eb="167">
      <t>ウンエイ</t>
    </rPh>
    <rPh sb="168" eb="16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</si>
</sst>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0.26</c:v>
                </c:pt>
                <c:pt idx="1">
                  <c:v>0.31</c:v>
                </c:pt>
                <c:pt idx="2">
                  <c:v>0.33</c:v>
                </c:pt>
                <c:pt idx="3" formatCode="#,##0.00;&quot;△&quot;#,##0.00">
                  <c:v>0</c:v>
                </c:pt>
                <c:pt idx="4" formatCode="#,##0.00;&quot;△&quot;#,##0.00">
                  <c:v>0</c:v>
                </c:pt>
              </c:numCache>
            </c:numRef>
          </c:val>
        </c:ser>
        <c:dLbls>
          <c:showLegendKey val="0"/>
          <c:showVal val="0"/>
          <c:showCatName val="0"/>
          <c:showSerName val="0"/>
          <c:showPercent val="0"/>
          <c:showBubbleSize val="0"/>
        </c:dLbls>
        <c:gapWidth val="150"/>
        <c:axId val="210747480"/>
        <c:axId val="21074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210747480"/>
        <c:axId val="210747872"/>
      </c:lineChart>
      <c:dateAx>
        <c:axId val="210747480"/>
        <c:scaling>
          <c:orientation val="minMax"/>
        </c:scaling>
        <c:delete val="1"/>
        <c:axPos val="b"/>
        <c:numFmt formatCode="ge" sourceLinked="1"/>
        <c:majorTickMark val="none"/>
        <c:minorTickMark val="none"/>
        <c:tickLblPos val="none"/>
        <c:crossAx val="210747872"/>
        <c:crosses val="autoZero"/>
        <c:auto val="1"/>
        <c:lblOffset val="100"/>
        <c:baseTimeUnit val="years"/>
      </c:dateAx>
      <c:valAx>
        <c:axId val="21074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4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58.84</c:v>
                </c:pt>
                <c:pt idx="1">
                  <c:v>63.29</c:v>
                </c:pt>
                <c:pt idx="2">
                  <c:v>66.42</c:v>
                </c:pt>
                <c:pt idx="3">
                  <c:v>68.989999999999995</c:v>
                </c:pt>
                <c:pt idx="4">
                  <c:v>67.790000000000006</c:v>
                </c:pt>
              </c:numCache>
            </c:numRef>
          </c:val>
        </c:ser>
        <c:dLbls>
          <c:showLegendKey val="0"/>
          <c:showVal val="0"/>
          <c:showCatName val="0"/>
          <c:showSerName val="0"/>
          <c:showPercent val="0"/>
          <c:showBubbleSize val="0"/>
        </c:dLbls>
        <c:gapWidth val="150"/>
        <c:axId val="210825928"/>
        <c:axId val="21082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210825928"/>
        <c:axId val="210826320"/>
      </c:lineChart>
      <c:dateAx>
        <c:axId val="210825928"/>
        <c:scaling>
          <c:orientation val="minMax"/>
        </c:scaling>
        <c:delete val="1"/>
        <c:axPos val="b"/>
        <c:numFmt formatCode="ge" sourceLinked="1"/>
        <c:majorTickMark val="none"/>
        <c:minorTickMark val="none"/>
        <c:tickLblPos val="none"/>
        <c:crossAx val="210826320"/>
        <c:crosses val="autoZero"/>
        <c:auto val="1"/>
        <c:lblOffset val="100"/>
        <c:baseTimeUnit val="years"/>
      </c:dateAx>
      <c:valAx>
        <c:axId val="21082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2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92.57</c:v>
                </c:pt>
                <c:pt idx="1">
                  <c:v>92.88</c:v>
                </c:pt>
                <c:pt idx="2">
                  <c:v>88.56</c:v>
                </c:pt>
                <c:pt idx="3">
                  <c:v>87.76</c:v>
                </c:pt>
                <c:pt idx="4">
                  <c:v>87.78</c:v>
                </c:pt>
              </c:numCache>
            </c:numRef>
          </c:val>
        </c:ser>
        <c:dLbls>
          <c:showLegendKey val="0"/>
          <c:showVal val="0"/>
          <c:showCatName val="0"/>
          <c:showSerName val="0"/>
          <c:showPercent val="0"/>
          <c:showBubbleSize val="0"/>
        </c:dLbls>
        <c:gapWidth val="150"/>
        <c:axId val="210914520"/>
        <c:axId val="2109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210914520"/>
        <c:axId val="210914912"/>
      </c:lineChart>
      <c:dateAx>
        <c:axId val="210914520"/>
        <c:scaling>
          <c:orientation val="minMax"/>
        </c:scaling>
        <c:delete val="1"/>
        <c:axPos val="b"/>
        <c:numFmt formatCode="ge" sourceLinked="1"/>
        <c:majorTickMark val="none"/>
        <c:minorTickMark val="none"/>
        <c:tickLblPos val="none"/>
        <c:crossAx val="210914912"/>
        <c:crosses val="autoZero"/>
        <c:auto val="1"/>
        <c:lblOffset val="100"/>
        <c:baseTimeUnit val="years"/>
      </c:dateAx>
      <c:valAx>
        <c:axId val="2109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1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129.32</c:v>
                </c:pt>
                <c:pt idx="1">
                  <c:v>150.19</c:v>
                </c:pt>
                <c:pt idx="2">
                  <c:v>132.26</c:v>
                </c:pt>
                <c:pt idx="3">
                  <c:v>141.25</c:v>
                </c:pt>
                <c:pt idx="4">
                  <c:v>152.51</c:v>
                </c:pt>
              </c:numCache>
            </c:numRef>
          </c:val>
        </c:ser>
        <c:dLbls>
          <c:showLegendKey val="0"/>
          <c:showVal val="0"/>
          <c:showCatName val="0"/>
          <c:showSerName val="0"/>
          <c:showPercent val="0"/>
          <c:showBubbleSize val="0"/>
        </c:dLbls>
        <c:gapWidth val="150"/>
        <c:axId val="210749048"/>
        <c:axId val="21074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210749048"/>
        <c:axId val="210749440"/>
      </c:lineChart>
      <c:dateAx>
        <c:axId val="210749048"/>
        <c:scaling>
          <c:orientation val="minMax"/>
        </c:scaling>
        <c:delete val="1"/>
        <c:axPos val="b"/>
        <c:numFmt formatCode="ge" sourceLinked="1"/>
        <c:majorTickMark val="none"/>
        <c:minorTickMark val="none"/>
        <c:tickLblPos val="none"/>
        <c:crossAx val="210749440"/>
        <c:crosses val="autoZero"/>
        <c:auto val="1"/>
        <c:lblOffset val="100"/>
        <c:baseTimeUnit val="years"/>
      </c:dateAx>
      <c:valAx>
        <c:axId val="2107494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749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23.78</c:v>
                </c:pt>
                <c:pt idx="1">
                  <c:v>24.56</c:v>
                </c:pt>
                <c:pt idx="2">
                  <c:v>51.12</c:v>
                </c:pt>
                <c:pt idx="3">
                  <c:v>52.7</c:v>
                </c:pt>
                <c:pt idx="4">
                  <c:v>54.24</c:v>
                </c:pt>
              </c:numCache>
            </c:numRef>
          </c:val>
        </c:ser>
        <c:dLbls>
          <c:showLegendKey val="0"/>
          <c:showVal val="0"/>
          <c:showCatName val="0"/>
          <c:showSerName val="0"/>
          <c:showPercent val="0"/>
          <c:showBubbleSize val="0"/>
        </c:dLbls>
        <c:gapWidth val="150"/>
        <c:axId val="210750616"/>
        <c:axId val="21081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210750616"/>
        <c:axId val="210812944"/>
      </c:lineChart>
      <c:dateAx>
        <c:axId val="210750616"/>
        <c:scaling>
          <c:orientation val="minMax"/>
        </c:scaling>
        <c:delete val="1"/>
        <c:axPos val="b"/>
        <c:numFmt formatCode="ge" sourceLinked="1"/>
        <c:majorTickMark val="none"/>
        <c:minorTickMark val="none"/>
        <c:tickLblPos val="none"/>
        <c:crossAx val="210812944"/>
        <c:crosses val="autoZero"/>
        <c:auto val="1"/>
        <c:lblOffset val="100"/>
        <c:baseTimeUnit val="years"/>
      </c:dateAx>
      <c:valAx>
        <c:axId val="21081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750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1.78</c:v>
                </c:pt>
                <c:pt idx="1">
                  <c:v>2.2200000000000002</c:v>
                </c:pt>
                <c:pt idx="2">
                  <c:v>2.83</c:v>
                </c:pt>
                <c:pt idx="3">
                  <c:v>3</c:v>
                </c:pt>
                <c:pt idx="4">
                  <c:v>3.65</c:v>
                </c:pt>
              </c:numCache>
            </c:numRef>
          </c:val>
        </c:ser>
        <c:dLbls>
          <c:showLegendKey val="0"/>
          <c:showVal val="0"/>
          <c:showCatName val="0"/>
          <c:showSerName val="0"/>
          <c:showPercent val="0"/>
          <c:showBubbleSize val="0"/>
        </c:dLbls>
        <c:gapWidth val="150"/>
        <c:axId val="210814120"/>
        <c:axId val="21081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210814120"/>
        <c:axId val="210814512"/>
      </c:lineChart>
      <c:dateAx>
        <c:axId val="210814120"/>
        <c:scaling>
          <c:orientation val="minMax"/>
        </c:scaling>
        <c:delete val="1"/>
        <c:axPos val="b"/>
        <c:numFmt formatCode="ge" sourceLinked="1"/>
        <c:majorTickMark val="none"/>
        <c:minorTickMark val="none"/>
        <c:tickLblPos val="none"/>
        <c:crossAx val="210814512"/>
        <c:crosses val="autoZero"/>
        <c:auto val="1"/>
        <c:lblOffset val="100"/>
        <c:baseTimeUnit val="years"/>
      </c:dateAx>
      <c:valAx>
        <c:axId val="21081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14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0555368"/>
        <c:axId val="21055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210555368"/>
        <c:axId val="210555760"/>
      </c:lineChart>
      <c:dateAx>
        <c:axId val="210555368"/>
        <c:scaling>
          <c:orientation val="minMax"/>
        </c:scaling>
        <c:delete val="1"/>
        <c:axPos val="b"/>
        <c:numFmt formatCode="ge" sourceLinked="1"/>
        <c:majorTickMark val="none"/>
        <c:minorTickMark val="none"/>
        <c:tickLblPos val="none"/>
        <c:crossAx val="210555760"/>
        <c:crosses val="autoZero"/>
        <c:auto val="1"/>
        <c:lblOffset val="100"/>
        <c:baseTimeUnit val="years"/>
      </c:dateAx>
      <c:valAx>
        <c:axId val="21055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5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1575.72</c:v>
                </c:pt>
                <c:pt idx="1">
                  <c:v>2803.81</c:v>
                </c:pt>
                <c:pt idx="2">
                  <c:v>276.24</c:v>
                </c:pt>
                <c:pt idx="3">
                  <c:v>312.20999999999998</c:v>
                </c:pt>
                <c:pt idx="4">
                  <c:v>389.85</c:v>
                </c:pt>
              </c:numCache>
            </c:numRef>
          </c:val>
        </c:ser>
        <c:dLbls>
          <c:showLegendKey val="0"/>
          <c:showVal val="0"/>
          <c:showCatName val="0"/>
          <c:showSerName val="0"/>
          <c:showPercent val="0"/>
          <c:showBubbleSize val="0"/>
        </c:dLbls>
        <c:gapWidth val="150"/>
        <c:axId val="211090584"/>
        <c:axId val="21109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211090584"/>
        <c:axId val="211090976"/>
      </c:lineChart>
      <c:dateAx>
        <c:axId val="211090584"/>
        <c:scaling>
          <c:orientation val="minMax"/>
        </c:scaling>
        <c:delete val="1"/>
        <c:axPos val="b"/>
        <c:numFmt formatCode="ge" sourceLinked="1"/>
        <c:majorTickMark val="none"/>
        <c:minorTickMark val="none"/>
        <c:tickLblPos val="none"/>
        <c:crossAx val="211090976"/>
        <c:crosses val="autoZero"/>
        <c:auto val="1"/>
        <c:lblOffset val="100"/>
        <c:baseTimeUnit val="years"/>
      </c:dateAx>
      <c:valAx>
        <c:axId val="211090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109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428.72</c:v>
                </c:pt>
                <c:pt idx="1">
                  <c:v>343.53</c:v>
                </c:pt>
                <c:pt idx="2">
                  <c:v>302.17</c:v>
                </c:pt>
                <c:pt idx="3">
                  <c:v>253.07</c:v>
                </c:pt>
                <c:pt idx="4">
                  <c:v>223.16</c:v>
                </c:pt>
              </c:numCache>
            </c:numRef>
          </c:val>
        </c:ser>
        <c:dLbls>
          <c:showLegendKey val="0"/>
          <c:showVal val="0"/>
          <c:showCatName val="0"/>
          <c:showSerName val="0"/>
          <c:showPercent val="0"/>
          <c:showBubbleSize val="0"/>
        </c:dLbls>
        <c:gapWidth val="150"/>
        <c:axId val="210558112"/>
        <c:axId val="21055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210558112"/>
        <c:axId val="210557720"/>
      </c:lineChart>
      <c:dateAx>
        <c:axId val="210558112"/>
        <c:scaling>
          <c:orientation val="minMax"/>
        </c:scaling>
        <c:delete val="1"/>
        <c:axPos val="b"/>
        <c:numFmt formatCode="ge" sourceLinked="1"/>
        <c:majorTickMark val="none"/>
        <c:minorTickMark val="none"/>
        <c:tickLblPos val="none"/>
        <c:crossAx val="210557720"/>
        <c:crosses val="autoZero"/>
        <c:auto val="1"/>
        <c:lblOffset val="100"/>
        <c:baseTimeUnit val="years"/>
      </c:dateAx>
      <c:valAx>
        <c:axId val="210557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055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122.61</c:v>
                </c:pt>
                <c:pt idx="1">
                  <c:v>140.76</c:v>
                </c:pt>
                <c:pt idx="2">
                  <c:v>134.88</c:v>
                </c:pt>
                <c:pt idx="3">
                  <c:v>150.06</c:v>
                </c:pt>
                <c:pt idx="4">
                  <c:v>163.04</c:v>
                </c:pt>
              </c:numCache>
            </c:numRef>
          </c:val>
        </c:ser>
        <c:dLbls>
          <c:showLegendKey val="0"/>
          <c:showVal val="0"/>
          <c:showCatName val="0"/>
          <c:showSerName val="0"/>
          <c:showPercent val="0"/>
          <c:showBubbleSize val="0"/>
        </c:dLbls>
        <c:gapWidth val="150"/>
        <c:axId val="211090192"/>
        <c:axId val="21082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211090192"/>
        <c:axId val="210823184"/>
      </c:lineChart>
      <c:dateAx>
        <c:axId val="211090192"/>
        <c:scaling>
          <c:orientation val="minMax"/>
        </c:scaling>
        <c:delete val="1"/>
        <c:axPos val="b"/>
        <c:numFmt formatCode="ge" sourceLinked="1"/>
        <c:majorTickMark val="none"/>
        <c:minorTickMark val="none"/>
        <c:tickLblPos val="none"/>
        <c:crossAx val="210823184"/>
        <c:crosses val="autoZero"/>
        <c:auto val="1"/>
        <c:lblOffset val="100"/>
        <c:baseTimeUnit val="years"/>
      </c:dateAx>
      <c:valAx>
        <c:axId val="21082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09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106.75</c:v>
                </c:pt>
                <c:pt idx="1">
                  <c:v>97.25</c:v>
                </c:pt>
                <c:pt idx="2">
                  <c:v>102.95</c:v>
                </c:pt>
                <c:pt idx="3">
                  <c:v>94.06</c:v>
                </c:pt>
                <c:pt idx="4">
                  <c:v>86.39</c:v>
                </c:pt>
              </c:numCache>
            </c:numRef>
          </c:val>
        </c:ser>
        <c:dLbls>
          <c:showLegendKey val="0"/>
          <c:showVal val="0"/>
          <c:showCatName val="0"/>
          <c:showSerName val="0"/>
          <c:showPercent val="0"/>
          <c:showBubbleSize val="0"/>
        </c:dLbls>
        <c:gapWidth val="150"/>
        <c:axId val="210824360"/>
        <c:axId val="21082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210824360"/>
        <c:axId val="210824752"/>
      </c:lineChart>
      <c:dateAx>
        <c:axId val="210824360"/>
        <c:scaling>
          <c:orientation val="minMax"/>
        </c:scaling>
        <c:delete val="1"/>
        <c:axPos val="b"/>
        <c:numFmt formatCode="ge" sourceLinked="1"/>
        <c:majorTickMark val="none"/>
        <c:minorTickMark val="none"/>
        <c:tickLblPos val="none"/>
        <c:crossAx val="210824752"/>
        <c:crosses val="autoZero"/>
        <c:auto val="1"/>
        <c:lblOffset val="100"/>
        <c:baseTimeUnit val="years"/>
      </c:dateAx>
      <c:valAx>
        <c:axId val="21082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82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 zoomScaleNormal="100" workbookViewId="0">
      <selection activeCell="BB87" sqref="BB8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神奈川県　中井町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4" t="s">
        <v>118</v>
      </c>
      <c r="AE8" s="84"/>
      <c r="AF8" s="84"/>
      <c r="AG8" s="84"/>
      <c r="AH8" s="84"/>
      <c r="AI8" s="84"/>
      <c r="AJ8" s="84"/>
      <c r="AK8" s="5"/>
      <c r="AL8" s="71">
        <f>データ!$R$6</f>
        <v>9630</v>
      </c>
      <c r="AM8" s="71"/>
      <c r="AN8" s="71"/>
      <c r="AO8" s="71"/>
      <c r="AP8" s="71"/>
      <c r="AQ8" s="71"/>
      <c r="AR8" s="71"/>
      <c r="AS8" s="71"/>
      <c r="AT8" s="67">
        <f>データ!$S$6</f>
        <v>19.989999999999998</v>
      </c>
      <c r="AU8" s="68"/>
      <c r="AV8" s="68"/>
      <c r="AW8" s="68"/>
      <c r="AX8" s="68"/>
      <c r="AY8" s="68"/>
      <c r="AZ8" s="68"/>
      <c r="BA8" s="68"/>
      <c r="BB8" s="70">
        <f>データ!$T$6</f>
        <v>481.74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82.18</v>
      </c>
      <c r="J10" s="68"/>
      <c r="K10" s="68"/>
      <c r="L10" s="68"/>
      <c r="M10" s="68"/>
      <c r="N10" s="68"/>
      <c r="O10" s="69"/>
      <c r="P10" s="70">
        <f>データ!$P$6</f>
        <v>99.95</v>
      </c>
      <c r="Q10" s="70"/>
      <c r="R10" s="70"/>
      <c r="S10" s="70"/>
      <c r="T10" s="70"/>
      <c r="U10" s="70"/>
      <c r="V10" s="70"/>
      <c r="W10" s="71">
        <f>データ!$Q$6</f>
        <v>1458</v>
      </c>
      <c r="X10" s="71"/>
      <c r="Y10" s="71"/>
      <c r="Z10" s="71"/>
      <c r="AA10" s="71"/>
      <c r="AB10" s="71"/>
      <c r="AC10" s="71"/>
      <c r="AD10" s="2"/>
      <c r="AE10" s="2"/>
      <c r="AF10" s="2"/>
      <c r="AG10" s="2"/>
      <c r="AH10" s="5"/>
      <c r="AI10" s="5"/>
      <c r="AJ10" s="5"/>
      <c r="AK10" s="5"/>
      <c r="AL10" s="71">
        <f>データ!$U$6</f>
        <v>9738</v>
      </c>
      <c r="AM10" s="71"/>
      <c r="AN10" s="71"/>
      <c r="AO10" s="71"/>
      <c r="AP10" s="71"/>
      <c r="AQ10" s="71"/>
      <c r="AR10" s="71"/>
      <c r="AS10" s="71"/>
      <c r="AT10" s="67">
        <f>データ!$V$6</f>
        <v>20.21</v>
      </c>
      <c r="AU10" s="68"/>
      <c r="AV10" s="68"/>
      <c r="AW10" s="68"/>
      <c r="AX10" s="68"/>
      <c r="AY10" s="68"/>
      <c r="AZ10" s="68"/>
      <c r="BA10" s="68"/>
      <c r="BB10" s="70">
        <f>データ!$W$6</f>
        <v>481.84</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143618</v>
      </c>
      <c r="D6" s="34">
        <f t="shared" si="3"/>
        <v>46</v>
      </c>
      <c r="E6" s="34">
        <f t="shared" si="3"/>
        <v>1</v>
      </c>
      <c r="F6" s="34">
        <f t="shared" si="3"/>
        <v>0</v>
      </c>
      <c r="G6" s="34">
        <f t="shared" si="3"/>
        <v>1</v>
      </c>
      <c r="H6" s="34" t="str">
        <f t="shared" si="3"/>
        <v>神奈川県　中井町</v>
      </c>
      <c r="I6" s="34" t="str">
        <f t="shared" si="3"/>
        <v>法適用</v>
      </c>
      <c r="J6" s="34" t="str">
        <f t="shared" si="3"/>
        <v>水道事業</v>
      </c>
      <c r="K6" s="34" t="str">
        <f t="shared" si="3"/>
        <v>末端給水事業</v>
      </c>
      <c r="L6" s="34" t="str">
        <f t="shared" si="3"/>
        <v>A8</v>
      </c>
      <c r="M6" s="34">
        <f t="shared" si="3"/>
        <v>0</v>
      </c>
      <c r="N6" s="35" t="str">
        <f t="shared" si="3"/>
        <v>-</v>
      </c>
      <c r="O6" s="35">
        <f t="shared" si="3"/>
        <v>82.18</v>
      </c>
      <c r="P6" s="35">
        <f t="shared" si="3"/>
        <v>99.95</v>
      </c>
      <c r="Q6" s="35">
        <f t="shared" si="3"/>
        <v>1458</v>
      </c>
      <c r="R6" s="35">
        <f t="shared" si="3"/>
        <v>9630</v>
      </c>
      <c r="S6" s="35">
        <f t="shared" si="3"/>
        <v>19.989999999999998</v>
      </c>
      <c r="T6" s="35">
        <f t="shared" si="3"/>
        <v>481.74</v>
      </c>
      <c r="U6" s="35">
        <f t="shared" si="3"/>
        <v>9738</v>
      </c>
      <c r="V6" s="35">
        <f t="shared" si="3"/>
        <v>20.21</v>
      </c>
      <c r="W6" s="35">
        <f t="shared" si="3"/>
        <v>481.84</v>
      </c>
      <c r="X6" s="36">
        <f>IF(X7="",NA(),X7)</f>
        <v>129.32</v>
      </c>
      <c r="Y6" s="36">
        <f t="shared" ref="Y6:AG6" si="4">IF(Y7="",NA(),Y7)</f>
        <v>150.19</v>
      </c>
      <c r="Z6" s="36">
        <f t="shared" si="4"/>
        <v>132.26</v>
      </c>
      <c r="AA6" s="36">
        <f t="shared" si="4"/>
        <v>141.25</v>
      </c>
      <c r="AB6" s="36">
        <f t="shared" si="4"/>
        <v>152.51</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1575.72</v>
      </c>
      <c r="AU6" s="36">
        <f t="shared" ref="AU6:BC6" si="6">IF(AU7="",NA(),AU7)</f>
        <v>2803.81</v>
      </c>
      <c r="AV6" s="36">
        <f t="shared" si="6"/>
        <v>276.24</v>
      </c>
      <c r="AW6" s="36">
        <f t="shared" si="6"/>
        <v>312.20999999999998</v>
      </c>
      <c r="AX6" s="36">
        <f t="shared" si="6"/>
        <v>389.85</v>
      </c>
      <c r="AY6" s="36">
        <f t="shared" si="6"/>
        <v>1002.64</v>
      </c>
      <c r="AZ6" s="36">
        <f t="shared" si="6"/>
        <v>1164.51</v>
      </c>
      <c r="BA6" s="36">
        <f t="shared" si="6"/>
        <v>434.72</v>
      </c>
      <c r="BB6" s="36">
        <f t="shared" si="6"/>
        <v>416.14</v>
      </c>
      <c r="BC6" s="36">
        <f t="shared" si="6"/>
        <v>371.89</v>
      </c>
      <c r="BD6" s="35" t="str">
        <f>IF(BD7="","",IF(BD7="-","【-】","【"&amp;SUBSTITUTE(TEXT(BD7,"#,##0.00"),"-","△")&amp;"】"))</f>
        <v>【262.87】</v>
      </c>
      <c r="BE6" s="36">
        <f>IF(BE7="",NA(),BE7)</f>
        <v>428.72</v>
      </c>
      <c r="BF6" s="36">
        <f t="shared" ref="BF6:BN6" si="7">IF(BF7="",NA(),BF7)</f>
        <v>343.53</v>
      </c>
      <c r="BG6" s="36">
        <f t="shared" si="7"/>
        <v>302.17</v>
      </c>
      <c r="BH6" s="36">
        <f t="shared" si="7"/>
        <v>253.07</v>
      </c>
      <c r="BI6" s="36">
        <f t="shared" si="7"/>
        <v>223.16</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122.61</v>
      </c>
      <c r="BQ6" s="36">
        <f t="shared" ref="BQ6:BY6" si="8">IF(BQ7="",NA(),BQ7)</f>
        <v>140.76</v>
      </c>
      <c r="BR6" s="36">
        <f t="shared" si="8"/>
        <v>134.88</v>
      </c>
      <c r="BS6" s="36">
        <f t="shared" si="8"/>
        <v>150.06</v>
      </c>
      <c r="BT6" s="36">
        <f t="shared" si="8"/>
        <v>163.04</v>
      </c>
      <c r="BU6" s="36">
        <f t="shared" si="8"/>
        <v>90.69</v>
      </c>
      <c r="BV6" s="36">
        <f t="shared" si="8"/>
        <v>90.64</v>
      </c>
      <c r="BW6" s="36">
        <f t="shared" si="8"/>
        <v>93.66</v>
      </c>
      <c r="BX6" s="36">
        <f t="shared" si="8"/>
        <v>92.76</v>
      </c>
      <c r="BY6" s="36">
        <f t="shared" si="8"/>
        <v>93.28</v>
      </c>
      <c r="BZ6" s="35" t="str">
        <f>IF(BZ7="","",IF(BZ7="-","【-】","【"&amp;SUBSTITUTE(TEXT(BZ7,"#,##0.00"),"-","△")&amp;"】"))</f>
        <v>【105.59】</v>
      </c>
      <c r="CA6" s="36">
        <f>IF(CA7="",NA(),CA7)</f>
        <v>106.75</v>
      </c>
      <c r="CB6" s="36">
        <f t="shared" ref="CB6:CJ6" si="9">IF(CB7="",NA(),CB7)</f>
        <v>97.25</v>
      </c>
      <c r="CC6" s="36">
        <f t="shared" si="9"/>
        <v>102.95</v>
      </c>
      <c r="CD6" s="36">
        <f t="shared" si="9"/>
        <v>94.06</v>
      </c>
      <c r="CE6" s="36">
        <f t="shared" si="9"/>
        <v>86.39</v>
      </c>
      <c r="CF6" s="36">
        <f t="shared" si="9"/>
        <v>211.08</v>
      </c>
      <c r="CG6" s="36">
        <f t="shared" si="9"/>
        <v>213.52</v>
      </c>
      <c r="CH6" s="36">
        <f t="shared" si="9"/>
        <v>208.21</v>
      </c>
      <c r="CI6" s="36">
        <f t="shared" si="9"/>
        <v>208.67</v>
      </c>
      <c r="CJ6" s="36">
        <f t="shared" si="9"/>
        <v>208.29</v>
      </c>
      <c r="CK6" s="35" t="str">
        <f>IF(CK7="","",IF(CK7="-","【-】","【"&amp;SUBSTITUTE(TEXT(CK7,"#,##0.00"),"-","△")&amp;"】"))</f>
        <v>【163.27】</v>
      </c>
      <c r="CL6" s="36">
        <f>IF(CL7="",NA(),CL7)</f>
        <v>58.84</v>
      </c>
      <c r="CM6" s="36">
        <f t="shared" ref="CM6:CU6" si="10">IF(CM7="",NA(),CM7)</f>
        <v>63.29</v>
      </c>
      <c r="CN6" s="36">
        <f t="shared" si="10"/>
        <v>66.42</v>
      </c>
      <c r="CO6" s="36">
        <f t="shared" si="10"/>
        <v>68.989999999999995</v>
      </c>
      <c r="CP6" s="36">
        <f t="shared" si="10"/>
        <v>67.790000000000006</v>
      </c>
      <c r="CQ6" s="36">
        <f t="shared" si="10"/>
        <v>49.69</v>
      </c>
      <c r="CR6" s="36">
        <f t="shared" si="10"/>
        <v>49.77</v>
      </c>
      <c r="CS6" s="36">
        <f t="shared" si="10"/>
        <v>49.22</v>
      </c>
      <c r="CT6" s="36">
        <f t="shared" si="10"/>
        <v>49.08</v>
      </c>
      <c r="CU6" s="36">
        <f t="shared" si="10"/>
        <v>49.32</v>
      </c>
      <c r="CV6" s="35" t="str">
        <f>IF(CV7="","",IF(CV7="-","【-】","【"&amp;SUBSTITUTE(TEXT(CV7,"#,##0.00"),"-","△")&amp;"】"))</f>
        <v>【59.94】</v>
      </c>
      <c r="CW6" s="36">
        <f>IF(CW7="",NA(),CW7)</f>
        <v>92.57</v>
      </c>
      <c r="CX6" s="36">
        <f t="shared" ref="CX6:DF6" si="11">IF(CX7="",NA(),CX7)</f>
        <v>92.88</v>
      </c>
      <c r="CY6" s="36">
        <f t="shared" si="11"/>
        <v>88.56</v>
      </c>
      <c r="CZ6" s="36">
        <f t="shared" si="11"/>
        <v>87.76</v>
      </c>
      <c r="DA6" s="36">
        <f t="shared" si="11"/>
        <v>87.78</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23.78</v>
      </c>
      <c r="DI6" s="36">
        <f t="shared" ref="DI6:DQ6" si="12">IF(DI7="",NA(),DI7)</f>
        <v>24.56</v>
      </c>
      <c r="DJ6" s="36">
        <f t="shared" si="12"/>
        <v>51.12</v>
      </c>
      <c r="DK6" s="36">
        <f t="shared" si="12"/>
        <v>52.7</v>
      </c>
      <c r="DL6" s="36">
        <f t="shared" si="12"/>
        <v>54.24</v>
      </c>
      <c r="DM6" s="36">
        <f t="shared" si="12"/>
        <v>35.18</v>
      </c>
      <c r="DN6" s="36">
        <f t="shared" si="12"/>
        <v>36.43</v>
      </c>
      <c r="DO6" s="36">
        <f t="shared" si="12"/>
        <v>46.12</v>
      </c>
      <c r="DP6" s="36">
        <f t="shared" si="12"/>
        <v>47.44</v>
      </c>
      <c r="DQ6" s="36">
        <f t="shared" si="12"/>
        <v>48.3</v>
      </c>
      <c r="DR6" s="35" t="str">
        <f>IF(DR7="","",IF(DR7="-","【-】","【"&amp;SUBSTITUTE(TEXT(DR7,"#,##0.00"),"-","△")&amp;"】"))</f>
        <v>【47.91】</v>
      </c>
      <c r="DS6" s="36">
        <f>IF(DS7="",NA(),DS7)</f>
        <v>1.78</v>
      </c>
      <c r="DT6" s="36">
        <f t="shared" ref="DT6:EB6" si="13">IF(DT7="",NA(),DT7)</f>
        <v>2.2200000000000002</v>
      </c>
      <c r="DU6" s="36">
        <f t="shared" si="13"/>
        <v>2.83</v>
      </c>
      <c r="DV6" s="36">
        <f t="shared" si="13"/>
        <v>3</v>
      </c>
      <c r="DW6" s="36">
        <f t="shared" si="13"/>
        <v>3.65</v>
      </c>
      <c r="DX6" s="36">
        <f t="shared" si="13"/>
        <v>8.41</v>
      </c>
      <c r="DY6" s="36">
        <f t="shared" si="13"/>
        <v>8.7200000000000006</v>
      </c>
      <c r="DZ6" s="36">
        <f t="shared" si="13"/>
        <v>9.86</v>
      </c>
      <c r="EA6" s="36">
        <f t="shared" si="13"/>
        <v>11.16</v>
      </c>
      <c r="EB6" s="36">
        <f t="shared" si="13"/>
        <v>12.43</v>
      </c>
      <c r="EC6" s="35" t="str">
        <f>IF(EC7="","",IF(EC7="-","【-】","【"&amp;SUBSTITUTE(TEXT(EC7,"#,##0.00"),"-","△")&amp;"】"))</f>
        <v>【15.00】</v>
      </c>
      <c r="ED6" s="36">
        <f>IF(ED7="",NA(),ED7)</f>
        <v>0.26</v>
      </c>
      <c r="EE6" s="36">
        <f t="shared" ref="EE6:EM6" si="14">IF(EE7="",NA(),EE7)</f>
        <v>0.31</v>
      </c>
      <c r="EF6" s="36">
        <f t="shared" si="14"/>
        <v>0.33</v>
      </c>
      <c r="EG6" s="35">
        <f t="shared" si="14"/>
        <v>0</v>
      </c>
      <c r="EH6" s="35">
        <f t="shared" si="14"/>
        <v>0</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143618</v>
      </c>
      <c r="D7" s="38">
        <v>46</v>
      </c>
      <c r="E7" s="38">
        <v>1</v>
      </c>
      <c r="F7" s="38">
        <v>0</v>
      </c>
      <c r="G7" s="38">
        <v>1</v>
      </c>
      <c r="H7" s="38" t="s">
        <v>105</v>
      </c>
      <c r="I7" s="38" t="s">
        <v>106</v>
      </c>
      <c r="J7" s="38" t="s">
        <v>107</v>
      </c>
      <c r="K7" s="38" t="s">
        <v>108</v>
      </c>
      <c r="L7" s="38" t="s">
        <v>109</v>
      </c>
      <c r="M7" s="38"/>
      <c r="N7" s="39" t="s">
        <v>110</v>
      </c>
      <c r="O7" s="39">
        <v>82.18</v>
      </c>
      <c r="P7" s="39">
        <v>99.95</v>
      </c>
      <c r="Q7" s="39">
        <v>1458</v>
      </c>
      <c r="R7" s="39">
        <v>9630</v>
      </c>
      <c r="S7" s="39">
        <v>19.989999999999998</v>
      </c>
      <c r="T7" s="39">
        <v>481.74</v>
      </c>
      <c r="U7" s="39">
        <v>9738</v>
      </c>
      <c r="V7" s="39">
        <v>20.21</v>
      </c>
      <c r="W7" s="39">
        <v>481.84</v>
      </c>
      <c r="X7" s="39">
        <v>129.32</v>
      </c>
      <c r="Y7" s="39">
        <v>150.19</v>
      </c>
      <c r="Z7" s="39">
        <v>132.26</v>
      </c>
      <c r="AA7" s="39">
        <v>141.25</v>
      </c>
      <c r="AB7" s="39">
        <v>152.51</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1575.72</v>
      </c>
      <c r="AU7" s="39">
        <v>2803.81</v>
      </c>
      <c r="AV7" s="39">
        <v>276.24</v>
      </c>
      <c r="AW7" s="39">
        <v>312.20999999999998</v>
      </c>
      <c r="AX7" s="39">
        <v>389.85</v>
      </c>
      <c r="AY7" s="39">
        <v>1002.64</v>
      </c>
      <c r="AZ7" s="39">
        <v>1164.51</v>
      </c>
      <c r="BA7" s="39">
        <v>434.72</v>
      </c>
      <c r="BB7" s="39">
        <v>416.14</v>
      </c>
      <c r="BC7" s="39">
        <v>371.89</v>
      </c>
      <c r="BD7" s="39">
        <v>262.87</v>
      </c>
      <c r="BE7" s="39">
        <v>428.72</v>
      </c>
      <c r="BF7" s="39">
        <v>343.53</v>
      </c>
      <c r="BG7" s="39">
        <v>302.17</v>
      </c>
      <c r="BH7" s="39">
        <v>253.07</v>
      </c>
      <c r="BI7" s="39">
        <v>223.16</v>
      </c>
      <c r="BJ7" s="39">
        <v>520.29999999999995</v>
      </c>
      <c r="BK7" s="39">
        <v>498.27</v>
      </c>
      <c r="BL7" s="39">
        <v>495.76</v>
      </c>
      <c r="BM7" s="39">
        <v>487.22</v>
      </c>
      <c r="BN7" s="39">
        <v>483.11</v>
      </c>
      <c r="BO7" s="39">
        <v>270.87</v>
      </c>
      <c r="BP7" s="39">
        <v>122.61</v>
      </c>
      <c r="BQ7" s="39">
        <v>140.76</v>
      </c>
      <c r="BR7" s="39">
        <v>134.88</v>
      </c>
      <c r="BS7" s="39">
        <v>150.06</v>
      </c>
      <c r="BT7" s="39">
        <v>163.04</v>
      </c>
      <c r="BU7" s="39">
        <v>90.69</v>
      </c>
      <c r="BV7" s="39">
        <v>90.64</v>
      </c>
      <c r="BW7" s="39">
        <v>93.66</v>
      </c>
      <c r="BX7" s="39">
        <v>92.76</v>
      </c>
      <c r="BY7" s="39">
        <v>93.28</v>
      </c>
      <c r="BZ7" s="39">
        <v>105.59</v>
      </c>
      <c r="CA7" s="39">
        <v>106.75</v>
      </c>
      <c r="CB7" s="39">
        <v>97.25</v>
      </c>
      <c r="CC7" s="39">
        <v>102.95</v>
      </c>
      <c r="CD7" s="39">
        <v>94.06</v>
      </c>
      <c r="CE7" s="39">
        <v>86.39</v>
      </c>
      <c r="CF7" s="39">
        <v>211.08</v>
      </c>
      <c r="CG7" s="39">
        <v>213.52</v>
      </c>
      <c r="CH7" s="39">
        <v>208.21</v>
      </c>
      <c r="CI7" s="39">
        <v>208.67</v>
      </c>
      <c r="CJ7" s="39">
        <v>208.29</v>
      </c>
      <c r="CK7" s="39">
        <v>163.27000000000001</v>
      </c>
      <c r="CL7" s="39">
        <v>58.84</v>
      </c>
      <c r="CM7" s="39">
        <v>63.29</v>
      </c>
      <c r="CN7" s="39">
        <v>66.42</v>
      </c>
      <c r="CO7" s="39">
        <v>68.989999999999995</v>
      </c>
      <c r="CP7" s="39">
        <v>67.790000000000006</v>
      </c>
      <c r="CQ7" s="39">
        <v>49.69</v>
      </c>
      <c r="CR7" s="39">
        <v>49.77</v>
      </c>
      <c r="CS7" s="39">
        <v>49.22</v>
      </c>
      <c r="CT7" s="39">
        <v>49.08</v>
      </c>
      <c r="CU7" s="39">
        <v>49.32</v>
      </c>
      <c r="CV7" s="39">
        <v>59.94</v>
      </c>
      <c r="CW7" s="39">
        <v>92.57</v>
      </c>
      <c r="CX7" s="39">
        <v>92.88</v>
      </c>
      <c r="CY7" s="39">
        <v>88.56</v>
      </c>
      <c r="CZ7" s="39">
        <v>87.76</v>
      </c>
      <c r="DA7" s="39">
        <v>87.78</v>
      </c>
      <c r="DB7" s="39">
        <v>80.010000000000005</v>
      </c>
      <c r="DC7" s="39">
        <v>79.98</v>
      </c>
      <c r="DD7" s="39">
        <v>79.48</v>
      </c>
      <c r="DE7" s="39">
        <v>79.3</v>
      </c>
      <c r="DF7" s="39">
        <v>79.34</v>
      </c>
      <c r="DG7" s="39">
        <v>90.22</v>
      </c>
      <c r="DH7" s="39">
        <v>23.78</v>
      </c>
      <c r="DI7" s="39">
        <v>24.56</v>
      </c>
      <c r="DJ7" s="39">
        <v>51.12</v>
      </c>
      <c r="DK7" s="39">
        <v>52.7</v>
      </c>
      <c r="DL7" s="39">
        <v>54.24</v>
      </c>
      <c r="DM7" s="39">
        <v>35.18</v>
      </c>
      <c r="DN7" s="39">
        <v>36.43</v>
      </c>
      <c r="DO7" s="39">
        <v>46.12</v>
      </c>
      <c r="DP7" s="39">
        <v>47.44</v>
      </c>
      <c r="DQ7" s="39">
        <v>48.3</v>
      </c>
      <c r="DR7" s="39">
        <v>47.91</v>
      </c>
      <c r="DS7" s="39">
        <v>1.78</v>
      </c>
      <c r="DT7" s="39">
        <v>2.2200000000000002</v>
      </c>
      <c r="DU7" s="39">
        <v>2.83</v>
      </c>
      <c r="DV7" s="39">
        <v>3</v>
      </c>
      <c r="DW7" s="39">
        <v>3.65</v>
      </c>
      <c r="DX7" s="39">
        <v>8.41</v>
      </c>
      <c r="DY7" s="39">
        <v>8.7200000000000006</v>
      </c>
      <c r="DZ7" s="39">
        <v>9.86</v>
      </c>
      <c r="EA7" s="39">
        <v>11.16</v>
      </c>
      <c r="EB7" s="39">
        <v>12.43</v>
      </c>
      <c r="EC7" s="39">
        <v>15</v>
      </c>
      <c r="ED7" s="39">
        <v>0.26</v>
      </c>
      <c r="EE7" s="39">
        <v>0.31</v>
      </c>
      <c r="EF7" s="39">
        <v>0.33</v>
      </c>
      <c r="EG7" s="39">
        <v>0</v>
      </c>
      <c r="EH7" s="39">
        <v>0</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2018-02-01T05:27:27Z</cp:lastPrinted>
  <dcterms:created xsi:type="dcterms:W3CDTF">2017-12-25T01:26:28Z</dcterms:created>
  <dcterms:modified xsi:type="dcterms:W3CDTF">2018-02-09T04:39:10Z</dcterms:modified>
  <cp:category/>
</cp:coreProperties>
</file>