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6 市町村から\02平塚\"/>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P10" i="4" s="1"/>
  <c r="O6" i="5"/>
  <c r="I10" i="4" s="1"/>
  <c r="N6" i="5"/>
  <c r="B10" i="4" s="1"/>
  <c r="M6" i="5"/>
  <c r="L6" i="5"/>
  <c r="W8" i="4" s="1"/>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W10" i="4"/>
  <c r="BB8" i="4"/>
  <c r="AT8" i="4"/>
  <c r="B6" i="4"/>
  <c r="C10" i="5" l="1"/>
  <c r="D10" i="5"/>
  <c r="E10" i="5"/>
  <c r="B10" i="5"/>
</calcChain>
</file>

<file path=xl/sharedStrings.xml><?xml version="1.0" encoding="utf-8"?>
<sst xmlns="http://schemas.openxmlformats.org/spreadsheetml/2006/main" count="324" uniqueCount="123">
  <si>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</si>
  <si>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</si>
  <si>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</si>
  <si>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</si>
  <si>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</si>
  <si>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</si>
  <si>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</si>
  <si>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</si>
  <si>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</si>
  <si>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</si>
  <si>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</si>
  <si>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</si>
  <si>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</si>
  <si>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</si>
  <si>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</si>
  <si>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</si>
  <si>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</si>
  <si>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</si>
  <si>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</si>
  <si>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</si>
  <si>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</si>
  <si>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</si>
  <si>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</si>
  <si>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</si>
  <si>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</si>
  <si>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</si>
  <si>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</si>
  <si>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</si>
  <si>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</si>
  <si>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</si>
  <si>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</si>
  <si>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</si>
  <si>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</si>
  <si>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</si>
  <si>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</si>
  <si>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</si>
  <si>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</si>
  <si>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</si>
  <si>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</si>
  <si>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</si>
  <si>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</si>
  <si>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</si>
  <si>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</si>
  <si>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</si>
  <si>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</si>
  <si>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</si>
  <si>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</si>
  <si>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</si>
  <si>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</si>
  <si>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</si>
  <si>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</si>
  <si>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</si>
  <si>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</si>
  <si>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</si>
  <si>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</si>
  <si>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</si>
  <si>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</si>
  <si>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</si>
  <si>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</si>
  <si>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</si>
  <si>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</si>
  <si>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</si>
  <si>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</si>
  <si>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</si>
  <si>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</si>
  <si>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</si>
  <si>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</si>
  <si>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</si>
  <si>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</si>
  <si>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</si>
  <si>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</si>
  <si>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</si>
  <si>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</si>
  <si>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</si>
  <si>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</si>
  <si>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</si>
  <si>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</si>
  <si>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</si>
  <si>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</si>
  <si>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</si>
  <si>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</si>
  <si>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</si>
  <si>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</si>
  <si>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</si>
  <si>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</si>
  <si>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</si>
  <si>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</si>
  <si>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</si>
  <si>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</si>
  <si>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</si>
  <si>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</si>
  <si>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</si>
  <si>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</si>
  <si>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</si>
  <si>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</si>
  <si>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</si>
  <si>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</si>
  <si>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</si>
  <si>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</si>
  <si>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</si>
  <si>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</si>
  <si>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</si>
  <si>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</si>
  <si>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</si>
  <si>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</si>
  <si>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</si>
  <si>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</si>
  <si>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</si>
  <si>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平塚市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</si>
  <si>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</si>
  <si>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</si>
  <si>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</si>
  <si>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</si>
  <si>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</si>
  <si>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</si>
  <si>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</si>
  <si>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</si>
  <si>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</si>
  <si>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</si>
  <si>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</si>
  <si>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有形固定資産減価償却率は全国平均及び類似団体平均値より低くなっております。これは平成28年度から地方公営企業法を適用し、公営企業会計となった事によるものです。今後は減価償却が進み、有形固定資産減価償却率は上がっていくので推移を把握していきます。
　管渠老朽化率についても、全国平均及び類似団体平均値より低くなっておりますが、法定耐用年数を経過した管渠があるので、老朽化対策が必要な管渠等の優先順位をつけ、引き続き効率的な資産の更新及び改築をする必要があります。</t>
    <rPh sb="1" eb="3">
      <t>ユウケイ</t>
    </rPh>
    <rPh sb="3" eb="5">
      <t>コテイ</t>
    </rPh>
    <rPh sb="5" eb="7">
      <t>シサン</t>
    </rPh>
    <rPh sb="7" eb="9">
      <t>ゲンカ</t>
    </rPh>
    <rPh sb="9" eb="11">
      <t>ショウキャク</t>
    </rPh>
    <rPh sb="11" eb="12">
      <t>リツ</t>
    </rPh>
    <rPh sb="13" eb="15">
      <t>ゼンコク</t>
    </rPh>
    <rPh sb="15" eb="17">
      <t>ヘイキン</t>
    </rPh>
    <rPh sb="17" eb="18">
      <t>オヨ</t>
    </rPh>
    <rPh sb="19" eb="21">
      <t>ルイジ</t>
    </rPh>
    <rPh sb="21" eb="23">
      <t>ダンタイ</t>
    </rPh>
    <rPh sb="23" eb="25">
      <t>ヘイキン</t>
    </rPh>
    <rPh sb="25" eb="26">
      <t>チ</t>
    </rPh>
    <rPh sb="28" eb="29">
      <t>ヒク</t>
    </rPh>
    <rPh sb="41" eb="43">
      <t>ヘイセイ</t>
    </rPh>
    <rPh sb="45" eb="47">
      <t>ネンド</t>
    </rPh>
    <rPh sb="49" eb="51">
      <t>チホウ</t>
    </rPh>
    <rPh sb="51" eb="53">
      <t>コウエイ</t>
    </rPh>
    <rPh sb="53" eb="55">
      <t>キギョウ</t>
    </rPh>
    <rPh sb="55" eb="56">
      <t>ホウ</t>
    </rPh>
    <rPh sb="57" eb="59">
      <t>テキヨウ</t>
    </rPh>
    <rPh sb="61" eb="63">
      <t>コウエイ</t>
    </rPh>
    <rPh sb="63" eb="65">
      <t>キギョウ</t>
    </rPh>
    <rPh sb="65" eb="67">
      <t>カイケイ</t>
    </rPh>
    <rPh sb="71" eb="72">
      <t>コト</t>
    </rPh>
    <rPh sb="125" eb="127">
      <t>カンキョ</t>
    </rPh>
    <rPh sb="127" eb="130">
      <t>ロウキュウカ</t>
    </rPh>
    <rPh sb="130" eb="131">
      <t>リツ</t>
    </rPh>
    <rPh sb="137" eb="139">
      <t>ゼンコク</t>
    </rPh>
    <rPh sb="139" eb="141">
      <t>ヘイキン</t>
    </rPh>
    <rPh sb="141" eb="142">
      <t>オヨ</t>
    </rPh>
    <rPh sb="143" eb="145">
      <t>ルイジ</t>
    </rPh>
    <rPh sb="145" eb="147">
      <t>ダンタイ</t>
    </rPh>
    <rPh sb="147" eb="150">
      <t>ヘイキンチ</t>
    </rPh>
    <rPh sb="152" eb="153">
      <t>ヒク</t>
    </rPh>
    <rPh sb="163" eb="165">
      <t>ホウテイ</t>
    </rPh>
    <rPh sb="165" eb="167">
      <t>タイヨウ</t>
    </rPh>
    <rPh sb="167" eb="169">
      <t>ネンスウ</t>
    </rPh>
    <rPh sb="170" eb="172">
      <t>ケイカ</t>
    </rPh>
    <rPh sb="174" eb="176">
      <t>カンキョ</t>
    </rPh>
    <rPh sb="182" eb="185">
      <t>ロウキュウカ</t>
    </rPh>
    <rPh sb="185" eb="187">
      <t>タイサク</t>
    </rPh>
    <rPh sb="188" eb="190">
      <t>ヒツヨウ</t>
    </rPh>
    <rPh sb="191" eb="193">
      <t>カンキョ</t>
    </rPh>
    <rPh sb="193" eb="194">
      <t>トウ</t>
    </rPh>
    <rPh sb="195" eb="197">
      <t>ユウセン</t>
    </rPh>
    <rPh sb="197" eb="199">
      <t>ジュンイ</t>
    </rPh>
    <rPh sb="203" eb="204">
      <t>ヒ</t>
    </rPh>
    <rPh sb="205" eb="206">
      <t>ツヅ</t>
    </rPh>
    <rPh sb="207" eb="210">
      <t>コウリツテキ</t>
    </rPh>
    <rPh sb="211" eb="213">
      <t>シサン</t>
    </rPh>
    <rPh sb="214" eb="216">
      <t>コウシン</t>
    </rPh>
    <rPh sb="216" eb="217">
      <t>オヨ</t>
    </rPh>
    <rPh sb="218" eb="220">
      <t>カイチク</t>
    </rPh>
    <rPh sb="223" eb="225">
      <t>ヒツヨウ</t>
    </rPh>
    <phoneticPr fontId="4"/>
  </si>
  <si>
    <t>　現時点の指標からは比較的健全な経営状況といえます。しかし、今後は管渠等施設の老朽化が進み、資産の更新にかかる費用の増加が見込まれるため、将来的には現状より厳しい経営状況に推移していくと思われます。ストックマネジメントや経営戦略の策定を進め、資産の更新サイクルや経営課題の把握をし、適正に経営を続けていく必要があります。
　また、平成28年度から地方公営企業法の一部適用（財務規定等）を開始し、公営企業会計となりました。今後は損益計算書や貸借対照表等の財務諸表から状況を分析するとともに、平成29年度以降は経営比較分析表の各項目における推移も長期的に把握と分析を行い、経営の効率化を進めます。</t>
    <rPh sb="1" eb="4">
      <t>ゲンジテン</t>
    </rPh>
    <rPh sb="5" eb="7">
      <t>シヒョウ</t>
    </rPh>
    <rPh sb="10" eb="13">
      <t>ヒカクテキ</t>
    </rPh>
    <rPh sb="13" eb="15">
      <t>ケンゼン</t>
    </rPh>
    <rPh sb="16" eb="18">
      <t>ケイエイ</t>
    </rPh>
    <rPh sb="18" eb="20">
      <t>ジョウキョウ</t>
    </rPh>
    <rPh sb="30" eb="32">
      <t>コンゴ</t>
    </rPh>
    <rPh sb="33" eb="35">
      <t>カンキョ</t>
    </rPh>
    <rPh sb="35" eb="36">
      <t>トウ</t>
    </rPh>
    <rPh sb="36" eb="38">
      <t>シセツ</t>
    </rPh>
    <rPh sb="39" eb="42">
      <t>ロウキュウカ</t>
    </rPh>
    <rPh sb="43" eb="44">
      <t>スス</t>
    </rPh>
    <rPh sb="46" eb="48">
      <t>シサン</t>
    </rPh>
    <rPh sb="49" eb="51">
      <t>コウシン</t>
    </rPh>
    <rPh sb="55" eb="57">
      <t>ヒヨウ</t>
    </rPh>
    <rPh sb="58" eb="60">
      <t>ゾウカ</t>
    </rPh>
    <rPh sb="61" eb="63">
      <t>ミコ</t>
    </rPh>
    <rPh sb="69" eb="72">
      <t>ショウライテキ</t>
    </rPh>
    <rPh sb="74" eb="76">
      <t>ゲンジョウ</t>
    </rPh>
    <rPh sb="78" eb="79">
      <t>キビ</t>
    </rPh>
    <rPh sb="81" eb="83">
      <t>ケイエイ</t>
    </rPh>
    <rPh sb="83" eb="85">
      <t>ジョウキョウ</t>
    </rPh>
    <rPh sb="86" eb="88">
      <t>スイイ</t>
    </rPh>
    <rPh sb="93" eb="94">
      <t>オモ</t>
    </rPh>
    <rPh sb="110" eb="112">
      <t>ケイエイ</t>
    </rPh>
    <rPh sb="112" eb="114">
      <t>センリャク</t>
    </rPh>
    <rPh sb="115" eb="117">
      <t>サクテイ</t>
    </rPh>
    <rPh sb="118" eb="119">
      <t>スス</t>
    </rPh>
    <rPh sb="121" eb="123">
      <t>シサン</t>
    </rPh>
    <rPh sb="124" eb="126">
      <t>コウシン</t>
    </rPh>
    <rPh sb="131" eb="133">
      <t>ケイエイ</t>
    </rPh>
    <rPh sb="133" eb="135">
      <t>カダイ</t>
    </rPh>
    <rPh sb="136" eb="138">
      <t>ハアク</t>
    </rPh>
    <rPh sb="141" eb="143">
      <t>テキセイ</t>
    </rPh>
    <rPh sb="144" eb="146">
      <t>ケイエイ</t>
    </rPh>
    <rPh sb="147" eb="148">
      <t>ツヅ</t>
    </rPh>
    <rPh sb="152" eb="154">
      <t>ヒツヨウ</t>
    </rPh>
    <phoneticPr fontId="4"/>
  </si>
  <si>
    <t>　平成28年度から地方公営企業法の一部適用（財務規定等）を開始し、公営企業会計となりました。
　経常収支比率は100％を超えており、単年度の収支は黒字となります。また、全国平均及び類似団体平均値も上回っています。累積欠損金はありません。
　流動比率は全国平均及び類似団体平均値よりも低くなっています。
　一方で、水洗化率や企業債残高対事業規模比率は全国平均や類似団体平均値よりも良い状況です。
　経費回収率及び汚水処理原価は、全国平均及び類似団体平均値より良くなっていますが、資本費を回収しきれていないことを考慮した場合は、全国平均に近い値になるという分析もしています。</t>
    <rPh sb="1" eb="3">
      <t>ヘイセイ</t>
    </rPh>
    <rPh sb="5" eb="7">
      <t>ネンド</t>
    </rPh>
    <rPh sb="9" eb="11">
      <t>チホウ</t>
    </rPh>
    <rPh sb="11" eb="13">
      <t>コウエイ</t>
    </rPh>
    <rPh sb="13" eb="15">
      <t>キギョウ</t>
    </rPh>
    <rPh sb="15" eb="16">
      <t>ホウ</t>
    </rPh>
    <rPh sb="17" eb="19">
      <t>イチブ</t>
    </rPh>
    <rPh sb="19" eb="21">
      <t>テキヨウ</t>
    </rPh>
    <rPh sb="22" eb="24">
      <t>ザイム</t>
    </rPh>
    <rPh sb="24" eb="26">
      <t>キテイ</t>
    </rPh>
    <rPh sb="26" eb="27">
      <t>トウ</t>
    </rPh>
    <rPh sb="29" eb="31">
      <t>カイシ</t>
    </rPh>
    <rPh sb="33" eb="35">
      <t>コウエイ</t>
    </rPh>
    <rPh sb="35" eb="37">
      <t>キギョウ</t>
    </rPh>
    <rPh sb="37" eb="39">
      <t>カイケイ</t>
    </rPh>
    <rPh sb="48" eb="50">
      <t>ケイジョウ</t>
    </rPh>
    <rPh sb="50" eb="52">
      <t>シュウシ</t>
    </rPh>
    <rPh sb="52" eb="54">
      <t>ヒリツ</t>
    </rPh>
    <rPh sb="60" eb="61">
      <t>コ</t>
    </rPh>
    <rPh sb="66" eb="69">
      <t>タンネンド</t>
    </rPh>
    <rPh sb="70" eb="72">
      <t>シュウシ</t>
    </rPh>
    <rPh sb="73" eb="75">
      <t>クロジ</t>
    </rPh>
    <rPh sb="84" eb="86">
      <t>ゼンコク</t>
    </rPh>
    <rPh sb="86" eb="88">
      <t>ヘイキン</t>
    </rPh>
    <rPh sb="88" eb="89">
      <t>オヨ</t>
    </rPh>
    <rPh sb="90" eb="92">
      <t>ルイジ</t>
    </rPh>
    <rPh sb="92" eb="94">
      <t>ダンタイ</t>
    </rPh>
    <rPh sb="94" eb="97">
      <t>ヘイキンチ</t>
    </rPh>
    <rPh sb="98" eb="100">
      <t>ウワマワ</t>
    </rPh>
    <rPh sb="106" eb="108">
      <t>ルイセキ</t>
    </rPh>
    <rPh sb="108" eb="111">
      <t>ケッソンキン</t>
    </rPh>
    <rPh sb="120" eb="122">
      <t>リュウドウ</t>
    </rPh>
    <rPh sb="122" eb="124">
      <t>ヒリツ</t>
    </rPh>
    <rPh sb="125" eb="127">
      <t>ゼンコク</t>
    </rPh>
    <rPh sb="127" eb="129">
      <t>ヘイキン</t>
    </rPh>
    <rPh sb="129" eb="130">
      <t>オヨ</t>
    </rPh>
    <rPh sb="131" eb="133">
      <t>ルイジ</t>
    </rPh>
    <rPh sb="133" eb="135">
      <t>ダンタイ</t>
    </rPh>
    <rPh sb="135" eb="137">
      <t>ヘイキン</t>
    </rPh>
    <rPh sb="137" eb="138">
      <t>チ</t>
    </rPh>
    <rPh sb="141" eb="142">
      <t>ヒク</t>
    </rPh>
    <rPh sb="152" eb="154">
      <t>イッポウ</t>
    </rPh>
    <rPh sb="156" eb="159">
      <t>スイセンカ</t>
    </rPh>
    <rPh sb="159" eb="160">
      <t>リツ</t>
    </rPh>
    <rPh sb="161" eb="163">
      <t>キギョウ</t>
    </rPh>
    <rPh sb="163" eb="164">
      <t>サイ</t>
    </rPh>
    <rPh sb="164" eb="166">
      <t>ザンダカ</t>
    </rPh>
    <rPh sb="166" eb="167">
      <t>タイ</t>
    </rPh>
    <rPh sb="167" eb="169">
      <t>ジギョウ</t>
    </rPh>
    <rPh sb="169" eb="171">
      <t>キボ</t>
    </rPh>
    <rPh sb="171" eb="173">
      <t>ヒリツ</t>
    </rPh>
    <rPh sb="174" eb="176">
      <t>ゼンコク</t>
    </rPh>
    <rPh sb="176" eb="178">
      <t>ヘイキン</t>
    </rPh>
    <rPh sb="179" eb="181">
      <t>ルイジ</t>
    </rPh>
    <rPh sb="181" eb="183">
      <t>ダンタイ</t>
    </rPh>
    <rPh sb="183" eb="186">
      <t>ヘイキンチ</t>
    </rPh>
    <rPh sb="189" eb="190">
      <t>ヨ</t>
    </rPh>
    <rPh sb="191" eb="193">
      <t>ジョウキョウ</t>
    </rPh>
    <rPh sb="198" eb="200">
      <t>ケイヒ</t>
    </rPh>
    <rPh sb="200" eb="202">
      <t>カイシュウ</t>
    </rPh>
    <rPh sb="202" eb="203">
      <t>リツ</t>
    </rPh>
    <rPh sb="203" eb="204">
      <t>オヨ</t>
    </rPh>
    <rPh sb="205" eb="207">
      <t>オスイ</t>
    </rPh>
    <rPh sb="207" eb="209">
      <t>ショリ</t>
    </rPh>
    <rPh sb="209" eb="211">
      <t>ゲンカ</t>
    </rPh>
    <rPh sb="213" eb="215">
      <t>ゼンコク</t>
    </rPh>
    <rPh sb="215" eb="217">
      <t>ヘイキン</t>
    </rPh>
    <rPh sb="217" eb="218">
      <t>オヨ</t>
    </rPh>
    <rPh sb="219" eb="226">
      <t>ルイジダンタイヘイキンチ</t>
    </rPh>
    <rPh sb="228" eb="229">
      <t>ヨ</t>
    </rPh>
    <rPh sb="238" eb="240">
      <t>シホン</t>
    </rPh>
    <rPh sb="240" eb="241">
      <t>ヒ</t>
    </rPh>
    <rPh sb="242" eb="244">
      <t>カイシュウ</t>
    </rPh>
    <rPh sb="254" eb="256">
      <t>コウリョ</t>
    </rPh>
    <rPh sb="258" eb="260">
      <t>バアイ</t>
    </rPh>
    <rPh sb="262" eb="264">
      <t>ゼンコク</t>
    </rPh>
    <rPh sb="264" eb="266">
      <t>ヘイキン</t>
    </rPh>
    <rPh sb="267" eb="268">
      <t>チカ</t>
    </rPh>
    <rPh sb="269" eb="270">
      <t>アタイ</t>
    </rPh>
    <rPh sb="276" eb="278">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</si>
</sst>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10055792"/>
        <c:axId val="210056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0.13</c:v>
                </c:pt>
              </c:numCache>
            </c:numRef>
          </c:val>
          <c:smooth val="0"/>
        </c:ser>
        <c:dLbls>
          <c:showLegendKey val="0"/>
          <c:showVal val="0"/>
          <c:showCatName val="0"/>
          <c:showSerName val="0"/>
          <c:showPercent val="0"/>
          <c:showBubbleSize val="0"/>
        </c:dLbls>
        <c:marker val="1"/>
        <c:smooth val="0"/>
        <c:axId val="210055792"/>
        <c:axId val="210056184"/>
      </c:lineChart>
      <c:dateAx>
        <c:axId val="210055792"/>
        <c:scaling>
          <c:orientation val="minMax"/>
        </c:scaling>
        <c:delete val="1"/>
        <c:axPos val="b"/>
        <c:numFmt formatCode="ge" sourceLinked="1"/>
        <c:majorTickMark val="none"/>
        <c:minorTickMark val="none"/>
        <c:tickLblPos val="none"/>
        <c:crossAx val="210056184"/>
        <c:crosses val="autoZero"/>
        <c:auto val="1"/>
        <c:lblOffset val="100"/>
        <c:baseTimeUnit val="years"/>
      </c:dateAx>
      <c:valAx>
        <c:axId val="21005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05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2210560"/>
        <c:axId val="212210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63.26</c:v>
                </c:pt>
              </c:numCache>
            </c:numRef>
          </c:val>
          <c:smooth val="0"/>
        </c:ser>
        <c:dLbls>
          <c:showLegendKey val="0"/>
          <c:showVal val="0"/>
          <c:showCatName val="0"/>
          <c:showSerName val="0"/>
          <c:showPercent val="0"/>
          <c:showBubbleSize val="0"/>
        </c:dLbls>
        <c:marker val="1"/>
        <c:smooth val="0"/>
        <c:axId val="212210560"/>
        <c:axId val="212210952"/>
      </c:lineChart>
      <c:dateAx>
        <c:axId val="212210560"/>
        <c:scaling>
          <c:orientation val="minMax"/>
        </c:scaling>
        <c:delete val="1"/>
        <c:axPos val="b"/>
        <c:numFmt formatCode="ge" sourceLinked="1"/>
        <c:majorTickMark val="none"/>
        <c:minorTickMark val="none"/>
        <c:tickLblPos val="none"/>
        <c:crossAx val="212210952"/>
        <c:crosses val="autoZero"/>
        <c:auto val="1"/>
        <c:lblOffset val="100"/>
        <c:baseTimeUnit val="years"/>
      </c:dateAx>
      <c:valAx>
        <c:axId val="21221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97.19</c:v>
                </c:pt>
              </c:numCache>
            </c:numRef>
          </c:val>
        </c:ser>
        <c:dLbls>
          <c:showLegendKey val="0"/>
          <c:showVal val="0"/>
          <c:showCatName val="0"/>
          <c:showSerName val="0"/>
          <c:showPercent val="0"/>
          <c:showBubbleSize val="0"/>
        </c:dLbls>
        <c:gapWidth val="150"/>
        <c:axId val="212212128"/>
        <c:axId val="21221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94.07</c:v>
                </c:pt>
              </c:numCache>
            </c:numRef>
          </c:val>
          <c:smooth val="0"/>
        </c:ser>
        <c:dLbls>
          <c:showLegendKey val="0"/>
          <c:showVal val="0"/>
          <c:showCatName val="0"/>
          <c:showSerName val="0"/>
          <c:showPercent val="0"/>
          <c:showBubbleSize val="0"/>
        </c:dLbls>
        <c:marker val="1"/>
        <c:smooth val="0"/>
        <c:axId val="212212128"/>
        <c:axId val="212212520"/>
      </c:lineChart>
      <c:dateAx>
        <c:axId val="212212128"/>
        <c:scaling>
          <c:orientation val="minMax"/>
        </c:scaling>
        <c:delete val="1"/>
        <c:axPos val="b"/>
        <c:numFmt formatCode="ge" sourceLinked="1"/>
        <c:majorTickMark val="none"/>
        <c:minorTickMark val="none"/>
        <c:tickLblPos val="none"/>
        <c:crossAx val="212212520"/>
        <c:crosses val="autoZero"/>
        <c:auto val="1"/>
        <c:lblOffset val="100"/>
        <c:baseTimeUnit val="years"/>
      </c:dateAx>
      <c:valAx>
        <c:axId val="21221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112.36</c:v>
                </c:pt>
              </c:numCache>
            </c:numRef>
          </c:val>
        </c:ser>
        <c:dLbls>
          <c:showLegendKey val="0"/>
          <c:showVal val="0"/>
          <c:showCatName val="0"/>
          <c:showSerName val="0"/>
          <c:showPercent val="0"/>
          <c:showBubbleSize val="0"/>
        </c:dLbls>
        <c:gapWidth val="150"/>
        <c:axId val="210897816"/>
        <c:axId val="21089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107.45</c:v>
                </c:pt>
              </c:numCache>
            </c:numRef>
          </c:val>
          <c:smooth val="0"/>
        </c:ser>
        <c:dLbls>
          <c:showLegendKey val="0"/>
          <c:showVal val="0"/>
          <c:showCatName val="0"/>
          <c:showSerName val="0"/>
          <c:showPercent val="0"/>
          <c:showBubbleSize val="0"/>
        </c:dLbls>
        <c:marker val="1"/>
        <c:smooth val="0"/>
        <c:axId val="210897816"/>
        <c:axId val="210898208"/>
      </c:lineChart>
      <c:dateAx>
        <c:axId val="210897816"/>
        <c:scaling>
          <c:orientation val="minMax"/>
        </c:scaling>
        <c:delete val="1"/>
        <c:axPos val="b"/>
        <c:numFmt formatCode="ge" sourceLinked="1"/>
        <c:majorTickMark val="none"/>
        <c:minorTickMark val="none"/>
        <c:tickLblPos val="none"/>
        <c:crossAx val="210898208"/>
        <c:crosses val="autoZero"/>
        <c:auto val="1"/>
        <c:lblOffset val="100"/>
        <c:baseTimeUnit val="years"/>
      </c:dateAx>
      <c:valAx>
        <c:axId val="21089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9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3.71</c:v>
                </c:pt>
              </c:numCache>
            </c:numRef>
          </c:val>
        </c:ser>
        <c:dLbls>
          <c:showLegendKey val="0"/>
          <c:showVal val="0"/>
          <c:showCatName val="0"/>
          <c:showSerName val="0"/>
          <c:showPercent val="0"/>
          <c:showBubbleSize val="0"/>
        </c:dLbls>
        <c:gapWidth val="150"/>
        <c:axId val="210899384"/>
        <c:axId val="21089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28.95</c:v>
                </c:pt>
              </c:numCache>
            </c:numRef>
          </c:val>
          <c:smooth val="0"/>
        </c:ser>
        <c:dLbls>
          <c:showLegendKey val="0"/>
          <c:showVal val="0"/>
          <c:showCatName val="0"/>
          <c:showSerName val="0"/>
          <c:showPercent val="0"/>
          <c:showBubbleSize val="0"/>
        </c:dLbls>
        <c:marker val="1"/>
        <c:smooth val="0"/>
        <c:axId val="210899384"/>
        <c:axId val="210899776"/>
      </c:lineChart>
      <c:dateAx>
        <c:axId val="210899384"/>
        <c:scaling>
          <c:orientation val="minMax"/>
        </c:scaling>
        <c:delete val="1"/>
        <c:axPos val="b"/>
        <c:numFmt formatCode="ge" sourceLinked="1"/>
        <c:majorTickMark val="none"/>
        <c:minorTickMark val="none"/>
        <c:tickLblPos val="none"/>
        <c:crossAx val="210899776"/>
        <c:crosses val="autoZero"/>
        <c:auto val="1"/>
        <c:lblOffset val="100"/>
        <c:baseTimeUnit val="years"/>
      </c:dateAx>
      <c:valAx>
        <c:axId val="2108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99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0.8</c:v>
                </c:pt>
              </c:numCache>
            </c:numRef>
          </c:val>
        </c:ser>
        <c:dLbls>
          <c:showLegendKey val="0"/>
          <c:showVal val="0"/>
          <c:showCatName val="0"/>
          <c:showSerName val="0"/>
          <c:showPercent val="0"/>
          <c:showBubbleSize val="0"/>
        </c:dLbls>
        <c:gapWidth val="150"/>
        <c:axId val="210900952"/>
        <c:axId val="211878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4.07</c:v>
                </c:pt>
              </c:numCache>
            </c:numRef>
          </c:val>
          <c:smooth val="0"/>
        </c:ser>
        <c:dLbls>
          <c:showLegendKey val="0"/>
          <c:showVal val="0"/>
          <c:showCatName val="0"/>
          <c:showSerName val="0"/>
          <c:showPercent val="0"/>
          <c:showBubbleSize val="0"/>
        </c:dLbls>
        <c:marker val="1"/>
        <c:smooth val="0"/>
        <c:axId val="210900952"/>
        <c:axId val="211878504"/>
      </c:lineChart>
      <c:dateAx>
        <c:axId val="210900952"/>
        <c:scaling>
          <c:orientation val="minMax"/>
        </c:scaling>
        <c:delete val="1"/>
        <c:axPos val="b"/>
        <c:numFmt formatCode="ge" sourceLinked="1"/>
        <c:majorTickMark val="none"/>
        <c:minorTickMark val="none"/>
        <c:tickLblPos val="none"/>
        <c:crossAx val="211878504"/>
        <c:crosses val="autoZero"/>
        <c:auto val="1"/>
        <c:lblOffset val="100"/>
        <c:baseTimeUnit val="years"/>
      </c:dateAx>
      <c:valAx>
        <c:axId val="21187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0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11879680"/>
        <c:axId val="21188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11.01</c:v>
                </c:pt>
              </c:numCache>
            </c:numRef>
          </c:val>
          <c:smooth val="0"/>
        </c:ser>
        <c:dLbls>
          <c:showLegendKey val="0"/>
          <c:showVal val="0"/>
          <c:showCatName val="0"/>
          <c:showSerName val="0"/>
          <c:showPercent val="0"/>
          <c:showBubbleSize val="0"/>
        </c:dLbls>
        <c:marker val="1"/>
        <c:smooth val="0"/>
        <c:axId val="211879680"/>
        <c:axId val="211880072"/>
      </c:lineChart>
      <c:dateAx>
        <c:axId val="211879680"/>
        <c:scaling>
          <c:orientation val="minMax"/>
        </c:scaling>
        <c:delete val="1"/>
        <c:axPos val="b"/>
        <c:numFmt formatCode="ge" sourceLinked="1"/>
        <c:majorTickMark val="none"/>
        <c:minorTickMark val="none"/>
        <c:tickLblPos val="none"/>
        <c:crossAx val="211880072"/>
        <c:crosses val="autoZero"/>
        <c:auto val="1"/>
        <c:lblOffset val="100"/>
        <c:baseTimeUnit val="years"/>
      </c:dateAx>
      <c:valAx>
        <c:axId val="21188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7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27.62</c:v>
                </c:pt>
              </c:numCache>
            </c:numRef>
          </c:val>
        </c:ser>
        <c:dLbls>
          <c:showLegendKey val="0"/>
          <c:showVal val="0"/>
          <c:showCatName val="0"/>
          <c:showSerName val="0"/>
          <c:showPercent val="0"/>
          <c:showBubbleSize val="0"/>
        </c:dLbls>
        <c:gapWidth val="150"/>
        <c:axId val="212226712"/>
        <c:axId val="21222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54.03</c:v>
                </c:pt>
              </c:numCache>
            </c:numRef>
          </c:val>
          <c:smooth val="0"/>
        </c:ser>
        <c:dLbls>
          <c:showLegendKey val="0"/>
          <c:showVal val="0"/>
          <c:showCatName val="0"/>
          <c:showSerName val="0"/>
          <c:showPercent val="0"/>
          <c:showBubbleSize val="0"/>
        </c:dLbls>
        <c:marker val="1"/>
        <c:smooth val="0"/>
        <c:axId val="212226712"/>
        <c:axId val="212227104"/>
      </c:lineChart>
      <c:dateAx>
        <c:axId val="212226712"/>
        <c:scaling>
          <c:orientation val="minMax"/>
        </c:scaling>
        <c:delete val="1"/>
        <c:axPos val="b"/>
        <c:numFmt formatCode="ge" sourceLinked="1"/>
        <c:majorTickMark val="none"/>
        <c:minorTickMark val="none"/>
        <c:tickLblPos val="none"/>
        <c:crossAx val="212227104"/>
        <c:crosses val="autoZero"/>
        <c:auto val="1"/>
        <c:lblOffset val="100"/>
        <c:baseTimeUnit val="years"/>
      </c:dateAx>
      <c:valAx>
        <c:axId val="21222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2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368.3</c:v>
                </c:pt>
              </c:numCache>
            </c:numRef>
          </c:val>
        </c:ser>
        <c:dLbls>
          <c:showLegendKey val="0"/>
          <c:showVal val="0"/>
          <c:showCatName val="0"/>
          <c:showSerName val="0"/>
          <c:showPercent val="0"/>
          <c:showBubbleSize val="0"/>
        </c:dLbls>
        <c:gapWidth val="150"/>
        <c:axId val="212228280"/>
        <c:axId val="21222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802.49</c:v>
                </c:pt>
              </c:numCache>
            </c:numRef>
          </c:val>
          <c:smooth val="0"/>
        </c:ser>
        <c:dLbls>
          <c:showLegendKey val="0"/>
          <c:showVal val="0"/>
          <c:showCatName val="0"/>
          <c:showSerName val="0"/>
          <c:showPercent val="0"/>
          <c:showBubbleSize val="0"/>
        </c:dLbls>
        <c:marker val="1"/>
        <c:smooth val="0"/>
        <c:axId val="212228280"/>
        <c:axId val="212228672"/>
      </c:lineChart>
      <c:dateAx>
        <c:axId val="212228280"/>
        <c:scaling>
          <c:orientation val="minMax"/>
        </c:scaling>
        <c:delete val="1"/>
        <c:axPos val="b"/>
        <c:numFmt formatCode="ge" sourceLinked="1"/>
        <c:majorTickMark val="none"/>
        <c:minorTickMark val="none"/>
        <c:tickLblPos val="none"/>
        <c:crossAx val="212228672"/>
        <c:crosses val="autoZero"/>
        <c:auto val="1"/>
        <c:lblOffset val="100"/>
        <c:baseTimeUnit val="years"/>
      </c:dateAx>
      <c:valAx>
        <c:axId val="21222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28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133.74</c:v>
                </c:pt>
              </c:numCache>
            </c:numRef>
          </c:val>
        </c:ser>
        <c:dLbls>
          <c:showLegendKey val="0"/>
          <c:showVal val="0"/>
          <c:showCatName val="0"/>
          <c:showSerName val="0"/>
          <c:showPercent val="0"/>
          <c:showBubbleSize val="0"/>
        </c:dLbls>
        <c:gapWidth val="150"/>
        <c:axId val="212226320"/>
        <c:axId val="212225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103.18</c:v>
                </c:pt>
              </c:numCache>
            </c:numRef>
          </c:val>
          <c:smooth val="0"/>
        </c:ser>
        <c:dLbls>
          <c:showLegendKey val="0"/>
          <c:showVal val="0"/>
          <c:showCatName val="0"/>
          <c:showSerName val="0"/>
          <c:showPercent val="0"/>
          <c:showBubbleSize val="0"/>
        </c:dLbls>
        <c:marker val="1"/>
        <c:smooth val="0"/>
        <c:axId val="212226320"/>
        <c:axId val="212225928"/>
      </c:lineChart>
      <c:dateAx>
        <c:axId val="212226320"/>
        <c:scaling>
          <c:orientation val="minMax"/>
        </c:scaling>
        <c:delete val="1"/>
        <c:axPos val="b"/>
        <c:numFmt formatCode="ge" sourceLinked="1"/>
        <c:majorTickMark val="none"/>
        <c:minorTickMark val="none"/>
        <c:tickLblPos val="none"/>
        <c:crossAx val="212225928"/>
        <c:crosses val="autoZero"/>
        <c:auto val="1"/>
        <c:lblOffset val="100"/>
        <c:baseTimeUnit val="years"/>
      </c:dateAx>
      <c:valAx>
        <c:axId val="21222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2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88.6</c:v>
                </c:pt>
              </c:numCache>
            </c:numRef>
          </c:val>
        </c:ser>
        <c:dLbls>
          <c:showLegendKey val="0"/>
          <c:showVal val="0"/>
          <c:showCatName val="0"/>
          <c:showSerName val="0"/>
          <c:showPercent val="0"/>
          <c:showBubbleSize val="0"/>
        </c:dLbls>
        <c:gapWidth val="150"/>
        <c:axId val="211881248"/>
        <c:axId val="21220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141.11000000000001</c:v>
                </c:pt>
              </c:numCache>
            </c:numRef>
          </c:val>
          <c:smooth val="0"/>
        </c:ser>
        <c:dLbls>
          <c:showLegendKey val="0"/>
          <c:showVal val="0"/>
          <c:showCatName val="0"/>
          <c:showSerName val="0"/>
          <c:showPercent val="0"/>
          <c:showBubbleSize val="0"/>
        </c:dLbls>
        <c:marker val="1"/>
        <c:smooth val="0"/>
        <c:axId val="211881248"/>
        <c:axId val="212209384"/>
      </c:lineChart>
      <c:dateAx>
        <c:axId val="211881248"/>
        <c:scaling>
          <c:orientation val="minMax"/>
        </c:scaling>
        <c:delete val="1"/>
        <c:axPos val="b"/>
        <c:numFmt formatCode="ge" sourceLinked="1"/>
        <c:majorTickMark val="none"/>
        <c:minorTickMark val="none"/>
        <c:tickLblPos val="none"/>
        <c:crossAx val="212209384"/>
        <c:crosses val="autoZero"/>
        <c:auto val="1"/>
        <c:lblOffset val="100"/>
        <c:baseTimeUnit val="years"/>
      </c:dateAx>
      <c:valAx>
        <c:axId val="21220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8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B10" sqref="CB10"/>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神奈川県　平塚市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
        <v>119</v>
      </c>
      <c r="AE8" s="50"/>
      <c r="AF8" s="50"/>
      <c r="AG8" s="50"/>
      <c r="AH8" s="50"/>
      <c r="AI8" s="50"/>
      <c r="AJ8" s="50"/>
      <c r="AK8" s="4"/>
      <c r="AL8" s="51">
        <f>データ!S6</f>
        <v>257373</v>
      </c>
      <c r="AM8" s="51"/>
      <c r="AN8" s="51"/>
      <c r="AO8" s="51"/>
      <c r="AP8" s="51"/>
      <c r="AQ8" s="51"/>
      <c r="AR8" s="51"/>
      <c r="AS8" s="51"/>
      <c r="AT8" s="46">
        <f>データ!T6</f>
        <v>67.819999999999993</v>
      </c>
      <c r="AU8" s="46"/>
      <c r="AV8" s="46"/>
      <c r="AW8" s="46"/>
      <c r="AX8" s="46"/>
      <c r="AY8" s="46"/>
      <c r="AZ8" s="46"/>
      <c r="BA8" s="46"/>
      <c r="BB8" s="46">
        <f>データ!U6</f>
        <v>3794.94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63.32</v>
      </c>
      <c r="J10" s="46"/>
      <c r="K10" s="46"/>
      <c r="L10" s="46"/>
      <c r="M10" s="46"/>
      <c r="N10" s="46"/>
      <c r="O10" s="46"/>
      <c r="P10" s="46">
        <f>データ!P6</f>
        <v>97.44</v>
      </c>
      <c r="Q10" s="46"/>
      <c r="R10" s="46"/>
      <c r="S10" s="46"/>
      <c r="T10" s="46"/>
      <c r="U10" s="46"/>
      <c r="V10" s="46"/>
      <c r="W10" s="46">
        <f>データ!Q6</f>
        <v>88.35</v>
      </c>
      <c r="X10" s="46"/>
      <c r="Y10" s="46"/>
      <c r="Z10" s="46"/>
      <c r="AA10" s="46"/>
      <c r="AB10" s="46"/>
      <c r="AC10" s="46"/>
      <c r="AD10" s="51">
        <f>データ!R6</f>
        <v>1998</v>
      </c>
      <c r="AE10" s="51"/>
      <c r="AF10" s="51"/>
      <c r="AG10" s="51"/>
      <c r="AH10" s="51"/>
      <c r="AI10" s="51"/>
      <c r="AJ10" s="51"/>
      <c r="AK10" s="2"/>
      <c r="AL10" s="51">
        <f>データ!V6</f>
        <v>250531</v>
      </c>
      <c r="AM10" s="51"/>
      <c r="AN10" s="51"/>
      <c r="AO10" s="51"/>
      <c r="AP10" s="51"/>
      <c r="AQ10" s="51"/>
      <c r="AR10" s="51"/>
      <c r="AS10" s="51"/>
      <c r="AT10" s="46">
        <f>データ!W6</f>
        <v>34.86</v>
      </c>
      <c r="AU10" s="46"/>
      <c r="AV10" s="46"/>
      <c r="AW10" s="46"/>
      <c r="AX10" s="46"/>
      <c r="AY10" s="46"/>
      <c r="AZ10" s="46"/>
      <c r="BA10" s="46"/>
      <c r="BB10" s="46">
        <f>データ!X6</f>
        <v>7186.78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142034</v>
      </c>
      <c r="D6" s="34">
        <f t="shared" si="3"/>
        <v>46</v>
      </c>
      <c r="E6" s="34">
        <f t="shared" si="3"/>
        <v>17</v>
      </c>
      <c r="F6" s="34">
        <f t="shared" si="3"/>
        <v>1</v>
      </c>
      <c r="G6" s="34">
        <f t="shared" si="3"/>
        <v>0</v>
      </c>
      <c r="H6" s="34" t="str">
        <f t="shared" si="3"/>
        <v>神奈川県　平塚市</v>
      </c>
      <c r="I6" s="34" t="str">
        <f t="shared" si="3"/>
        <v>法適用</v>
      </c>
      <c r="J6" s="34" t="str">
        <f t="shared" si="3"/>
        <v>下水道事業</v>
      </c>
      <c r="K6" s="34" t="str">
        <f t="shared" si="3"/>
        <v>公共下水道</v>
      </c>
      <c r="L6" s="34" t="str">
        <f t="shared" si="3"/>
        <v>Ac1</v>
      </c>
      <c r="M6" s="34">
        <f t="shared" si="3"/>
        <v>0</v>
      </c>
      <c r="N6" s="35" t="str">
        <f t="shared" si="3"/>
        <v>-</v>
      </c>
      <c r="O6" s="35">
        <f t="shared" si="3"/>
        <v>63.32</v>
      </c>
      <c r="P6" s="35">
        <f t="shared" si="3"/>
        <v>97.44</v>
      </c>
      <c r="Q6" s="35">
        <f t="shared" si="3"/>
        <v>88.35</v>
      </c>
      <c r="R6" s="35">
        <f t="shared" si="3"/>
        <v>1998</v>
      </c>
      <c r="S6" s="35">
        <f t="shared" si="3"/>
        <v>257373</v>
      </c>
      <c r="T6" s="35">
        <f t="shared" si="3"/>
        <v>67.819999999999993</v>
      </c>
      <c r="U6" s="35">
        <f t="shared" si="3"/>
        <v>3794.94</v>
      </c>
      <c r="V6" s="35">
        <f t="shared" si="3"/>
        <v>250531</v>
      </c>
      <c r="W6" s="35">
        <f t="shared" si="3"/>
        <v>34.86</v>
      </c>
      <c r="X6" s="35">
        <f t="shared" si="3"/>
        <v>7186.78</v>
      </c>
      <c r="Y6" s="36" t="str">
        <f>IF(Y7="",NA(),Y7)</f>
        <v>-</v>
      </c>
      <c r="Z6" s="36" t="str">
        <f t="shared" ref="Z6:AH6" si="4">IF(Z7="",NA(),Z7)</f>
        <v>-</v>
      </c>
      <c r="AA6" s="36" t="str">
        <f t="shared" si="4"/>
        <v>-</v>
      </c>
      <c r="AB6" s="36" t="str">
        <f t="shared" si="4"/>
        <v>-</v>
      </c>
      <c r="AC6" s="36">
        <f t="shared" si="4"/>
        <v>112.36</v>
      </c>
      <c r="AD6" s="36" t="str">
        <f t="shared" si="4"/>
        <v>-</v>
      </c>
      <c r="AE6" s="36" t="str">
        <f t="shared" si="4"/>
        <v>-</v>
      </c>
      <c r="AF6" s="36" t="str">
        <f t="shared" si="4"/>
        <v>-</v>
      </c>
      <c r="AG6" s="36" t="str">
        <f t="shared" si="4"/>
        <v>-</v>
      </c>
      <c r="AH6" s="36">
        <f t="shared" si="4"/>
        <v>107.45</v>
      </c>
      <c r="AI6" s="35" t="str">
        <f>IF(AI7="","",IF(AI7="-","【-】","【"&amp;SUBSTITUTE(TEXT(AI7,"#,##0.00"),"-","△")&amp;"】"))</f>
        <v>【108.57】</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11.01</v>
      </c>
      <c r="AT6" s="35" t="str">
        <f>IF(AT7="","",IF(AT7="-","【-】","【"&amp;SUBSTITUTE(TEXT(AT7,"#,##0.00"),"-","△")&amp;"】"))</f>
        <v>【4.38】</v>
      </c>
      <c r="AU6" s="36" t="str">
        <f>IF(AU7="",NA(),AU7)</f>
        <v>-</v>
      </c>
      <c r="AV6" s="36" t="str">
        <f t="shared" ref="AV6:BD6" si="6">IF(AV7="",NA(),AV7)</f>
        <v>-</v>
      </c>
      <c r="AW6" s="36" t="str">
        <f t="shared" si="6"/>
        <v>-</v>
      </c>
      <c r="AX6" s="36" t="str">
        <f t="shared" si="6"/>
        <v>-</v>
      </c>
      <c r="AY6" s="36">
        <f t="shared" si="6"/>
        <v>27.62</v>
      </c>
      <c r="AZ6" s="36" t="str">
        <f t="shared" si="6"/>
        <v>-</v>
      </c>
      <c r="BA6" s="36" t="str">
        <f t="shared" si="6"/>
        <v>-</v>
      </c>
      <c r="BB6" s="36" t="str">
        <f t="shared" si="6"/>
        <v>-</v>
      </c>
      <c r="BC6" s="36" t="str">
        <f t="shared" si="6"/>
        <v>-</v>
      </c>
      <c r="BD6" s="36">
        <f t="shared" si="6"/>
        <v>54.03</v>
      </c>
      <c r="BE6" s="35" t="str">
        <f>IF(BE7="","",IF(BE7="-","【-】","【"&amp;SUBSTITUTE(TEXT(BE7,"#,##0.00"),"-","△")&amp;"】"))</f>
        <v>【59.95】</v>
      </c>
      <c r="BF6" s="36" t="str">
        <f>IF(BF7="",NA(),BF7)</f>
        <v>-</v>
      </c>
      <c r="BG6" s="36" t="str">
        <f t="shared" ref="BG6:BO6" si="7">IF(BG7="",NA(),BG7)</f>
        <v>-</v>
      </c>
      <c r="BH6" s="36" t="str">
        <f t="shared" si="7"/>
        <v>-</v>
      </c>
      <c r="BI6" s="36" t="str">
        <f t="shared" si="7"/>
        <v>-</v>
      </c>
      <c r="BJ6" s="36">
        <f t="shared" si="7"/>
        <v>368.3</v>
      </c>
      <c r="BK6" s="36" t="str">
        <f t="shared" si="7"/>
        <v>-</v>
      </c>
      <c r="BL6" s="36" t="str">
        <f t="shared" si="7"/>
        <v>-</v>
      </c>
      <c r="BM6" s="36" t="str">
        <f t="shared" si="7"/>
        <v>-</v>
      </c>
      <c r="BN6" s="36" t="str">
        <f t="shared" si="7"/>
        <v>-</v>
      </c>
      <c r="BO6" s="36">
        <f t="shared" si="7"/>
        <v>802.49</v>
      </c>
      <c r="BP6" s="35" t="str">
        <f>IF(BP7="","",IF(BP7="-","【-】","【"&amp;SUBSTITUTE(TEXT(BP7,"#,##0.00"),"-","△")&amp;"】"))</f>
        <v>【728.30】</v>
      </c>
      <c r="BQ6" s="36" t="str">
        <f>IF(BQ7="",NA(),BQ7)</f>
        <v>-</v>
      </c>
      <c r="BR6" s="36" t="str">
        <f t="shared" ref="BR6:BZ6" si="8">IF(BR7="",NA(),BR7)</f>
        <v>-</v>
      </c>
      <c r="BS6" s="36" t="str">
        <f t="shared" si="8"/>
        <v>-</v>
      </c>
      <c r="BT6" s="36" t="str">
        <f t="shared" si="8"/>
        <v>-</v>
      </c>
      <c r="BU6" s="36">
        <f t="shared" si="8"/>
        <v>133.74</v>
      </c>
      <c r="BV6" s="36" t="str">
        <f t="shared" si="8"/>
        <v>-</v>
      </c>
      <c r="BW6" s="36" t="str">
        <f t="shared" si="8"/>
        <v>-</v>
      </c>
      <c r="BX6" s="36" t="str">
        <f t="shared" si="8"/>
        <v>-</v>
      </c>
      <c r="BY6" s="36" t="str">
        <f t="shared" si="8"/>
        <v>-</v>
      </c>
      <c r="BZ6" s="36">
        <f t="shared" si="8"/>
        <v>103.18</v>
      </c>
      <c r="CA6" s="35" t="str">
        <f>IF(CA7="","",IF(CA7="-","【-】","【"&amp;SUBSTITUTE(TEXT(CA7,"#,##0.00"),"-","△")&amp;"】"))</f>
        <v>【100.04】</v>
      </c>
      <c r="CB6" s="36" t="str">
        <f>IF(CB7="",NA(),CB7)</f>
        <v>-</v>
      </c>
      <c r="CC6" s="36" t="str">
        <f t="shared" ref="CC6:CK6" si="9">IF(CC7="",NA(),CC7)</f>
        <v>-</v>
      </c>
      <c r="CD6" s="36" t="str">
        <f t="shared" si="9"/>
        <v>-</v>
      </c>
      <c r="CE6" s="36" t="str">
        <f t="shared" si="9"/>
        <v>-</v>
      </c>
      <c r="CF6" s="36">
        <f t="shared" si="9"/>
        <v>88.6</v>
      </c>
      <c r="CG6" s="36" t="str">
        <f t="shared" si="9"/>
        <v>-</v>
      </c>
      <c r="CH6" s="36" t="str">
        <f t="shared" si="9"/>
        <v>-</v>
      </c>
      <c r="CI6" s="36" t="str">
        <f t="shared" si="9"/>
        <v>-</v>
      </c>
      <c r="CJ6" s="36" t="str">
        <f t="shared" si="9"/>
        <v>-</v>
      </c>
      <c r="CK6" s="36">
        <f t="shared" si="9"/>
        <v>141.11000000000001</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t="str">
        <f t="shared" si="10"/>
        <v>-</v>
      </c>
      <c r="CU6" s="36" t="str">
        <f t="shared" si="10"/>
        <v>-</v>
      </c>
      <c r="CV6" s="36">
        <f t="shared" si="10"/>
        <v>63.26</v>
      </c>
      <c r="CW6" s="35" t="str">
        <f>IF(CW7="","",IF(CW7="-","【-】","【"&amp;SUBSTITUTE(TEXT(CW7,"#,##0.00"),"-","△")&amp;"】"))</f>
        <v>【60.09】</v>
      </c>
      <c r="CX6" s="36" t="str">
        <f>IF(CX7="",NA(),CX7)</f>
        <v>-</v>
      </c>
      <c r="CY6" s="36" t="str">
        <f t="shared" ref="CY6:DG6" si="11">IF(CY7="",NA(),CY7)</f>
        <v>-</v>
      </c>
      <c r="CZ6" s="36" t="str">
        <f t="shared" si="11"/>
        <v>-</v>
      </c>
      <c r="DA6" s="36" t="str">
        <f t="shared" si="11"/>
        <v>-</v>
      </c>
      <c r="DB6" s="36">
        <f t="shared" si="11"/>
        <v>97.19</v>
      </c>
      <c r="DC6" s="36" t="str">
        <f t="shared" si="11"/>
        <v>-</v>
      </c>
      <c r="DD6" s="36" t="str">
        <f t="shared" si="11"/>
        <v>-</v>
      </c>
      <c r="DE6" s="36" t="str">
        <f t="shared" si="11"/>
        <v>-</v>
      </c>
      <c r="DF6" s="36" t="str">
        <f t="shared" si="11"/>
        <v>-</v>
      </c>
      <c r="DG6" s="36">
        <f t="shared" si="11"/>
        <v>94.07</v>
      </c>
      <c r="DH6" s="35" t="str">
        <f>IF(DH7="","",IF(DH7="-","【-】","【"&amp;SUBSTITUTE(TEXT(DH7,"#,##0.00"),"-","△")&amp;"】"))</f>
        <v>【94.90】</v>
      </c>
      <c r="DI6" s="36" t="str">
        <f>IF(DI7="",NA(),DI7)</f>
        <v>-</v>
      </c>
      <c r="DJ6" s="36" t="str">
        <f t="shared" ref="DJ6:DR6" si="12">IF(DJ7="",NA(),DJ7)</f>
        <v>-</v>
      </c>
      <c r="DK6" s="36" t="str">
        <f t="shared" si="12"/>
        <v>-</v>
      </c>
      <c r="DL6" s="36" t="str">
        <f t="shared" si="12"/>
        <v>-</v>
      </c>
      <c r="DM6" s="36">
        <f t="shared" si="12"/>
        <v>3.71</v>
      </c>
      <c r="DN6" s="36" t="str">
        <f t="shared" si="12"/>
        <v>-</v>
      </c>
      <c r="DO6" s="36" t="str">
        <f t="shared" si="12"/>
        <v>-</v>
      </c>
      <c r="DP6" s="36" t="str">
        <f t="shared" si="12"/>
        <v>-</v>
      </c>
      <c r="DQ6" s="36" t="str">
        <f t="shared" si="12"/>
        <v>-</v>
      </c>
      <c r="DR6" s="36">
        <f t="shared" si="12"/>
        <v>28.95</v>
      </c>
      <c r="DS6" s="35" t="str">
        <f>IF(DS7="","",IF(DS7="-","【-】","【"&amp;SUBSTITUTE(TEXT(DS7,"#,##0.00"),"-","△")&amp;"】"))</f>
        <v>【37.36】</v>
      </c>
      <c r="DT6" s="36" t="str">
        <f>IF(DT7="",NA(),DT7)</f>
        <v>-</v>
      </c>
      <c r="DU6" s="36" t="str">
        <f t="shared" ref="DU6:EC6" si="13">IF(DU7="",NA(),DU7)</f>
        <v>-</v>
      </c>
      <c r="DV6" s="36" t="str">
        <f t="shared" si="13"/>
        <v>-</v>
      </c>
      <c r="DW6" s="36" t="str">
        <f t="shared" si="13"/>
        <v>-</v>
      </c>
      <c r="DX6" s="36">
        <f t="shared" si="13"/>
        <v>0.8</v>
      </c>
      <c r="DY6" s="36" t="str">
        <f t="shared" si="13"/>
        <v>-</v>
      </c>
      <c r="DZ6" s="36" t="str">
        <f t="shared" si="13"/>
        <v>-</v>
      </c>
      <c r="EA6" s="36" t="str">
        <f t="shared" si="13"/>
        <v>-</v>
      </c>
      <c r="EB6" s="36" t="str">
        <f t="shared" si="13"/>
        <v>-</v>
      </c>
      <c r="EC6" s="36">
        <f t="shared" si="13"/>
        <v>4.07</v>
      </c>
      <c r="ED6" s="35" t="str">
        <f>IF(ED7="","",IF(ED7="-","【-】","【"&amp;SUBSTITUTE(TEXT(ED7,"#,##0.00"),"-","△")&amp;"】"))</f>
        <v>【4.96】</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0.13</v>
      </c>
      <c r="EO6" s="35" t="str">
        <f>IF(EO7="","",IF(EO7="-","【-】","【"&amp;SUBSTITUTE(TEXT(EO7,"#,##0.00"),"-","△")&amp;"】"))</f>
        <v>【0.27】</v>
      </c>
    </row>
    <row r="7" spans="1:148" s="37" customFormat="1" x14ac:dyDescent="0.15">
      <c r="A7" s="29"/>
      <c r="B7" s="38">
        <v>2016</v>
      </c>
      <c r="C7" s="38">
        <v>142034</v>
      </c>
      <c r="D7" s="38">
        <v>46</v>
      </c>
      <c r="E7" s="38">
        <v>17</v>
      </c>
      <c r="F7" s="38">
        <v>1</v>
      </c>
      <c r="G7" s="38">
        <v>0</v>
      </c>
      <c r="H7" s="38" t="s">
        <v>108</v>
      </c>
      <c r="I7" s="38" t="s">
        <v>109</v>
      </c>
      <c r="J7" s="38" t="s">
        <v>110</v>
      </c>
      <c r="K7" s="38" t="s">
        <v>111</v>
      </c>
      <c r="L7" s="38" t="s">
        <v>112</v>
      </c>
      <c r="M7" s="38"/>
      <c r="N7" s="39" t="s">
        <v>113</v>
      </c>
      <c r="O7" s="39">
        <v>63.32</v>
      </c>
      <c r="P7" s="39">
        <v>97.44</v>
      </c>
      <c r="Q7" s="39">
        <v>88.35</v>
      </c>
      <c r="R7" s="39">
        <v>1998</v>
      </c>
      <c r="S7" s="39">
        <v>257373</v>
      </c>
      <c r="T7" s="39">
        <v>67.819999999999993</v>
      </c>
      <c r="U7" s="39">
        <v>3794.94</v>
      </c>
      <c r="V7" s="39">
        <v>250531</v>
      </c>
      <c r="W7" s="39">
        <v>34.86</v>
      </c>
      <c r="X7" s="39">
        <v>7186.78</v>
      </c>
      <c r="Y7" s="39" t="s">
        <v>113</v>
      </c>
      <c r="Z7" s="39" t="s">
        <v>113</v>
      </c>
      <c r="AA7" s="39" t="s">
        <v>113</v>
      </c>
      <c r="AB7" s="39" t="s">
        <v>113</v>
      </c>
      <c r="AC7" s="39">
        <v>112.36</v>
      </c>
      <c r="AD7" s="39" t="s">
        <v>113</v>
      </c>
      <c r="AE7" s="39" t="s">
        <v>113</v>
      </c>
      <c r="AF7" s="39" t="s">
        <v>113</v>
      </c>
      <c r="AG7" s="39" t="s">
        <v>113</v>
      </c>
      <c r="AH7" s="39">
        <v>107.45</v>
      </c>
      <c r="AI7" s="39">
        <v>108.57</v>
      </c>
      <c r="AJ7" s="39" t="s">
        <v>113</v>
      </c>
      <c r="AK7" s="39" t="s">
        <v>113</v>
      </c>
      <c r="AL7" s="39" t="s">
        <v>113</v>
      </c>
      <c r="AM7" s="39" t="s">
        <v>113</v>
      </c>
      <c r="AN7" s="39">
        <v>0</v>
      </c>
      <c r="AO7" s="39" t="s">
        <v>113</v>
      </c>
      <c r="AP7" s="39" t="s">
        <v>113</v>
      </c>
      <c r="AQ7" s="39" t="s">
        <v>113</v>
      </c>
      <c r="AR7" s="39" t="s">
        <v>113</v>
      </c>
      <c r="AS7" s="39">
        <v>11.01</v>
      </c>
      <c r="AT7" s="39">
        <v>4.38</v>
      </c>
      <c r="AU7" s="39" t="s">
        <v>113</v>
      </c>
      <c r="AV7" s="39" t="s">
        <v>113</v>
      </c>
      <c r="AW7" s="39" t="s">
        <v>113</v>
      </c>
      <c r="AX7" s="39" t="s">
        <v>113</v>
      </c>
      <c r="AY7" s="39">
        <v>27.62</v>
      </c>
      <c r="AZ7" s="39" t="s">
        <v>113</v>
      </c>
      <c r="BA7" s="39" t="s">
        <v>113</v>
      </c>
      <c r="BB7" s="39" t="s">
        <v>113</v>
      </c>
      <c r="BC7" s="39" t="s">
        <v>113</v>
      </c>
      <c r="BD7" s="39">
        <v>54.03</v>
      </c>
      <c r="BE7" s="39">
        <v>59.95</v>
      </c>
      <c r="BF7" s="39" t="s">
        <v>113</v>
      </c>
      <c r="BG7" s="39" t="s">
        <v>113</v>
      </c>
      <c r="BH7" s="39" t="s">
        <v>113</v>
      </c>
      <c r="BI7" s="39" t="s">
        <v>113</v>
      </c>
      <c r="BJ7" s="39">
        <v>368.3</v>
      </c>
      <c r="BK7" s="39" t="s">
        <v>113</v>
      </c>
      <c r="BL7" s="39" t="s">
        <v>113</v>
      </c>
      <c r="BM7" s="39" t="s">
        <v>113</v>
      </c>
      <c r="BN7" s="39" t="s">
        <v>113</v>
      </c>
      <c r="BO7" s="39">
        <v>802.49</v>
      </c>
      <c r="BP7" s="39">
        <v>728.3</v>
      </c>
      <c r="BQ7" s="39" t="s">
        <v>113</v>
      </c>
      <c r="BR7" s="39" t="s">
        <v>113</v>
      </c>
      <c r="BS7" s="39" t="s">
        <v>113</v>
      </c>
      <c r="BT7" s="39" t="s">
        <v>113</v>
      </c>
      <c r="BU7" s="39">
        <v>133.74</v>
      </c>
      <c r="BV7" s="39" t="s">
        <v>113</v>
      </c>
      <c r="BW7" s="39" t="s">
        <v>113</v>
      </c>
      <c r="BX7" s="39" t="s">
        <v>113</v>
      </c>
      <c r="BY7" s="39" t="s">
        <v>113</v>
      </c>
      <c r="BZ7" s="39">
        <v>103.18</v>
      </c>
      <c r="CA7" s="39">
        <v>100.04</v>
      </c>
      <c r="CB7" s="39" t="s">
        <v>113</v>
      </c>
      <c r="CC7" s="39" t="s">
        <v>113</v>
      </c>
      <c r="CD7" s="39" t="s">
        <v>113</v>
      </c>
      <c r="CE7" s="39" t="s">
        <v>113</v>
      </c>
      <c r="CF7" s="39">
        <v>88.6</v>
      </c>
      <c r="CG7" s="39" t="s">
        <v>113</v>
      </c>
      <c r="CH7" s="39" t="s">
        <v>113</v>
      </c>
      <c r="CI7" s="39" t="s">
        <v>113</v>
      </c>
      <c r="CJ7" s="39" t="s">
        <v>113</v>
      </c>
      <c r="CK7" s="39">
        <v>141.11000000000001</v>
      </c>
      <c r="CL7" s="39">
        <v>137.82</v>
      </c>
      <c r="CM7" s="39" t="s">
        <v>113</v>
      </c>
      <c r="CN7" s="39" t="s">
        <v>113</v>
      </c>
      <c r="CO7" s="39" t="s">
        <v>113</v>
      </c>
      <c r="CP7" s="39" t="s">
        <v>113</v>
      </c>
      <c r="CQ7" s="39" t="s">
        <v>113</v>
      </c>
      <c r="CR7" s="39" t="s">
        <v>113</v>
      </c>
      <c r="CS7" s="39" t="s">
        <v>113</v>
      </c>
      <c r="CT7" s="39" t="s">
        <v>113</v>
      </c>
      <c r="CU7" s="39" t="s">
        <v>113</v>
      </c>
      <c r="CV7" s="39">
        <v>63.26</v>
      </c>
      <c r="CW7" s="39">
        <v>60.09</v>
      </c>
      <c r="CX7" s="39" t="s">
        <v>113</v>
      </c>
      <c r="CY7" s="39" t="s">
        <v>113</v>
      </c>
      <c r="CZ7" s="39" t="s">
        <v>113</v>
      </c>
      <c r="DA7" s="39" t="s">
        <v>113</v>
      </c>
      <c r="DB7" s="39">
        <v>97.19</v>
      </c>
      <c r="DC7" s="39" t="s">
        <v>113</v>
      </c>
      <c r="DD7" s="39" t="s">
        <v>113</v>
      </c>
      <c r="DE7" s="39" t="s">
        <v>113</v>
      </c>
      <c r="DF7" s="39" t="s">
        <v>113</v>
      </c>
      <c r="DG7" s="39">
        <v>94.07</v>
      </c>
      <c r="DH7" s="39">
        <v>94.9</v>
      </c>
      <c r="DI7" s="39" t="s">
        <v>113</v>
      </c>
      <c r="DJ7" s="39" t="s">
        <v>113</v>
      </c>
      <c r="DK7" s="39" t="s">
        <v>113</v>
      </c>
      <c r="DL7" s="39" t="s">
        <v>113</v>
      </c>
      <c r="DM7" s="39">
        <v>3.71</v>
      </c>
      <c r="DN7" s="39" t="s">
        <v>113</v>
      </c>
      <c r="DO7" s="39" t="s">
        <v>113</v>
      </c>
      <c r="DP7" s="39" t="s">
        <v>113</v>
      </c>
      <c r="DQ7" s="39" t="s">
        <v>113</v>
      </c>
      <c r="DR7" s="39">
        <v>28.95</v>
      </c>
      <c r="DS7" s="39">
        <v>37.36</v>
      </c>
      <c r="DT7" s="39" t="s">
        <v>113</v>
      </c>
      <c r="DU7" s="39" t="s">
        <v>113</v>
      </c>
      <c r="DV7" s="39" t="s">
        <v>113</v>
      </c>
      <c r="DW7" s="39" t="s">
        <v>113</v>
      </c>
      <c r="DX7" s="39">
        <v>0.8</v>
      </c>
      <c r="DY7" s="39" t="s">
        <v>113</v>
      </c>
      <c r="DZ7" s="39" t="s">
        <v>113</v>
      </c>
      <c r="EA7" s="39" t="s">
        <v>113</v>
      </c>
      <c r="EB7" s="39" t="s">
        <v>113</v>
      </c>
      <c r="EC7" s="39">
        <v>4.07</v>
      </c>
      <c r="ED7" s="39">
        <v>4.96</v>
      </c>
      <c r="EE7" s="39" t="s">
        <v>113</v>
      </c>
      <c r="EF7" s="39" t="s">
        <v>113</v>
      </c>
      <c r="EG7" s="39" t="s">
        <v>113</v>
      </c>
      <c r="EH7" s="39" t="s">
        <v>113</v>
      </c>
      <c r="EI7" s="39">
        <v>0</v>
      </c>
      <c r="EJ7" s="39" t="s">
        <v>113</v>
      </c>
      <c r="EK7" s="39" t="s">
        <v>113</v>
      </c>
      <c r="EL7" s="39" t="s">
        <v>113</v>
      </c>
      <c r="EM7" s="39" t="s">
        <v>113</v>
      </c>
      <c r="EN7" s="39">
        <v>0.13</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2018-02-02T04:46:26Z</cp:lastPrinted>
  <dcterms:created xsi:type="dcterms:W3CDTF">2017-12-25T01:50:43Z</dcterms:created>
  <dcterms:modified xsi:type="dcterms:W3CDTF">2018-02-14T01:06:13Z</dcterms:modified>
  <cp:category/>
</cp:coreProperties>
</file>