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K86" i="4"/>
  <c r="G86" i="4"/>
  <c r="F86" i="4"/>
  <c r="I10" i="4"/>
  <c r="C10" i="5" l="1"/>
  <c r="D10" i="5"/>
  <c r="E10" i="5"/>
  <c r="B10" i="5"/>
</calcChain>
</file>

<file path=xl/sharedStrings.xml><?xml version="1.0" encoding="utf-8"?>
<sst xmlns="http://schemas.openxmlformats.org/spreadsheetml/2006/main" count="240" uniqueCount="123">
  <si>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</si>
  <si>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</si>
  <si>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</si>
  <si>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</si>
  <si>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</si>
  <si>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</si>
  <si>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</si>
  <si>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</si>
  <si>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</si>
  <si>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</si>
  <si>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</si>
  <si>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</si>
  <si>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</si>
  <si>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</si>
  <si>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</si>
  <si>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</si>
  <si>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</si>
  <si>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</si>
  <si>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</si>
  <si>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</si>
  <si>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</si>
  <si>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</si>
  <si>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</si>
  <si>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</si>
  <si>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</si>
  <si>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</si>
  <si>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</si>
  <si>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</si>
  <si>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</si>
  <si>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</si>
  <si>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</si>
  <si>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</si>
  <si>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</si>
  <si>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</si>
  <si>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</si>
  <si>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</si>
  <si>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</si>
  <si>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</si>
  <si>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</si>
  <si>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</si>
  <si>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</si>
  <si>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</si>
  <si>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</si>
  <si>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</si>
  <si>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</si>
  <si>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</si>
  <si>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</si>
  <si>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</si>
  <si>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</si>
  <si>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</si>
  <si>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</si>
  <si>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</si>
  <si>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</si>
  <si>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</si>
  <si>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</si>
  <si>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</si>
  <si>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</si>
  <si>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</si>
  <si>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</si>
  <si>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</si>
  <si>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</si>
  <si>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</si>
  <si>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</si>
  <si>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</si>
  <si>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</si>
  <si>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</si>
  <si>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</si>
  <si>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</si>
  <si>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</si>
  <si>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</si>
  <si>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</si>
  <si>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</si>
  <si>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</si>
  <si>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</si>
  <si>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</si>
  <si>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</si>
  <si>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</si>
  <si>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</si>
  <si>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</si>
  <si>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</si>
  <si>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</si>
  <si>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</si>
  <si>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</si>
  <si>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</si>
  <si>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</si>
  <si>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</si>
  <si>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</si>
  <si>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</si>
  <si>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</si>
  <si>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</si>
  <si>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</si>
  <si>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</si>
  <si>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</si>
  <si>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</si>
  <si>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</si>
  <si>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</si>
  <si>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</si>
  <si>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</si>
  <si>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</si>
  <si>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</si>
  <si>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</si>
  <si>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</si>
  <si>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</si>
  <si>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</si>
  <si>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</si>
  <si>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</si>
  <si>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</si>
  <si>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</si>
  <si>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茅ヶ崎市</t>
  </si>
  <si>
    <t>法適用</t>
  </si>
  <si>
    <t>下水道事業</t>
  </si>
  <si>
    <t>公共下水道</t>
  </si>
  <si>
    <t>Aa</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</si>
  <si>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</si>
  <si>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</si>
  <si>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</si>
  <si>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</si>
  <si>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</si>
  <si>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</si>
  <si>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経常収支比率が100％を上回っており、累積欠損金比率が0％であることから、比較的健全な経営を行っているといえます。
　一方で、流動比率が100％を下回っており、近年の決算の状況では下水道使用料収益が徐々に減少傾向であること、維持管理費が増加していること、現金が減少していること等から、短期的な現金が不足していると判断できるため、この状況が続けば、将来的に厳しい経営状況に推移していくことが予測されます。今後は、料金改定等を視野に入れた支払い能力を高める経営改善が必要となります。</t>
    <rPh sb="105" eb="107">
      <t>ケイコウ</t>
    </rPh>
    <rPh sb="195" eb="197">
      <t>ヨソク</t>
    </rPh>
    <rPh sb="206" eb="208">
      <t>リョウキン</t>
    </rPh>
    <phoneticPr fontId="7"/>
  </si>
  <si>
    <t xml:space="preserve"> 経営の健全性や効率性は各指標からも比較的高い水準にあると考えられます。
　一方で布設管渠の老朽化の進行、維持管理費の増加、下水道使用料収益の減少傾向、また現金の減少傾向が見られます。
　将来のリスク回避を考え、料金改定も視野に入れながら平成30年度中に経営戦略の策定を行い、経営改善の手法を模索していきます。
</t>
    <rPh sb="59" eb="61">
      <t>ゾウカ</t>
    </rPh>
    <rPh sb="86" eb="87">
      <t>ミ</t>
    </rPh>
    <rPh sb="119" eb="121">
      <t>ヘイセイ</t>
    </rPh>
    <rPh sb="123" eb="124">
      <t>ネン</t>
    </rPh>
    <rPh sb="124" eb="125">
      <t>ド</t>
    </rPh>
    <rPh sb="125" eb="126">
      <t>チュウ</t>
    </rPh>
    <rPh sb="135" eb="136">
      <t>オコナ</t>
    </rPh>
    <phoneticPr fontId="7"/>
  </si>
  <si>
    <t>自治体職員</t>
    <rPh sb="0" eb="3">
      <t>ジチタイ</t>
    </rPh>
    <rPh sb="3" eb="5">
      <t>ショクイン</t>
    </rPh>
    <phoneticPr fontId="4"/>
  </si>
  <si>
    <t xml:space="preserve"> 昭和38年度に下水道整備を始め、当初に布設した管路は法定耐用年数である50年を超えています。管渠改善率においては類似団体を下回っている状況です。
　維持管理計画を基に効率的な維持管理及び投資計画を進めていきます。</t>
    <rPh sb="40" eb="41">
      <t>コ</t>
    </rPh>
    <rPh sb="57" eb="59">
      <t>ルイジ</t>
    </rPh>
    <rPh sb="59" eb="61">
      <t>ダンタイ</t>
    </rPh>
    <rPh sb="68" eb="70">
      <t>ジョウキョウ</t>
    </rPh>
    <rPh sb="75" eb="77">
      <t>イジ</t>
    </rPh>
    <rPh sb="77" eb="79">
      <t>カンリ</t>
    </rPh>
    <rPh sb="79" eb="81">
      <t>ケイカク</t>
    </rPh>
    <rPh sb="82" eb="83">
      <t>モト</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</si>
</sst>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0.02</c:v>
                </c:pt>
                <c:pt idx="3" formatCode="#,##0.00;&quot;△&quot;#,##0.00;&quot;-&quot;">
                  <c:v>0.27</c:v>
                </c:pt>
                <c:pt idx="4" formatCode="#,##0.00;&quot;△&quot;#,##0.00;&quot;-&quot;">
                  <c:v>0.08</c:v>
                </c:pt>
              </c:numCache>
            </c:numRef>
          </c:val>
        </c:ser>
        <c:dLbls>
          <c:showLegendKey val="0"/>
          <c:showVal val="0"/>
          <c:showCatName val="0"/>
          <c:showSerName val="0"/>
          <c:showPercent val="0"/>
          <c:showBubbleSize val="0"/>
        </c:dLbls>
        <c:gapWidth val="150"/>
        <c:axId val="214140512"/>
        <c:axId val="214367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0.11</c:v>
                </c:pt>
                <c:pt idx="2">
                  <c:v>0.22</c:v>
                </c:pt>
                <c:pt idx="3">
                  <c:v>0.13</c:v>
                </c:pt>
                <c:pt idx="4">
                  <c:v>0.16</c:v>
                </c:pt>
              </c:numCache>
            </c:numRef>
          </c:val>
          <c:smooth val="0"/>
        </c:ser>
        <c:dLbls>
          <c:showLegendKey val="0"/>
          <c:showVal val="0"/>
          <c:showCatName val="0"/>
          <c:showSerName val="0"/>
          <c:showPercent val="0"/>
          <c:showBubbleSize val="0"/>
        </c:dLbls>
        <c:marker val="1"/>
        <c:smooth val="0"/>
        <c:axId val="214140512"/>
        <c:axId val="214367240"/>
      </c:lineChart>
      <c:dateAx>
        <c:axId val="214140512"/>
        <c:scaling>
          <c:orientation val="minMax"/>
        </c:scaling>
        <c:delete val="1"/>
        <c:axPos val="b"/>
        <c:numFmt formatCode="ge" sourceLinked="1"/>
        <c:majorTickMark val="none"/>
        <c:minorTickMark val="none"/>
        <c:tickLblPos val="none"/>
        <c:crossAx val="214367240"/>
        <c:crosses val="autoZero"/>
        <c:auto val="1"/>
        <c:lblOffset val="100"/>
        <c:baseTimeUnit val="years"/>
      </c:dateAx>
      <c:valAx>
        <c:axId val="214367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14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5349136"/>
        <c:axId val="215349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67.540000000000006</c:v>
                </c:pt>
                <c:pt idx="1">
                  <c:v>67.61</c:v>
                </c:pt>
                <c:pt idx="2">
                  <c:v>64.81</c:v>
                </c:pt>
                <c:pt idx="3">
                  <c:v>64.81</c:v>
                </c:pt>
                <c:pt idx="4">
                  <c:v>64.66</c:v>
                </c:pt>
              </c:numCache>
            </c:numRef>
          </c:val>
          <c:smooth val="0"/>
        </c:ser>
        <c:dLbls>
          <c:showLegendKey val="0"/>
          <c:showVal val="0"/>
          <c:showCatName val="0"/>
          <c:showSerName val="0"/>
          <c:showPercent val="0"/>
          <c:showBubbleSize val="0"/>
        </c:dLbls>
        <c:marker val="1"/>
        <c:smooth val="0"/>
        <c:axId val="215349136"/>
        <c:axId val="215349528"/>
      </c:lineChart>
      <c:dateAx>
        <c:axId val="215349136"/>
        <c:scaling>
          <c:orientation val="minMax"/>
        </c:scaling>
        <c:delete val="1"/>
        <c:axPos val="b"/>
        <c:numFmt formatCode="ge" sourceLinked="1"/>
        <c:majorTickMark val="none"/>
        <c:minorTickMark val="none"/>
        <c:tickLblPos val="none"/>
        <c:crossAx val="215349528"/>
        <c:crosses val="autoZero"/>
        <c:auto val="1"/>
        <c:lblOffset val="100"/>
        <c:baseTimeUnit val="years"/>
      </c:dateAx>
      <c:valAx>
        <c:axId val="215349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34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95.1</c:v>
                </c:pt>
                <c:pt idx="1">
                  <c:v>96.89</c:v>
                </c:pt>
                <c:pt idx="2">
                  <c:v>97.72</c:v>
                </c:pt>
                <c:pt idx="3">
                  <c:v>97.98</c:v>
                </c:pt>
                <c:pt idx="4">
                  <c:v>98.16</c:v>
                </c:pt>
              </c:numCache>
            </c:numRef>
          </c:val>
        </c:ser>
        <c:dLbls>
          <c:showLegendKey val="0"/>
          <c:showVal val="0"/>
          <c:showCatName val="0"/>
          <c:showSerName val="0"/>
          <c:showPercent val="0"/>
          <c:showBubbleSize val="0"/>
        </c:dLbls>
        <c:gapWidth val="150"/>
        <c:axId val="215350704"/>
        <c:axId val="215351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96.48</c:v>
                </c:pt>
                <c:pt idx="1">
                  <c:v>96.64</c:v>
                </c:pt>
                <c:pt idx="2">
                  <c:v>96.76</c:v>
                </c:pt>
                <c:pt idx="3">
                  <c:v>96.89</c:v>
                </c:pt>
                <c:pt idx="4">
                  <c:v>97.08</c:v>
                </c:pt>
              </c:numCache>
            </c:numRef>
          </c:val>
          <c:smooth val="0"/>
        </c:ser>
        <c:dLbls>
          <c:showLegendKey val="0"/>
          <c:showVal val="0"/>
          <c:showCatName val="0"/>
          <c:showSerName val="0"/>
          <c:showPercent val="0"/>
          <c:showBubbleSize val="0"/>
        </c:dLbls>
        <c:marker val="1"/>
        <c:smooth val="0"/>
        <c:axId val="215350704"/>
        <c:axId val="215351096"/>
      </c:lineChart>
      <c:dateAx>
        <c:axId val="215350704"/>
        <c:scaling>
          <c:orientation val="minMax"/>
        </c:scaling>
        <c:delete val="1"/>
        <c:axPos val="b"/>
        <c:numFmt formatCode="ge" sourceLinked="1"/>
        <c:majorTickMark val="none"/>
        <c:minorTickMark val="none"/>
        <c:tickLblPos val="none"/>
        <c:crossAx val="215351096"/>
        <c:crosses val="autoZero"/>
        <c:auto val="1"/>
        <c:lblOffset val="100"/>
        <c:baseTimeUnit val="years"/>
      </c:dateAx>
      <c:valAx>
        <c:axId val="215351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35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105.13</c:v>
                </c:pt>
                <c:pt idx="1">
                  <c:v>105.37</c:v>
                </c:pt>
                <c:pt idx="2">
                  <c:v>108.05</c:v>
                </c:pt>
                <c:pt idx="3">
                  <c:v>105.57</c:v>
                </c:pt>
                <c:pt idx="4">
                  <c:v>104.51</c:v>
                </c:pt>
              </c:numCache>
            </c:numRef>
          </c:val>
        </c:ser>
        <c:dLbls>
          <c:showLegendKey val="0"/>
          <c:showVal val="0"/>
          <c:showCatName val="0"/>
          <c:showSerName val="0"/>
          <c:showPercent val="0"/>
          <c:showBubbleSize val="0"/>
        </c:dLbls>
        <c:gapWidth val="150"/>
        <c:axId val="215480200"/>
        <c:axId val="215482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106.35</c:v>
                </c:pt>
                <c:pt idx="1">
                  <c:v>108.14</c:v>
                </c:pt>
                <c:pt idx="2">
                  <c:v>108.72</c:v>
                </c:pt>
                <c:pt idx="3">
                  <c:v>110.25</c:v>
                </c:pt>
                <c:pt idx="4">
                  <c:v>109.82</c:v>
                </c:pt>
              </c:numCache>
            </c:numRef>
          </c:val>
          <c:smooth val="0"/>
        </c:ser>
        <c:dLbls>
          <c:showLegendKey val="0"/>
          <c:showVal val="0"/>
          <c:showCatName val="0"/>
          <c:showSerName val="0"/>
          <c:showPercent val="0"/>
          <c:showBubbleSize val="0"/>
        </c:dLbls>
        <c:marker val="1"/>
        <c:smooth val="0"/>
        <c:axId val="215480200"/>
        <c:axId val="215482632"/>
      </c:lineChart>
      <c:dateAx>
        <c:axId val="215480200"/>
        <c:scaling>
          <c:orientation val="minMax"/>
        </c:scaling>
        <c:delete val="1"/>
        <c:axPos val="b"/>
        <c:numFmt formatCode="ge" sourceLinked="1"/>
        <c:majorTickMark val="none"/>
        <c:minorTickMark val="none"/>
        <c:tickLblPos val="none"/>
        <c:crossAx val="215482632"/>
        <c:crosses val="autoZero"/>
        <c:auto val="1"/>
        <c:lblOffset val="100"/>
        <c:baseTimeUnit val="years"/>
      </c:dateAx>
      <c:valAx>
        <c:axId val="215482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48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2.19</c:v>
                </c:pt>
                <c:pt idx="1">
                  <c:v>4.1500000000000004</c:v>
                </c:pt>
                <c:pt idx="2">
                  <c:v>9.99</c:v>
                </c:pt>
                <c:pt idx="3">
                  <c:v>12.72</c:v>
                </c:pt>
                <c:pt idx="4">
                  <c:v>15.11</c:v>
                </c:pt>
              </c:numCache>
            </c:numRef>
          </c:val>
        </c:ser>
        <c:dLbls>
          <c:showLegendKey val="0"/>
          <c:showVal val="0"/>
          <c:showCatName val="0"/>
          <c:showSerName val="0"/>
          <c:showPercent val="0"/>
          <c:showBubbleSize val="0"/>
        </c:dLbls>
        <c:gapWidth val="150"/>
        <c:axId val="215465296"/>
        <c:axId val="214191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13.31</c:v>
                </c:pt>
                <c:pt idx="1">
                  <c:v>14.06</c:v>
                </c:pt>
                <c:pt idx="2">
                  <c:v>23.27</c:v>
                </c:pt>
                <c:pt idx="3">
                  <c:v>25.8</c:v>
                </c:pt>
                <c:pt idx="4">
                  <c:v>25.28</c:v>
                </c:pt>
              </c:numCache>
            </c:numRef>
          </c:val>
          <c:smooth val="0"/>
        </c:ser>
        <c:dLbls>
          <c:showLegendKey val="0"/>
          <c:showVal val="0"/>
          <c:showCatName val="0"/>
          <c:showSerName val="0"/>
          <c:showPercent val="0"/>
          <c:showBubbleSize val="0"/>
        </c:dLbls>
        <c:marker val="1"/>
        <c:smooth val="0"/>
        <c:axId val="215465296"/>
        <c:axId val="214191864"/>
      </c:lineChart>
      <c:dateAx>
        <c:axId val="215465296"/>
        <c:scaling>
          <c:orientation val="minMax"/>
        </c:scaling>
        <c:delete val="1"/>
        <c:axPos val="b"/>
        <c:numFmt formatCode="ge" sourceLinked="1"/>
        <c:majorTickMark val="none"/>
        <c:minorTickMark val="none"/>
        <c:tickLblPos val="none"/>
        <c:crossAx val="214191864"/>
        <c:crosses val="autoZero"/>
        <c:auto val="1"/>
        <c:lblOffset val="100"/>
        <c:baseTimeUnit val="years"/>
      </c:dateAx>
      <c:valAx>
        <c:axId val="21419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46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formatCode="#,##0.00;&quot;△&quot;#,##0.00">
                  <c:v>0</c:v>
                </c:pt>
                <c:pt idx="1">
                  <c:v>0.09</c:v>
                </c:pt>
                <c:pt idx="2">
                  <c:v>1.18</c:v>
                </c:pt>
                <c:pt idx="3">
                  <c:v>3.56</c:v>
                </c:pt>
                <c:pt idx="4">
                  <c:v>5.09</c:v>
                </c:pt>
              </c:numCache>
            </c:numRef>
          </c:val>
        </c:ser>
        <c:dLbls>
          <c:showLegendKey val="0"/>
          <c:showVal val="0"/>
          <c:showCatName val="0"/>
          <c:showSerName val="0"/>
          <c:showPercent val="0"/>
          <c:showBubbleSize val="0"/>
        </c:dLbls>
        <c:gapWidth val="150"/>
        <c:axId val="215588232"/>
        <c:axId val="21558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2.15</c:v>
                </c:pt>
                <c:pt idx="1">
                  <c:v>2.34</c:v>
                </c:pt>
                <c:pt idx="2">
                  <c:v>2.75</c:v>
                </c:pt>
                <c:pt idx="3">
                  <c:v>3.39</c:v>
                </c:pt>
                <c:pt idx="4">
                  <c:v>4.08</c:v>
                </c:pt>
              </c:numCache>
            </c:numRef>
          </c:val>
          <c:smooth val="0"/>
        </c:ser>
        <c:dLbls>
          <c:showLegendKey val="0"/>
          <c:showVal val="0"/>
          <c:showCatName val="0"/>
          <c:showSerName val="0"/>
          <c:showPercent val="0"/>
          <c:showBubbleSize val="0"/>
        </c:dLbls>
        <c:marker val="1"/>
        <c:smooth val="0"/>
        <c:axId val="215588232"/>
        <c:axId val="215588624"/>
      </c:lineChart>
      <c:dateAx>
        <c:axId val="215588232"/>
        <c:scaling>
          <c:orientation val="minMax"/>
        </c:scaling>
        <c:delete val="1"/>
        <c:axPos val="b"/>
        <c:numFmt formatCode="ge" sourceLinked="1"/>
        <c:majorTickMark val="none"/>
        <c:minorTickMark val="none"/>
        <c:tickLblPos val="none"/>
        <c:crossAx val="215588624"/>
        <c:crosses val="autoZero"/>
        <c:auto val="1"/>
        <c:lblOffset val="100"/>
        <c:baseTimeUnit val="years"/>
      </c:dateAx>
      <c:valAx>
        <c:axId val="21558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58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5590192"/>
        <c:axId val="215590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quot;-&quot;">
                  <c:v>0.6</c:v>
                </c:pt>
                <c:pt idx="4" formatCode="#,##0.00;&quot;△&quot;#,##0.00;&quot;-&quot;">
                  <c:v>0.45</c:v>
                </c:pt>
              </c:numCache>
            </c:numRef>
          </c:val>
          <c:smooth val="0"/>
        </c:ser>
        <c:dLbls>
          <c:showLegendKey val="0"/>
          <c:showVal val="0"/>
          <c:showCatName val="0"/>
          <c:showSerName val="0"/>
          <c:showPercent val="0"/>
          <c:showBubbleSize val="0"/>
        </c:dLbls>
        <c:marker val="1"/>
        <c:smooth val="0"/>
        <c:axId val="215590192"/>
        <c:axId val="215590584"/>
      </c:lineChart>
      <c:dateAx>
        <c:axId val="215590192"/>
        <c:scaling>
          <c:orientation val="minMax"/>
        </c:scaling>
        <c:delete val="1"/>
        <c:axPos val="b"/>
        <c:numFmt formatCode="ge" sourceLinked="1"/>
        <c:majorTickMark val="none"/>
        <c:minorTickMark val="none"/>
        <c:tickLblPos val="none"/>
        <c:crossAx val="215590584"/>
        <c:crosses val="autoZero"/>
        <c:auto val="1"/>
        <c:lblOffset val="100"/>
        <c:baseTimeUnit val="years"/>
      </c:dateAx>
      <c:valAx>
        <c:axId val="215590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59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169.77</c:v>
                </c:pt>
                <c:pt idx="1">
                  <c:v>276.27999999999997</c:v>
                </c:pt>
                <c:pt idx="2">
                  <c:v>71.37</c:v>
                </c:pt>
                <c:pt idx="3">
                  <c:v>67.38</c:v>
                </c:pt>
                <c:pt idx="4">
                  <c:v>70.5</c:v>
                </c:pt>
              </c:numCache>
            </c:numRef>
          </c:val>
        </c:ser>
        <c:dLbls>
          <c:showLegendKey val="0"/>
          <c:showVal val="0"/>
          <c:showCatName val="0"/>
          <c:showSerName val="0"/>
          <c:showPercent val="0"/>
          <c:showBubbleSize val="0"/>
        </c:dLbls>
        <c:gapWidth val="150"/>
        <c:axId val="215591760"/>
        <c:axId val="21574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161.29</c:v>
                </c:pt>
                <c:pt idx="1">
                  <c:v>129.52000000000001</c:v>
                </c:pt>
                <c:pt idx="2">
                  <c:v>61</c:v>
                </c:pt>
                <c:pt idx="3">
                  <c:v>65.17</c:v>
                </c:pt>
                <c:pt idx="4">
                  <c:v>67.7</c:v>
                </c:pt>
              </c:numCache>
            </c:numRef>
          </c:val>
          <c:smooth val="0"/>
        </c:ser>
        <c:dLbls>
          <c:showLegendKey val="0"/>
          <c:showVal val="0"/>
          <c:showCatName val="0"/>
          <c:showSerName val="0"/>
          <c:showPercent val="0"/>
          <c:showBubbleSize val="0"/>
        </c:dLbls>
        <c:marker val="1"/>
        <c:smooth val="0"/>
        <c:axId val="215591760"/>
        <c:axId val="215748408"/>
      </c:lineChart>
      <c:dateAx>
        <c:axId val="215591760"/>
        <c:scaling>
          <c:orientation val="minMax"/>
        </c:scaling>
        <c:delete val="1"/>
        <c:axPos val="b"/>
        <c:numFmt formatCode="ge" sourceLinked="1"/>
        <c:majorTickMark val="none"/>
        <c:minorTickMark val="none"/>
        <c:tickLblPos val="none"/>
        <c:crossAx val="215748408"/>
        <c:crosses val="autoZero"/>
        <c:auto val="1"/>
        <c:lblOffset val="100"/>
        <c:baseTimeUnit val="years"/>
      </c:dateAx>
      <c:valAx>
        <c:axId val="21574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59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590.38</c:v>
                </c:pt>
                <c:pt idx="1">
                  <c:v>564.01</c:v>
                </c:pt>
                <c:pt idx="2">
                  <c:v>537.76</c:v>
                </c:pt>
                <c:pt idx="3">
                  <c:v>1219.45</c:v>
                </c:pt>
                <c:pt idx="4">
                  <c:v>478.46</c:v>
                </c:pt>
              </c:numCache>
            </c:numRef>
          </c:val>
        </c:ser>
        <c:dLbls>
          <c:showLegendKey val="0"/>
          <c:showVal val="0"/>
          <c:showCatName val="0"/>
          <c:showSerName val="0"/>
          <c:showPercent val="0"/>
          <c:showBubbleSize val="0"/>
        </c:dLbls>
        <c:gapWidth val="150"/>
        <c:axId val="215749584"/>
        <c:axId val="215749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705.53</c:v>
                </c:pt>
                <c:pt idx="1">
                  <c:v>685.64</c:v>
                </c:pt>
                <c:pt idx="2">
                  <c:v>665.11</c:v>
                </c:pt>
                <c:pt idx="3">
                  <c:v>642.57000000000005</c:v>
                </c:pt>
                <c:pt idx="4">
                  <c:v>599.92999999999995</c:v>
                </c:pt>
              </c:numCache>
            </c:numRef>
          </c:val>
          <c:smooth val="0"/>
        </c:ser>
        <c:dLbls>
          <c:showLegendKey val="0"/>
          <c:showVal val="0"/>
          <c:showCatName val="0"/>
          <c:showSerName val="0"/>
          <c:showPercent val="0"/>
          <c:showBubbleSize val="0"/>
        </c:dLbls>
        <c:marker val="1"/>
        <c:smooth val="0"/>
        <c:axId val="215749584"/>
        <c:axId val="215749976"/>
      </c:lineChart>
      <c:dateAx>
        <c:axId val="215749584"/>
        <c:scaling>
          <c:orientation val="minMax"/>
        </c:scaling>
        <c:delete val="1"/>
        <c:axPos val="b"/>
        <c:numFmt formatCode="ge" sourceLinked="1"/>
        <c:majorTickMark val="none"/>
        <c:minorTickMark val="none"/>
        <c:tickLblPos val="none"/>
        <c:crossAx val="215749976"/>
        <c:crosses val="autoZero"/>
        <c:auto val="1"/>
        <c:lblOffset val="100"/>
        <c:baseTimeUnit val="years"/>
      </c:dateAx>
      <c:valAx>
        <c:axId val="215749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74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106.71</c:v>
                </c:pt>
                <c:pt idx="1">
                  <c:v>106.32</c:v>
                </c:pt>
                <c:pt idx="2">
                  <c:v>108.87</c:v>
                </c:pt>
                <c:pt idx="3">
                  <c:v>103.1</c:v>
                </c:pt>
                <c:pt idx="4">
                  <c:v>106.84</c:v>
                </c:pt>
              </c:numCache>
            </c:numRef>
          </c:val>
        </c:ser>
        <c:dLbls>
          <c:showLegendKey val="0"/>
          <c:showVal val="0"/>
          <c:showCatName val="0"/>
          <c:showSerName val="0"/>
          <c:showPercent val="0"/>
          <c:showBubbleSize val="0"/>
        </c:dLbls>
        <c:gapWidth val="150"/>
        <c:axId val="215589800"/>
        <c:axId val="21575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89.78</c:v>
                </c:pt>
                <c:pt idx="1">
                  <c:v>88.39</c:v>
                </c:pt>
                <c:pt idx="2">
                  <c:v>85.64</c:v>
                </c:pt>
                <c:pt idx="3">
                  <c:v>94.3</c:v>
                </c:pt>
                <c:pt idx="4">
                  <c:v>95.76</c:v>
                </c:pt>
              </c:numCache>
            </c:numRef>
          </c:val>
          <c:smooth val="0"/>
        </c:ser>
        <c:dLbls>
          <c:showLegendKey val="0"/>
          <c:showVal val="0"/>
          <c:showCatName val="0"/>
          <c:showSerName val="0"/>
          <c:showPercent val="0"/>
          <c:showBubbleSize val="0"/>
        </c:dLbls>
        <c:marker val="1"/>
        <c:smooth val="0"/>
        <c:axId val="215589800"/>
        <c:axId val="215751152"/>
      </c:lineChart>
      <c:dateAx>
        <c:axId val="215589800"/>
        <c:scaling>
          <c:orientation val="minMax"/>
        </c:scaling>
        <c:delete val="1"/>
        <c:axPos val="b"/>
        <c:numFmt formatCode="ge" sourceLinked="1"/>
        <c:majorTickMark val="none"/>
        <c:minorTickMark val="none"/>
        <c:tickLblPos val="none"/>
        <c:crossAx val="215751152"/>
        <c:crosses val="autoZero"/>
        <c:auto val="1"/>
        <c:lblOffset val="100"/>
        <c:baseTimeUnit val="years"/>
      </c:dateAx>
      <c:valAx>
        <c:axId val="21575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58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106.08</c:v>
                </c:pt>
                <c:pt idx="1">
                  <c:v>105.8</c:v>
                </c:pt>
                <c:pt idx="2">
                  <c:v>103.53</c:v>
                </c:pt>
                <c:pt idx="3">
                  <c:v>107.86</c:v>
                </c:pt>
                <c:pt idx="4">
                  <c:v>104.16</c:v>
                </c:pt>
              </c:numCache>
            </c:numRef>
          </c:val>
        </c:ser>
        <c:dLbls>
          <c:showLegendKey val="0"/>
          <c:showVal val="0"/>
          <c:showCatName val="0"/>
          <c:showSerName val="0"/>
          <c:showPercent val="0"/>
          <c:showBubbleSize val="0"/>
        </c:dLbls>
        <c:gapWidth val="150"/>
        <c:axId val="214194216"/>
        <c:axId val="21419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125.87</c:v>
                </c:pt>
                <c:pt idx="1">
                  <c:v>128.96</c:v>
                </c:pt>
                <c:pt idx="2">
                  <c:v>133</c:v>
                </c:pt>
                <c:pt idx="3">
                  <c:v>120.18</c:v>
                </c:pt>
                <c:pt idx="4">
                  <c:v>119</c:v>
                </c:pt>
              </c:numCache>
            </c:numRef>
          </c:val>
          <c:smooth val="0"/>
        </c:ser>
        <c:dLbls>
          <c:showLegendKey val="0"/>
          <c:showVal val="0"/>
          <c:showCatName val="0"/>
          <c:showSerName val="0"/>
          <c:showPercent val="0"/>
          <c:showBubbleSize val="0"/>
        </c:dLbls>
        <c:marker val="1"/>
        <c:smooth val="0"/>
        <c:axId val="214194216"/>
        <c:axId val="214193824"/>
      </c:lineChart>
      <c:dateAx>
        <c:axId val="214194216"/>
        <c:scaling>
          <c:orientation val="minMax"/>
        </c:scaling>
        <c:delete val="1"/>
        <c:axPos val="b"/>
        <c:numFmt formatCode="ge" sourceLinked="1"/>
        <c:majorTickMark val="none"/>
        <c:minorTickMark val="none"/>
        <c:tickLblPos val="none"/>
        <c:crossAx val="214193824"/>
        <c:crosses val="autoZero"/>
        <c:auto val="1"/>
        <c:lblOffset val="100"/>
        <c:baseTimeUnit val="years"/>
      </c:dateAx>
      <c:valAx>
        <c:axId val="21419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194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神奈川県　茅ヶ崎市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Aa</v>
      </c>
      <c r="X8" s="49"/>
      <c r="Y8" s="49"/>
      <c r="Z8" s="49"/>
      <c r="AA8" s="49"/>
      <c r="AB8" s="49"/>
      <c r="AC8" s="49"/>
      <c r="AD8" s="50" t="s">
        <v>121</v>
      </c>
      <c r="AE8" s="50"/>
      <c r="AF8" s="50"/>
      <c r="AG8" s="50"/>
      <c r="AH8" s="50"/>
      <c r="AI8" s="50"/>
      <c r="AJ8" s="50"/>
      <c r="AK8" s="4"/>
      <c r="AL8" s="51">
        <f>データ!S6</f>
        <v>241979</v>
      </c>
      <c r="AM8" s="51"/>
      <c r="AN8" s="51"/>
      <c r="AO8" s="51"/>
      <c r="AP8" s="51"/>
      <c r="AQ8" s="51"/>
      <c r="AR8" s="51"/>
      <c r="AS8" s="51"/>
      <c r="AT8" s="46">
        <f>データ!T6</f>
        <v>35.700000000000003</v>
      </c>
      <c r="AU8" s="46"/>
      <c r="AV8" s="46"/>
      <c r="AW8" s="46"/>
      <c r="AX8" s="46"/>
      <c r="AY8" s="46"/>
      <c r="AZ8" s="46"/>
      <c r="BA8" s="46"/>
      <c r="BB8" s="46">
        <f>データ!U6</f>
        <v>6778.12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55.89</v>
      </c>
      <c r="J10" s="46"/>
      <c r="K10" s="46"/>
      <c r="L10" s="46"/>
      <c r="M10" s="46"/>
      <c r="N10" s="46"/>
      <c r="O10" s="46"/>
      <c r="P10" s="46">
        <f>データ!P6</f>
        <v>95.58</v>
      </c>
      <c r="Q10" s="46"/>
      <c r="R10" s="46"/>
      <c r="S10" s="46"/>
      <c r="T10" s="46"/>
      <c r="U10" s="46"/>
      <c r="V10" s="46"/>
      <c r="W10" s="46">
        <f>データ!Q6</f>
        <v>86.16</v>
      </c>
      <c r="X10" s="46"/>
      <c r="Y10" s="46"/>
      <c r="Z10" s="46"/>
      <c r="AA10" s="46"/>
      <c r="AB10" s="46"/>
      <c r="AC10" s="46"/>
      <c r="AD10" s="51">
        <f>データ!R6</f>
        <v>1844</v>
      </c>
      <c r="AE10" s="51"/>
      <c r="AF10" s="51"/>
      <c r="AG10" s="51"/>
      <c r="AH10" s="51"/>
      <c r="AI10" s="51"/>
      <c r="AJ10" s="51"/>
      <c r="AK10" s="2"/>
      <c r="AL10" s="51">
        <f>データ!V6</f>
        <v>231034</v>
      </c>
      <c r="AM10" s="51"/>
      <c r="AN10" s="51"/>
      <c r="AO10" s="51"/>
      <c r="AP10" s="51"/>
      <c r="AQ10" s="51"/>
      <c r="AR10" s="51"/>
      <c r="AS10" s="51"/>
      <c r="AT10" s="46">
        <f>データ!W6</f>
        <v>22.2</v>
      </c>
      <c r="AU10" s="46"/>
      <c r="AV10" s="46"/>
      <c r="AW10" s="46"/>
      <c r="AX10" s="46"/>
      <c r="AY10" s="46"/>
      <c r="AZ10" s="46"/>
      <c r="BA10" s="46"/>
      <c r="BB10" s="46">
        <f>データ!X6</f>
        <v>10406.94</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142077</v>
      </c>
      <c r="D6" s="34">
        <f t="shared" si="3"/>
        <v>46</v>
      </c>
      <c r="E6" s="34">
        <f t="shared" si="3"/>
        <v>17</v>
      </c>
      <c r="F6" s="34">
        <f t="shared" si="3"/>
        <v>1</v>
      </c>
      <c r="G6" s="34">
        <f t="shared" si="3"/>
        <v>0</v>
      </c>
      <c r="H6" s="34" t="str">
        <f t="shared" si="3"/>
        <v>神奈川県　茅ヶ崎市</v>
      </c>
      <c r="I6" s="34" t="str">
        <f t="shared" si="3"/>
        <v>法適用</v>
      </c>
      <c r="J6" s="34" t="str">
        <f t="shared" si="3"/>
        <v>下水道事業</v>
      </c>
      <c r="K6" s="34" t="str">
        <f t="shared" si="3"/>
        <v>公共下水道</v>
      </c>
      <c r="L6" s="34" t="str">
        <f t="shared" si="3"/>
        <v>Aa</v>
      </c>
      <c r="M6" s="34">
        <f t="shared" si="3"/>
        <v>0</v>
      </c>
      <c r="N6" s="35" t="str">
        <f t="shared" si="3"/>
        <v>-</v>
      </c>
      <c r="O6" s="35">
        <f t="shared" si="3"/>
        <v>55.89</v>
      </c>
      <c r="P6" s="35">
        <f t="shared" si="3"/>
        <v>95.58</v>
      </c>
      <c r="Q6" s="35">
        <f t="shared" si="3"/>
        <v>86.16</v>
      </c>
      <c r="R6" s="35">
        <f t="shared" si="3"/>
        <v>1844</v>
      </c>
      <c r="S6" s="35">
        <f t="shared" si="3"/>
        <v>241979</v>
      </c>
      <c r="T6" s="35">
        <f t="shared" si="3"/>
        <v>35.700000000000003</v>
      </c>
      <c r="U6" s="35">
        <f t="shared" si="3"/>
        <v>6778.12</v>
      </c>
      <c r="V6" s="35">
        <f t="shared" si="3"/>
        <v>231034</v>
      </c>
      <c r="W6" s="35">
        <f t="shared" si="3"/>
        <v>22.2</v>
      </c>
      <c r="X6" s="35">
        <f t="shared" si="3"/>
        <v>10406.94</v>
      </c>
      <c r="Y6" s="36">
        <f>IF(Y7="",NA(),Y7)</f>
        <v>105.13</v>
      </c>
      <c r="Z6" s="36">
        <f t="shared" ref="Z6:AH6" si="4">IF(Z7="",NA(),Z7)</f>
        <v>105.37</v>
      </c>
      <c r="AA6" s="36">
        <f t="shared" si="4"/>
        <v>108.05</v>
      </c>
      <c r="AB6" s="36">
        <f t="shared" si="4"/>
        <v>105.57</v>
      </c>
      <c r="AC6" s="36">
        <f t="shared" si="4"/>
        <v>104.51</v>
      </c>
      <c r="AD6" s="36">
        <f t="shared" si="4"/>
        <v>106.35</v>
      </c>
      <c r="AE6" s="36">
        <f t="shared" si="4"/>
        <v>108.14</v>
      </c>
      <c r="AF6" s="36">
        <f t="shared" si="4"/>
        <v>108.72</v>
      </c>
      <c r="AG6" s="36">
        <f t="shared" si="4"/>
        <v>110.25</v>
      </c>
      <c r="AH6" s="36">
        <f t="shared" si="4"/>
        <v>109.82</v>
      </c>
      <c r="AI6" s="35" t="str">
        <f>IF(AI7="","",IF(AI7="-","【-】","【"&amp;SUBSTITUTE(TEXT(AI7,"#,##0.00"),"-","△")&amp;"】"))</f>
        <v>【108.57】</v>
      </c>
      <c r="AJ6" s="35">
        <f>IF(AJ7="",NA(),AJ7)</f>
        <v>0</v>
      </c>
      <c r="AK6" s="35">
        <f t="shared" ref="AK6:AS6" si="5">IF(AK7="",NA(),AK7)</f>
        <v>0</v>
      </c>
      <c r="AL6" s="35">
        <f t="shared" si="5"/>
        <v>0</v>
      </c>
      <c r="AM6" s="35">
        <f t="shared" si="5"/>
        <v>0</v>
      </c>
      <c r="AN6" s="35">
        <f t="shared" si="5"/>
        <v>0</v>
      </c>
      <c r="AO6" s="35">
        <f t="shared" si="5"/>
        <v>0</v>
      </c>
      <c r="AP6" s="35">
        <f t="shared" si="5"/>
        <v>0</v>
      </c>
      <c r="AQ6" s="35">
        <f t="shared" si="5"/>
        <v>0</v>
      </c>
      <c r="AR6" s="36">
        <f t="shared" si="5"/>
        <v>0.6</v>
      </c>
      <c r="AS6" s="36">
        <f t="shared" si="5"/>
        <v>0.45</v>
      </c>
      <c r="AT6" s="35" t="str">
        <f>IF(AT7="","",IF(AT7="-","【-】","【"&amp;SUBSTITUTE(TEXT(AT7,"#,##0.00"),"-","△")&amp;"】"))</f>
        <v>【4.38】</v>
      </c>
      <c r="AU6" s="36">
        <f>IF(AU7="",NA(),AU7)</f>
        <v>169.77</v>
      </c>
      <c r="AV6" s="36">
        <f t="shared" ref="AV6:BD6" si="6">IF(AV7="",NA(),AV7)</f>
        <v>276.27999999999997</v>
      </c>
      <c r="AW6" s="36">
        <f t="shared" si="6"/>
        <v>71.37</v>
      </c>
      <c r="AX6" s="36">
        <f t="shared" si="6"/>
        <v>67.38</v>
      </c>
      <c r="AY6" s="36">
        <f t="shared" si="6"/>
        <v>70.5</v>
      </c>
      <c r="AZ6" s="36">
        <f t="shared" si="6"/>
        <v>161.29</v>
      </c>
      <c r="BA6" s="36">
        <f t="shared" si="6"/>
        <v>129.52000000000001</v>
      </c>
      <c r="BB6" s="36">
        <f t="shared" si="6"/>
        <v>61</v>
      </c>
      <c r="BC6" s="36">
        <f t="shared" si="6"/>
        <v>65.17</v>
      </c>
      <c r="BD6" s="36">
        <f t="shared" si="6"/>
        <v>67.7</v>
      </c>
      <c r="BE6" s="35" t="str">
        <f>IF(BE7="","",IF(BE7="-","【-】","【"&amp;SUBSTITUTE(TEXT(BE7,"#,##0.00"),"-","△")&amp;"】"))</f>
        <v>【59.95】</v>
      </c>
      <c r="BF6" s="36">
        <f>IF(BF7="",NA(),BF7)</f>
        <v>590.38</v>
      </c>
      <c r="BG6" s="36">
        <f t="shared" ref="BG6:BO6" si="7">IF(BG7="",NA(),BG7)</f>
        <v>564.01</v>
      </c>
      <c r="BH6" s="36">
        <f t="shared" si="7"/>
        <v>537.76</v>
      </c>
      <c r="BI6" s="36">
        <f t="shared" si="7"/>
        <v>1219.45</v>
      </c>
      <c r="BJ6" s="36">
        <f t="shared" si="7"/>
        <v>478.46</v>
      </c>
      <c r="BK6" s="36">
        <f t="shared" si="7"/>
        <v>705.53</v>
      </c>
      <c r="BL6" s="36">
        <f t="shared" si="7"/>
        <v>685.64</v>
      </c>
      <c r="BM6" s="36">
        <f t="shared" si="7"/>
        <v>665.11</v>
      </c>
      <c r="BN6" s="36">
        <f t="shared" si="7"/>
        <v>642.57000000000005</v>
      </c>
      <c r="BO6" s="36">
        <f t="shared" si="7"/>
        <v>599.92999999999995</v>
      </c>
      <c r="BP6" s="35" t="str">
        <f>IF(BP7="","",IF(BP7="-","【-】","【"&amp;SUBSTITUTE(TEXT(BP7,"#,##0.00"),"-","△")&amp;"】"))</f>
        <v>【728.30】</v>
      </c>
      <c r="BQ6" s="36">
        <f>IF(BQ7="",NA(),BQ7)</f>
        <v>106.71</v>
      </c>
      <c r="BR6" s="36">
        <f t="shared" ref="BR6:BZ6" si="8">IF(BR7="",NA(),BR7)</f>
        <v>106.32</v>
      </c>
      <c r="BS6" s="36">
        <f t="shared" si="8"/>
        <v>108.87</v>
      </c>
      <c r="BT6" s="36">
        <f t="shared" si="8"/>
        <v>103.1</v>
      </c>
      <c r="BU6" s="36">
        <f t="shared" si="8"/>
        <v>106.84</v>
      </c>
      <c r="BV6" s="36">
        <f t="shared" si="8"/>
        <v>89.78</v>
      </c>
      <c r="BW6" s="36">
        <f t="shared" si="8"/>
        <v>88.39</v>
      </c>
      <c r="BX6" s="36">
        <f t="shared" si="8"/>
        <v>85.64</v>
      </c>
      <c r="BY6" s="36">
        <f t="shared" si="8"/>
        <v>94.3</v>
      </c>
      <c r="BZ6" s="36">
        <f t="shared" si="8"/>
        <v>95.76</v>
      </c>
      <c r="CA6" s="35" t="str">
        <f>IF(CA7="","",IF(CA7="-","【-】","【"&amp;SUBSTITUTE(TEXT(CA7,"#,##0.00"),"-","△")&amp;"】"))</f>
        <v>【100.04】</v>
      </c>
      <c r="CB6" s="36">
        <f>IF(CB7="",NA(),CB7)</f>
        <v>106.08</v>
      </c>
      <c r="CC6" s="36">
        <f t="shared" ref="CC6:CK6" si="9">IF(CC7="",NA(),CC7)</f>
        <v>105.8</v>
      </c>
      <c r="CD6" s="36">
        <f t="shared" si="9"/>
        <v>103.53</v>
      </c>
      <c r="CE6" s="36">
        <f t="shared" si="9"/>
        <v>107.86</v>
      </c>
      <c r="CF6" s="36">
        <f t="shared" si="9"/>
        <v>104.16</v>
      </c>
      <c r="CG6" s="36">
        <f t="shared" si="9"/>
        <v>125.87</v>
      </c>
      <c r="CH6" s="36">
        <f t="shared" si="9"/>
        <v>128.96</v>
      </c>
      <c r="CI6" s="36">
        <f t="shared" si="9"/>
        <v>133</v>
      </c>
      <c r="CJ6" s="36">
        <f t="shared" si="9"/>
        <v>120.18</v>
      </c>
      <c r="CK6" s="36">
        <f t="shared" si="9"/>
        <v>119</v>
      </c>
      <c r="CL6" s="35" t="str">
        <f>IF(CL7="","",IF(CL7="-","【-】","【"&amp;SUBSTITUTE(TEXT(CL7,"#,##0.00"),"-","△")&amp;"】"))</f>
        <v>【137.82】</v>
      </c>
      <c r="CM6" s="36" t="str">
        <f>IF(CM7="",NA(),CM7)</f>
        <v>-</v>
      </c>
      <c r="CN6" s="36" t="str">
        <f t="shared" ref="CN6:CV6" si="10">IF(CN7="",NA(),CN7)</f>
        <v>-</v>
      </c>
      <c r="CO6" s="36" t="str">
        <f t="shared" si="10"/>
        <v>-</v>
      </c>
      <c r="CP6" s="36" t="str">
        <f t="shared" si="10"/>
        <v>-</v>
      </c>
      <c r="CQ6" s="36" t="str">
        <f t="shared" si="10"/>
        <v>-</v>
      </c>
      <c r="CR6" s="36">
        <f t="shared" si="10"/>
        <v>67.540000000000006</v>
      </c>
      <c r="CS6" s="36">
        <f t="shared" si="10"/>
        <v>67.61</v>
      </c>
      <c r="CT6" s="36">
        <f t="shared" si="10"/>
        <v>64.81</v>
      </c>
      <c r="CU6" s="36">
        <f t="shared" si="10"/>
        <v>64.81</v>
      </c>
      <c r="CV6" s="36">
        <f t="shared" si="10"/>
        <v>64.66</v>
      </c>
      <c r="CW6" s="35" t="str">
        <f>IF(CW7="","",IF(CW7="-","【-】","【"&amp;SUBSTITUTE(TEXT(CW7,"#,##0.00"),"-","△")&amp;"】"))</f>
        <v>【60.09】</v>
      </c>
      <c r="CX6" s="36">
        <f>IF(CX7="",NA(),CX7)</f>
        <v>95.1</v>
      </c>
      <c r="CY6" s="36">
        <f t="shared" ref="CY6:DG6" si="11">IF(CY7="",NA(),CY7)</f>
        <v>96.89</v>
      </c>
      <c r="CZ6" s="36">
        <f t="shared" si="11"/>
        <v>97.72</v>
      </c>
      <c r="DA6" s="36">
        <f t="shared" si="11"/>
        <v>97.98</v>
      </c>
      <c r="DB6" s="36">
        <f t="shared" si="11"/>
        <v>98.16</v>
      </c>
      <c r="DC6" s="36">
        <f t="shared" si="11"/>
        <v>96.48</v>
      </c>
      <c r="DD6" s="36">
        <f t="shared" si="11"/>
        <v>96.64</v>
      </c>
      <c r="DE6" s="36">
        <f t="shared" si="11"/>
        <v>96.76</v>
      </c>
      <c r="DF6" s="36">
        <f t="shared" si="11"/>
        <v>96.89</v>
      </c>
      <c r="DG6" s="36">
        <f t="shared" si="11"/>
        <v>97.08</v>
      </c>
      <c r="DH6" s="35" t="str">
        <f>IF(DH7="","",IF(DH7="-","【-】","【"&amp;SUBSTITUTE(TEXT(DH7,"#,##0.00"),"-","△")&amp;"】"))</f>
        <v>【94.90】</v>
      </c>
      <c r="DI6" s="36">
        <f>IF(DI7="",NA(),DI7)</f>
        <v>2.19</v>
      </c>
      <c r="DJ6" s="36">
        <f t="shared" ref="DJ6:DR6" si="12">IF(DJ7="",NA(),DJ7)</f>
        <v>4.1500000000000004</v>
      </c>
      <c r="DK6" s="36">
        <f t="shared" si="12"/>
        <v>9.99</v>
      </c>
      <c r="DL6" s="36">
        <f t="shared" si="12"/>
        <v>12.72</v>
      </c>
      <c r="DM6" s="36">
        <f t="shared" si="12"/>
        <v>15.11</v>
      </c>
      <c r="DN6" s="36">
        <f t="shared" si="12"/>
        <v>13.31</v>
      </c>
      <c r="DO6" s="36">
        <f t="shared" si="12"/>
        <v>14.06</v>
      </c>
      <c r="DP6" s="36">
        <f t="shared" si="12"/>
        <v>23.27</v>
      </c>
      <c r="DQ6" s="36">
        <f t="shared" si="12"/>
        <v>25.8</v>
      </c>
      <c r="DR6" s="36">
        <f t="shared" si="12"/>
        <v>25.28</v>
      </c>
      <c r="DS6" s="35" t="str">
        <f>IF(DS7="","",IF(DS7="-","【-】","【"&amp;SUBSTITUTE(TEXT(DS7,"#,##0.00"),"-","△")&amp;"】"))</f>
        <v>【37.36】</v>
      </c>
      <c r="DT6" s="35">
        <f>IF(DT7="",NA(),DT7)</f>
        <v>0</v>
      </c>
      <c r="DU6" s="36">
        <f t="shared" ref="DU6:EC6" si="13">IF(DU7="",NA(),DU7)</f>
        <v>0.09</v>
      </c>
      <c r="DV6" s="36">
        <f t="shared" si="13"/>
        <v>1.18</v>
      </c>
      <c r="DW6" s="36">
        <f t="shared" si="13"/>
        <v>3.56</v>
      </c>
      <c r="DX6" s="36">
        <f t="shared" si="13"/>
        <v>5.09</v>
      </c>
      <c r="DY6" s="36">
        <f t="shared" si="13"/>
        <v>2.15</v>
      </c>
      <c r="DZ6" s="36">
        <f t="shared" si="13"/>
        <v>2.34</v>
      </c>
      <c r="EA6" s="36">
        <f t="shared" si="13"/>
        <v>2.75</v>
      </c>
      <c r="EB6" s="36">
        <f t="shared" si="13"/>
        <v>3.39</v>
      </c>
      <c r="EC6" s="36">
        <f t="shared" si="13"/>
        <v>4.08</v>
      </c>
      <c r="ED6" s="35" t="str">
        <f>IF(ED7="","",IF(ED7="-","【-】","【"&amp;SUBSTITUTE(TEXT(ED7,"#,##0.00"),"-","△")&amp;"】"))</f>
        <v>【4.96】</v>
      </c>
      <c r="EE6" s="35">
        <f>IF(EE7="",NA(),EE7)</f>
        <v>0</v>
      </c>
      <c r="EF6" s="35">
        <f t="shared" ref="EF6:EN6" si="14">IF(EF7="",NA(),EF7)</f>
        <v>0</v>
      </c>
      <c r="EG6" s="36">
        <f t="shared" si="14"/>
        <v>0.02</v>
      </c>
      <c r="EH6" s="36">
        <f t="shared" si="14"/>
        <v>0.27</v>
      </c>
      <c r="EI6" s="36">
        <f t="shared" si="14"/>
        <v>0.08</v>
      </c>
      <c r="EJ6" s="36">
        <f t="shared" si="14"/>
        <v>0.1</v>
      </c>
      <c r="EK6" s="36">
        <f t="shared" si="14"/>
        <v>0.11</v>
      </c>
      <c r="EL6" s="36">
        <f t="shared" si="14"/>
        <v>0.22</v>
      </c>
      <c r="EM6" s="36">
        <f t="shared" si="14"/>
        <v>0.13</v>
      </c>
      <c r="EN6" s="36">
        <f t="shared" si="14"/>
        <v>0.16</v>
      </c>
      <c r="EO6" s="35" t="str">
        <f>IF(EO7="","",IF(EO7="-","【-】","【"&amp;SUBSTITUTE(TEXT(EO7,"#,##0.00"),"-","△")&amp;"】"))</f>
        <v>【0.27】</v>
      </c>
    </row>
    <row r="7" spans="1:148" s="37" customFormat="1" x14ac:dyDescent="0.15">
      <c r="A7" s="29"/>
      <c r="B7" s="38">
        <v>2016</v>
      </c>
      <c r="C7" s="38">
        <v>142077</v>
      </c>
      <c r="D7" s="38">
        <v>46</v>
      </c>
      <c r="E7" s="38">
        <v>17</v>
      </c>
      <c r="F7" s="38">
        <v>1</v>
      </c>
      <c r="G7" s="38">
        <v>0</v>
      </c>
      <c r="H7" s="38" t="s">
        <v>108</v>
      </c>
      <c r="I7" s="38" t="s">
        <v>109</v>
      </c>
      <c r="J7" s="38" t="s">
        <v>110</v>
      </c>
      <c r="K7" s="38" t="s">
        <v>111</v>
      </c>
      <c r="L7" s="38" t="s">
        <v>112</v>
      </c>
      <c r="M7" s="38"/>
      <c r="N7" s="39" t="s">
        <v>113</v>
      </c>
      <c r="O7" s="39">
        <v>55.89</v>
      </c>
      <c r="P7" s="39">
        <v>95.58</v>
      </c>
      <c r="Q7" s="39">
        <v>86.16</v>
      </c>
      <c r="R7" s="39">
        <v>1844</v>
      </c>
      <c r="S7" s="39">
        <v>241979</v>
      </c>
      <c r="T7" s="39">
        <v>35.700000000000003</v>
      </c>
      <c r="U7" s="39">
        <v>6778.12</v>
      </c>
      <c r="V7" s="39">
        <v>231034</v>
      </c>
      <c r="W7" s="39">
        <v>22.2</v>
      </c>
      <c r="X7" s="39">
        <v>10406.94</v>
      </c>
      <c r="Y7" s="39">
        <v>105.13</v>
      </c>
      <c r="Z7" s="39">
        <v>105.37</v>
      </c>
      <c r="AA7" s="39">
        <v>108.05</v>
      </c>
      <c r="AB7" s="39">
        <v>105.57</v>
      </c>
      <c r="AC7" s="39">
        <v>104.51</v>
      </c>
      <c r="AD7" s="39">
        <v>106.35</v>
      </c>
      <c r="AE7" s="39">
        <v>108.14</v>
      </c>
      <c r="AF7" s="39">
        <v>108.72</v>
      </c>
      <c r="AG7" s="39">
        <v>110.25</v>
      </c>
      <c r="AH7" s="39">
        <v>109.82</v>
      </c>
      <c r="AI7" s="39">
        <v>108.57</v>
      </c>
      <c r="AJ7" s="39">
        <v>0</v>
      </c>
      <c r="AK7" s="39">
        <v>0</v>
      </c>
      <c r="AL7" s="39">
        <v>0</v>
      </c>
      <c r="AM7" s="39">
        <v>0</v>
      </c>
      <c r="AN7" s="39">
        <v>0</v>
      </c>
      <c r="AO7" s="39">
        <v>0</v>
      </c>
      <c r="AP7" s="39">
        <v>0</v>
      </c>
      <c r="AQ7" s="39">
        <v>0</v>
      </c>
      <c r="AR7" s="39">
        <v>0.6</v>
      </c>
      <c r="AS7" s="39">
        <v>0.45</v>
      </c>
      <c r="AT7" s="39">
        <v>4.38</v>
      </c>
      <c r="AU7" s="39">
        <v>169.77</v>
      </c>
      <c r="AV7" s="39">
        <v>276.27999999999997</v>
      </c>
      <c r="AW7" s="39">
        <v>71.37</v>
      </c>
      <c r="AX7" s="39">
        <v>67.38</v>
      </c>
      <c r="AY7" s="39">
        <v>70.5</v>
      </c>
      <c r="AZ7" s="39">
        <v>161.29</v>
      </c>
      <c r="BA7" s="39">
        <v>129.52000000000001</v>
      </c>
      <c r="BB7" s="39">
        <v>61</v>
      </c>
      <c r="BC7" s="39">
        <v>65.17</v>
      </c>
      <c r="BD7" s="39">
        <v>67.7</v>
      </c>
      <c r="BE7" s="39">
        <v>59.95</v>
      </c>
      <c r="BF7" s="39">
        <v>590.38</v>
      </c>
      <c r="BG7" s="39">
        <v>564.01</v>
      </c>
      <c r="BH7" s="39">
        <v>537.76</v>
      </c>
      <c r="BI7" s="39">
        <v>1219.45</v>
      </c>
      <c r="BJ7" s="39">
        <v>478.46</v>
      </c>
      <c r="BK7" s="39">
        <v>705.53</v>
      </c>
      <c r="BL7" s="39">
        <v>685.64</v>
      </c>
      <c r="BM7" s="39">
        <v>665.11</v>
      </c>
      <c r="BN7" s="39">
        <v>642.57000000000005</v>
      </c>
      <c r="BO7" s="39">
        <v>599.92999999999995</v>
      </c>
      <c r="BP7" s="39">
        <v>728.3</v>
      </c>
      <c r="BQ7" s="39">
        <v>106.71</v>
      </c>
      <c r="BR7" s="39">
        <v>106.32</v>
      </c>
      <c r="BS7" s="39">
        <v>108.87</v>
      </c>
      <c r="BT7" s="39">
        <v>103.1</v>
      </c>
      <c r="BU7" s="39">
        <v>106.84</v>
      </c>
      <c r="BV7" s="39">
        <v>89.78</v>
      </c>
      <c r="BW7" s="39">
        <v>88.39</v>
      </c>
      <c r="BX7" s="39">
        <v>85.64</v>
      </c>
      <c r="BY7" s="39">
        <v>94.3</v>
      </c>
      <c r="BZ7" s="39">
        <v>95.76</v>
      </c>
      <c r="CA7" s="39">
        <v>100.04</v>
      </c>
      <c r="CB7" s="39">
        <v>106.08</v>
      </c>
      <c r="CC7" s="39">
        <v>105.8</v>
      </c>
      <c r="CD7" s="39">
        <v>103.53</v>
      </c>
      <c r="CE7" s="39">
        <v>107.86</v>
      </c>
      <c r="CF7" s="39">
        <v>104.16</v>
      </c>
      <c r="CG7" s="39">
        <v>125.87</v>
      </c>
      <c r="CH7" s="39">
        <v>128.96</v>
      </c>
      <c r="CI7" s="39">
        <v>133</v>
      </c>
      <c r="CJ7" s="39">
        <v>120.18</v>
      </c>
      <c r="CK7" s="39">
        <v>119</v>
      </c>
      <c r="CL7" s="39">
        <v>137.82</v>
      </c>
      <c r="CM7" s="39" t="s">
        <v>113</v>
      </c>
      <c r="CN7" s="39" t="s">
        <v>113</v>
      </c>
      <c r="CO7" s="39" t="s">
        <v>113</v>
      </c>
      <c r="CP7" s="39" t="s">
        <v>113</v>
      </c>
      <c r="CQ7" s="39" t="s">
        <v>113</v>
      </c>
      <c r="CR7" s="39">
        <v>67.540000000000006</v>
      </c>
      <c r="CS7" s="39">
        <v>67.61</v>
      </c>
      <c r="CT7" s="39">
        <v>64.81</v>
      </c>
      <c r="CU7" s="39">
        <v>64.81</v>
      </c>
      <c r="CV7" s="39">
        <v>64.66</v>
      </c>
      <c r="CW7" s="39">
        <v>60.09</v>
      </c>
      <c r="CX7" s="39">
        <v>95.1</v>
      </c>
      <c r="CY7" s="39">
        <v>96.89</v>
      </c>
      <c r="CZ7" s="39">
        <v>97.72</v>
      </c>
      <c r="DA7" s="39">
        <v>97.98</v>
      </c>
      <c r="DB7" s="39">
        <v>98.16</v>
      </c>
      <c r="DC7" s="39">
        <v>96.48</v>
      </c>
      <c r="DD7" s="39">
        <v>96.64</v>
      </c>
      <c r="DE7" s="39">
        <v>96.76</v>
      </c>
      <c r="DF7" s="39">
        <v>96.89</v>
      </c>
      <c r="DG7" s="39">
        <v>97.08</v>
      </c>
      <c r="DH7" s="39">
        <v>94.9</v>
      </c>
      <c r="DI7" s="39">
        <v>2.19</v>
      </c>
      <c r="DJ7" s="39">
        <v>4.1500000000000004</v>
      </c>
      <c r="DK7" s="39">
        <v>9.99</v>
      </c>
      <c r="DL7" s="39">
        <v>12.72</v>
      </c>
      <c r="DM7" s="39">
        <v>15.11</v>
      </c>
      <c r="DN7" s="39">
        <v>13.31</v>
      </c>
      <c r="DO7" s="39">
        <v>14.06</v>
      </c>
      <c r="DP7" s="39">
        <v>23.27</v>
      </c>
      <c r="DQ7" s="39">
        <v>25.8</v>
      </c>
      <c r="DR7" s="39">
        <v>25.28</v>
      </c>
      <c r="DS7" s="39">
        <v>37.36</v>
      </c>
      <c r="DT7" s="39">
        <v>0</v>
      </c>
      <c r="DU7" s="39">
        <v>0.09</v>
      </c>
      <c r="DV7" s="39">
        <v>1.18</v>
      </c>
      <c r="DW7" s="39">
        <v>3.56</v>
      </c>
      <c r="DX7" s="39">
        <v>5.09</v>
      </c>
      <c r="DY7" s="39">
        <v>2.15</v>
      </c>
      <c r="DZ7" s="39">
        <v>2.34</v>
      </c>
      <c r="EA7" s="39">
        <v>2.75</v>
      </c>
      <c r="EB7" s="39">
        <v>3.39</v>
      </c>
      <c r="EC7" s="39">
        <v>4.08</v>
      </c>
      <c r="ED7" s="39">
        <v>4.96</v>
      </c>
      <c r="EE7" s="39">
        <v>0</v>
      </c>
      <c r="EF7" s="39">
        <v>0</v>
      </c>
      <c r="EG7" s="39">
        <v>0.02</v>
      </c>
      <c r="EH7" s="39">
        <v>0.27</v>
      </c>
      <c r="EI7" s="39">
        <v>0.08</v>
      </c>
      <c r="EJ7" s="39">
        <v>0.1</v>
      </c>
      <c r="EK7" s="39">
        <v>0.11</v>
      </c>
      <c r="EL7" s="39">
        <v>0.22</v>
      </c>
      <c r="EM7" s="39">
        <v>0.13</v>
      </c>
      <c r="EN7" s="39">
        <v>0.16</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2018-02-06T02:37:24Z</cp:lastPrinted>
  <dcterms:created xsi:type="dcterms:W3CDTF">2017-12-25T01:50:45Z</dcterms:created>
  <dcterms:modified xsi:type="dcterms:W3CDTF">2018-02-14T02:14:13Z</dcterms:modified>
</cp:coreProperties>
</file>