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S6" i="5"/>
  <c r="AL8" i="4" s="1"/>
  <c r="R6" i="5"/>
  <c r="AD10" i="4" s="1"/>
  <c r="Q6" i="5"/>
  <c r="P6" i="5"/>
  <c r="O6" i="5"/>
  <c r="I10" i="4" s="1"/>
  <c r="N6" i="5"/>
  <c r="B10" i="4" s="1"/>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G86" i="4"/>
  <c r="W10" i="4"/>
  <c r="P10" i="4"/>
  <c r="BB8" i="4"/>
  <c r="AT8" i="4"/>
  <c r="I8" i="4"/>
  <c r="C10" i="5" l="1"/>
  <c r="D10" i="5"/>
  <c r="E10" i="5"/>
  <c r="B10" i="5"/>
</calcChain>
</file>

<file path=xl/sharedStrings.xml><?xml version="1.0" encoding="utf-8"?>
<sst xmlns="http://schemas.openxmlformats.org/spreadsheetml/2006/main" count="303" uniqueCount="123">
  <si>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</si>
  <si>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</si>
  <si>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</si>
  <si>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</si>
  <si>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</si>
  <si>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</si>
  <si>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</si>
  <si>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</si>
  <si>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</si>
  <si>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</si>
  <si>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</si>
  <si>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</si>
  <si>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</si>
  <si>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</si>
  <si>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</si>
  <si>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</si>
  <si>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</si>
  <si>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</si>
  <si>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</si>
  <si>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</si>
  <si>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</si>
  <si>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</si>
  <si>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</si>
  <si>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</si>
  <si>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</si>
  <si>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</si>
  <si>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</si>
  <si>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</si>
  <si>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</si>
  <si>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</si>
  <si>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</si>
  <si>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</si>
  <si>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</si>
  <si>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</si>
  <si>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</si>
  <si>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</si>
  <si>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</si>
  <si>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</si>
  <si>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</si>
  <si>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</si>
  <si>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</si>
  <si>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</si>
  <si>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</si>
  <si>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</si>
  <si>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</si>
  <si>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</si>
  <si>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</si>
  <si>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</si>
  <si>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</si>
  <si>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</si>
  <si>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</si>
  <si>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</si>
  <si>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</si>
  <si>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</si>
  <si>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</si>
  <si>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</si>
  <si>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</si>
  <si>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</si>
  <si>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</si>
  <si>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</si>
  <si>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</si>
  <si>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</si>
  <si>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</si>
  <si>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</si>
  <si>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</si>
  <si>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</si>
  <si>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</si>
  <si>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</si>
  <si>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</si>
  <si>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</si>
  <si>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</si>
  <si>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</si>
  <si>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</si>
  <si>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</si>
  <si>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</si>
  <si>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</si>
  <si>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</si>
  <si>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</si>
  <si>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</si>
  <si>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</si>
  <si>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</si>
  <si>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</si>
  <si>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</si>
  <si>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</si>
  <si>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</si>
  <si>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</si>
  <si>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</si>
  <si>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</si>
  <si>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</si>
  <si>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</si>
  <si>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</si>
  <si>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</si>
  <si>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</si>
  <si>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</si>
  <si>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</si>
  <si>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</si>
  <si>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</si>
  <si>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</si>
  <si>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</si>
  <si>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</si>
  <si>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</si>
  <si>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</si>
  <si>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</si>
  <si>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</si>
  <si>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</si>
  <si>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</si>
  <si>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</si>
  <si>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</si>
  <si>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寒川町</t>
  </si>
  <si>
    <t>法適用</t>
  </si>
  <si>
    <t>下水道事業</t>
  </si>
  <si>
    <t>公共下水道</t>
  </si>
  <si>
    <t>Bc1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</si>
  <si>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</si>
  <si>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</si>
  <si>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</si>
  <si>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</si>
  <si>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</si>
  <si>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</si>
  <si>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</si>
  <si>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有形固定資産減価償却率は、平成27年度が法適用の初年度であることから、現時点での減価償却累計額は低く、類似団体平均値よりも下回っています。
　管渠について、法定耐用年数(50年)を経過したものがないことから管渠老朽化率は比率は0であるものの、管渠改善率は類似団体平均値と同程度となっています。</t>
    <rPh sb="136" eb="139">
      <t>ドウテイド</t>
    </rPh>
    <phoneticPr fontId="4"/>
  </si>
  <si>
    <t>　過去の集中的な建設投資により現在の元利償還に対する負担も大きいといえますが、今後は償還が進むことで企業債残高も減少傾向となるため、財政状況は健全な方向で推移すると見込まれます。
　しかしながら、人口減少や節水意識の向上などによる使用料収入の減少や管渠等の老朽化対策（長寿命化や耐震化等）の更新費の増加など、経営をとりまく状況はますます厳しいものになるといえます。
　今後は更新費などの資金需要に対応するために、中長期的な視点で適切な維持管理計画を検討しながら、より効率的で健全な運営を行うべく経営計画の策定と着実な実施に向け取り組んでまいります。</t>
    <rPh sb="1" eb="3">
      <t>カコ</t>
    </rPh>
    <rPh sb="4" eb="6">
      <t>シュウチュウ</t>
    </rPh>
    <rPh sb="6" eb="7">
      <t>テキ</t>
    </rPh>
    <rPh sb="8" eb="10">
      <t>ケンセツ</t>
    </rPh>
    <rPh sb="10" eb="12">
      <t>トウシ</t>
    </rPh>
    <rPh sb="15" eb="17">
      <t>ゲンザイ</t>
    </rPh>
    <rPh sb="18" eb="20">
      <t>ガンリ</t>
    </rPh>
    <rPh sb="20" eb="22">
      <t>ショウカン</t>
    </rPh>
    <rPh sb="23" eb="24">
      <t>タイ</t>
    </rPh>
    <rPh sb="26" eb="28">
      <t>フタン</t>
    </rPh>
    <rPh sb="29" eb="30">
      <t>オオ</t>
    </rPh>
    <rPh sb="39" eb="41">
      <t>コンゴ</t>
    </rPh>
    <rPh sb="42" eb="44">
      <t>ショウカン</t>
    </rPh>
    <rPh sb="45" eb="46">
      <t>スス</t>
    </rPh>
    <rPh sb="50" eb="53">
      <t>キギョウサイ</t>
    </rPh>
    <rPh sb="53" eb="55">
      <t>ザンダカ</t>
    </rPh>
    <rPh sb="56" eb="58">
      <t>ゲンショウ</t>
    </rPh>
    <rPh sb="58" eb="60">
      <t>ケイコウ</t>
    </rPh>
    <rPh sb="98" eb="100">
      <t>ジンコウ</t>
    </rPh>
    <rPh sb="100" eb="102">
      <t>ゲンショウ</t>
    </rPh>
    <rPh sb="103" eb="105">
      <t>セッスイ</t>
    </rPh>
    <rPh sb="105" eb="107">
      <t>イシキ</t>
    </rPh>
    <rPh sb="108" eb="110">
      <t>コウジョウ</t>
    </rPh>
    <rPh sb="115" eb="118">
      <t>シヨウリョウ</t>
    </rPh>
    <rPh sb="118" eb="120">
      <t>シュウニュウ</t>
    </rPh>
    <rPh sb="121" eb="123">
      <t>ゲンショウ</t>
    </rPh>
    <rPh sb="131" eb="133">
      <t>タイサク</t>
    </rPh>
    <rPh sb="187" eb="189">
      <t>コウシン</t>
    </rPh>
    <rPh sb="189" eb="190">
      <t>ヒ</t>
    </rPh>
    <rPh sb="193" eb="195">
      <t>シキン</t>
    </rPh>
    <rPh sb="195" eb="197">
      <t>ジュヨウ</t>
    </rPh>
    <rPh sb="198" eb="200">
      <t>タイオウ</t>
    </rPh>
    <rPh sb="211" eb="213">
      <t>シテン</t>
    </rPh>
    <rPh sb="214" eb="216">
      <t>テキセツ</t>
    </rPh>
    <rPh sb="217" eb="219">
      <t>イジ</t>
    </rPh>
    <rPh sb="219" eb="221">
      <t>カンリ</t>
    </rPh>
    <rPh sb="221" eb="223">
      <t>ケイカク</t>
    </rPh>
    <rPh sb="224" eb="226">
      <t>ケントウ</t>
    </rPh>
    <rPh sb="240" eb="242">
      <t>ウンエイ</t>
    </rPh>
    <rPh sb="243" eb="244">
      <t>オコナ</t>
    </rPh>
    <rPh sb="252" eb="254">
      <t>サクテイ</t>
    </rPh>
    <rPh sb="255" eb="257">
      <t>チャクジツ</t>
    </rPh>
    <rPh sb="258" eb="260">
      <t>ジッシ</t>
    </rPh>
    <rPh sb="261" eb="262">
      <t>ム</t>
    </rPh>
    <rPh sb="263" eb="264">
      <t>ト</t>
    </rPh>
    <rPh sb="265" eb="266">
      <t>ク</t>
    </rPh>
    <phoneticPr fontId="4"/>
  </si>
  <si>
    <t>　経常収支比率は100%を超えており、累積欠損金比率も０％であることから、単年の経常損益において事業に必要な費用を経常的な収益で賄えている状況を示しています。流動比率及び企業債残高対事業規模比率は類似団体平均値から乖離しており、これは1990年代の集中的な建設投資に伴う企業債償還が現在の経営に負担を及ぼしているためです。
　経費回収率については、前年度から微増となっているものの類似団体平均値より低く、適正な使用料確保に努めていく必要があります。
　なお、汚水処理原価は横ばいで推移しており、施設利用率は該当施設が無いことから、比率は計上がありません。水洗化率は類似団体平均値よりも高い数値を示しています。</t>
    <rPh sb="174" eb="177">
      <t>ゼンネンド</t>
    </rPh>
    <rPh sb="179" eb="181">
      <t>ビゾウ</t>
    </rPh>
    <rPh sb="202" eb="204">
      <t>テキセイ</t>
    </rPh>
    <rPh sb="205" eb="208">
      <t>シヨウリョウ</t>
    </rPh>
    <rPh sb="208" eb="210">
      <t>カクホ</t>
    </rPh>
    <rPh sb="211" eb="212">
      <t>ツト</t>
    </rPh>
    <rPh sb="216" eb="218">
      <t>ヒツヨウ</t>
    </rPh>
    <rPh sb="277" eb="280">
      <t>スイセンカ</t>
    </rPh>
    <rPh sb="280" eb="281">
      <t>リツ</t>
    </rPh>
    <rPh sb="282" eb="284">
      <t>ルイジ</t>
    </rPh>
    <rPh sb="284" eb="286">
      <t>ダンタイ</t>
    </rPh>
    <rPh sb="286" eb="289">
      <t>ヘイキンチ</t>
    </rPh>
    <rPh sb="292" eb="293">
      <t>タカ</t>
    </rPh>
    <rPh sb="294" eb="296">
      <t>スウチ</t>
    </rPh>
    <rPh sb="297" eb="298">
      <t>シメ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</si>
</sst>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0.05</c:v>
                </c:pt>
                <c:pt idx="4">
                  <c:v>0.09</c:v>
                </c:pt>
              </c:numCache>
            </c:numRef>
          </c:val>
        </c:ser>
        <c:dLbls>
          <c:showLegendKey val="0"/>
          <c:showVal val="0"/>
          <c:showCatName val="0"/>
          <c:showSerName val="0"/>
          <c:showPercent val="0"/>
          <c:showBubbleSize val="0"/>
        </c:dLbls>
        <c:gapWidth val="150"/>
        <c:axId val="212987440"/>
        <c:axId val="21333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0.1</c:v>
                </c:pt>
              </c:numCache>
            </c:numRef>
          </c:val>
          <c:smooth val="0"/>
        </c:ser>
        <c:dLbls>
          <c:showLegendKey val="0"/>
          <c:showVal val="0"/>
          <c:showCatName val="0"/>
          <c:showSerName val="0"/>
          <c:showPercent val="0"/>
          <c:showBubbleSize val="0"/>
        </c:dLbls>
        <c:marker val="1"/>
        <c:smooth val="0"/>
        <c:axId val="212987440"/>
        <c:axId val="213333176"/>
      </c:lineChart>
      <c:dateAx>
        <c:axId val="212987440"/>
        <c:scaling>
          <c:orientation val="minMax"/>
        </c:scaling>
        <c:delete val="1"/>
        <c:axPos val="b"/>
        <c:numFmt formatCode="ge" sourceLinked="1"/>
        <c:majorTickMark val="none"/>
        <c:minorTickMark val="none"/>
        <c:tickLblPos val="none"/>
        <c:crossAx val="213333176"/>
        <c:crosses val="autoZero"/>
        <c:auto val="1"/>
        <c:lblOffset val="100"/>
        <c:baseTimeUnit val="years"/>
      </c:dateAx>
      <c:valAx>
        <c:axId val="21333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8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806496"/>
        <c:axId val="21380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62.64</c:v>
                </c:pt>
                <c:pt idx="4">
                  <c:v>58.12</c:v>
                </c:pt>
              </c:numCache>
            </c:numRef>
          </c:val>
          <c:smooth val="0"/>
        </c:ser>
        <c:dLbls>
          <c:showLegendKey val="0"/>
          <c:showVal val="0"/>
          <c:showCatName val="0"/>
          <c:showSerName val="0"/>
          <c:showPercent val="0"/>
          <c:showBubbleSize val="0"/>
        </c:dLbls>
        <c:marker val="1"/>
        <c:smooth val="0"/>
        <c:axId val="213806496"/>
        <c:axId val="213806888"/>
      </c:lineChart>
      <c:dateAx>
        <c:axId val="213806496"/>
        <c:scaling>
          <c:orientation val="minMax"/>
        </c:scaling>
        <c:delete val="1"/>
        <c:axPos val="b"/>
        <c:numFmt formatCode="ge" sourceLinked="1"/>
        <c:majorTickMark val="none"/>
        <c:minorTickMark val="none"/>
        <c:tickLblPos val="none"/>
        <c:crossAx val="213806888"/>
        <c:crosses val="autoZero"/>
        <c:auto val="1"/>
        <c:lblOffset val="100"/>
        <c:baseTimeUnit val="years"/>
      </c:dateAx>
      <c:valAx>
        <c:axId val="2138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95.84</c:v>
                </c:pt>
                <c:pt idx="4">
                  <c:v>96.3</c:v>
                </c:pt>
              </c:numCache>
            </c:numRef>
          </c:val>
        </c:ser>
        <c:dLbls>
          <c:showLegendKey val="0"/>
          <c:showVal val="0"/>
          <c:showCatName val="0"/>
          <c:showSerName val="0"/>
          <c:showPercent val="0"/>
          <c:showBubbleSize val="0"/>
        </c:dLbls>
        <c:gapWidth val="150"/>
        <c:axId val="213932408"/>
        <c:axId val="2139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92.98</c:v>
                </c:pt>
                <c:pt idx="4">
                  <c:v>93.07</c:v>
                </c:pt>
              </c:numCache>
            </c:numRef>
          </c:val>
          <c:smooth val="0"/>
        </c:ser>
        <c:dLbls>
          <c:showLegendKey val="0"/>
          <c:showVal val="0"/>
          <c:showCatName val="0"/>
          <c:showSerName val="0"/>
          <c:showPercent val="0"/>
          <c:showBubbleSize val="0"/>
        </c:dLbls>
        <c:marker val="1"/>
        <c:smooth val="0"/>
        <c:axId val="213932408"/>
        <c:axId val="213932800"/>
      </c:lineChart>
      <c:dateAx>
        <c:axId val="213932408"/>
        <c:scaling>
          <c:orientation val="minMax"/>
        </c:scaling>
        <c:delete val="1"/>
        <c:axPos val="b"/>
        <c:numFmt formatCode="ge" sourceLinked="1"/>
        <c:majorTickMark val="none"/>
        <c:minorTickMark val="none"/>
        <c:tickLblPos val="none"/>
        <c:crossAx val="213932800"/>
        <c:crosses val="autoZero"/>
        <c:auto val="1"/>
        <c:lblOffset val="100"/>
        <c:baseTimeUnit val="years"/>
      </c:dateAx>
      <c:valAx>
        <c:axId val="2139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3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100.12</c:v>
                </c:pt>
                <c:pt idx="4">
                  <c:v>100.11</c:v>
                </c:pt>
              </c:numCache>
            </c:numRef>
          </c:val>
        </c:ser>
        <c:dLbls>
          <c:showLegendKey val="0"/>
          <c:showVal val="0"/>
          <c:showCatName val="0"/>
          <c:showSerName val="0"/>
          <c:showPercent val="0"/>
          <c:showBubbleSize val="0"/>
        </c:dLbls>
        <c:gapWidth val="150"/>
        <c:axId val="213405328"/>
        <c:axId val="21340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105.81</c:v>
                </c:pt>
                <c:pt idx="4">
                  <c:v>106.63</c:v>
                </c:pt>
              </c:numCache>
            </c:numRef>
          </c:val>
          <c:smooth val="0"/>
        </c:ser>
        <c:dLbls>
          <c:showLegendKey val="0"/>
          <c:showVal val="0"/>
          <c:showCatName val="0"/>
          <c:showSerName val="0"/>
          <c:showPercent val="0"/>
          <c:showBubbleSize val="0"/>
        </c:dLbls>
        <c:marker val="1"/>
        <c:smooth val="0"/>
        <c:axId val="213405328"/>
        <c:axId val="213409808"/>
      </c:lineChart>
      <c:dateAx>
        <c:axId val="213405328"/>
        <c:scaling>
          <c:orientation val="minMax"/>
        </c:scaling>
        <c:delete val="1"/>
        <c:axPos val="b"/>
        <c:numFmt formatCode="ge" sourceLinked="1"/>
        <c:majorTickMark val="none"/>
        <c:minorTickMark val="none"/>
        <c:tickLblPos val="none"/>
        <c:crossAx val="213409808"/>
        <c:crosses val="autoZero"/>
        <c:auto val="1"/>
        <c:lblOffset val="100"/>
        <c:baseTimeUnit val="years"/>
      </c:dateAx>
      <c:valAx>
        <c:axId val="21340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0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3.1</c:v>
                </c:pt>
                <c:pt idx="4">
                  <c:v>6.1</c:v>
                </c:pt>
              </c:numCache>
            </c:numRef>
          </c:val>
        </c:ser>
        <c:dLbls>
          <c:showLegendKey val="0"/>
          <c:showVal val="0"/>
          <c:showCatName val="0"/>
          <c:showSerName val="0"/>
          <c:showPercent val="0"/>
          <c:showBubbleSize val="0"/>
        </c:dLbls>
        <c:gapWidth val="150"/>
        <c:axId val="213470392"/>
        <c:axId val="21347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30.09</c:v>
                </c:pt>
                <c:pt idx="4">
                  <c:v>26.07</c:v>
                </c:pt>
              </c:numCache>
            </c:numRef>
          </c:val>
          <c:smooth val="0"/>
        </c:ser>
        <c:dLbls>
          <c:showLegendKey val="0"/>
          <c:showVal val="0"/>
          <c:showCatName val="0"/>
          <c:showSerName val="0"/>
          <c:showPercent val="0"/>
          <c:showBubbleSize val="0"/>
        </c:dLbls>
        <c:marker val="1"/>
        <c:smooth val="0"/>
        <c:axId val="213470392"/>
        <c:axId val="213470776"/>
      </c:lineChart>
      <c:dateAx>
        <c:axId val="213470392"/>
        <c:scaling>
          <c:orientation val="minMax"/>
        </c:scaling>
        <c:delete val="1"/>
        <c:axPos val="b"/>
        <c:numFmt formatCode="ge" sourceLinked="1"/>
        <c:majorTickMark val="none"/>
        <c:minorTickMark val="none"/>
        <c:tickLblPos val="none"/>
        <c:crossAx val="213470776"/>
        <c:crosses val="autoZero"/>
        <c:auto val="1"/>
        <c:lblOffset val="100"/>
        <c:baseTimeUnit val="years"/>
      </c:dateAx>
      <c:valAx>
        <c:axId val="21347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7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213514192"/>
        <c:axId val="21240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0.15</c:v>
                </c:pt>
              </c:numCache>
            </c:numRef>
          </c:val>
          <c:smooth val="0"/>
        </c:ser>
        <c:dLbls>
          <c:showLegendKey val="0"/>
          <c:showVal val="0"/>
          <c:showCatName val="0"/>
          <c:showSerName val="0"/>
          <c:showPercent val="0"/>
          <c:showBubbleSize val="0"/>
        </c:dLbls>
        <c:marker val="1"/>
        <c:smooth val="0"/>
        <c:axId val="213514192"/>
        <c:axId val="212402920"/>
      </c:lineChart>
      <c:dateAx>
        <c:axId val="213514192"/>
        <c:scaling>
          <c:orientation val="minMax"/>
        </c:scaling>
        <c:delete val="1"/>
        <c:axPos val="b"/>
        <c:numFmt formatCode="ge" sourceLinked="1"/>
        <c:majorTickMark val="none"/>
        <c:minorTickMark val="none"/>
        <c:tickLblPos val="none"/>
        <c:crossAx val="212402920"/>
        <c:crosses val="autoZero"/>
        <c:auto val="1"/>
        <c:lblOffset val="100"/>
        <c:baseTimeUnit val="years"/>
      </c:dateAx>
      <c:valAx>
        <c:axId val="21240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1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213565768"/>
        <c:axId val="21356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35.49</c:v>
                </c:pt>
                <c:pt idx="4">
                  <c:v>26.43</c:v>
                </c:pt>
              </c:numCache>
            </c:numRef>
          </c:val>
          <c:smooth val="0"/>
        </c:ser>
        <c:dLbls>
          <c:showLegendKey val="0"/>
          <c:showVal val="0"/>
          <c:showCatName val="0"/>
          <c:showSerName val="0"/>
          <c:showPercent val="0"/>
          <c:showBubbleSize val="0"/>
        </c:dLbls>
        <c:marker val="1"/>
        <c:smooth val="0"/>
        <c:axId val="213565768"/>
        <c:axId val="213566160"/>
      </c:lineChart>
      <c:dateAx>
        <c:axId val="213565768"/>
        <c:scaling>
          <c:orientation val="minMax"/>
        </c:scaling>
        <c:delete val="1"/>
        <c:axPos val="b"/>
        <c:numFmt formatCode="ge" sourceLinked="1"/>
        <c:majorTickMark val="none"/>
        <c:minorTickMark val="none"/>
        <c:tickLblPos val="none"/>
        <c:crossAx val="213566160"/>
        <c:crosses val="autoZero"/>
        <c:auto val="1"/>
        <c:lblOffset val="100"/>
        <c:baseTimeUnit val="years"/>
      </c:dateAx>
      <c:valAx>
        <c:axId val="21356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6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18.75</c:v>
                </c:pt>
                <c:pt idx="4">
                  <c:v>19.95</c:v>
                </c:pt>
              </c:numCache>
            </c:numRef>
          </c:val>
        </c:ser>
        <c:dLbls>
          <c:showLegendKey val="0"/>
          <c:showVal val="0"/>
          <c:showCatName val="0"/>
          <c:showSerName val="0"/>
          <c:showPercent val="0"/>
          <c:showBubbleSize val="0"/>
        </c:dLbls>
        <c:gapWidth val="150"/>
        <c:axId val="213567336"/>
        <c:axId val="21356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82.47</c:v>
                </c:pt>
                <c:pt idx="4">
                  <c:v>72.44</c:v>
                </c:pt>
              </c:numCache>
            </c:numRef>
          </c:val>
          <c:smooth val="0"/>
        </c:ser>
        <c:dLbls>
          <c:showLegendKey val="0"/>
          <c:showVal val="0"/>
          <c:showCatName val="0"/>
          <c:showSerName val="0"/>
          <c:showPercent val="0"/>
          <c:showBubbleSize val="0"/>
        </c:dLbls>
        <c:marker val="1"/>
        <c:smooth val="0"/>
        <c:axId val="213567336"/>
        <c:axId val="213567728"/>
      </c:lineChart>
      <c:dateAx>
        <c:axId val="213567336"/>
        <c:scaling>
          <c:orientation val="minMax"/>
        </c:scaling>
        <c:delete val="1"/>
        <c:axPos val="b"/>
        <c:numFmt formatCode="ge" sourceLinked="1"/>
        <c:majorTickMark val="none"/>
        <c:minorTickMark val="none"/>
        <c:tickLblPos val="none"/>
        <c:crossAx val="213567728"/>
        <c:crosses val="autoZero"/>
        <c:auto val="1"/>
        <c:lblOffset val="100"/>
        <c:baseTimeUnit val="years"/>
      </c:dateAx>
      <c:valAx>
        <c:axId val="21356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6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1211.96</c:v>
                </c:pt>
                <c:pt idx="4">
                  <c:v>903.62</c:v>
                </c:pt>
              </c:numCache>
            </c:numRef>
          </c:val>
        </c:ser>
        <c:dLbls>
          <c:showLegendKey val="0"/>
          <c:showVal val="0"/>
          <c:showCatName val="0"/>
          <c:showSerName val="0"/>
          <c:showPercent val="0"/>
          <c:showBubbleSize val="0"/>
        </c:dLbls>
        <c:gapWidth val="150"/>
        <c:axId val="212402136"/>
        <c:axId val="21240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664.04</c:v>
                </c:pt>
                <c:pt idx="4">
                  <c:v>625.12</c:v>
                </c:pt>
              </c:numCache>
            </c:numRef>
          </c:val>
          <c:smooth val="0"/>
        </c:ser>
        <c:dLbls>
          <c:showLegendKey val="0"/>
          <c:showVal val="0"/>
          <c:showCatName val="0"/>
          <c:showSerName val="0"/>
          <c:showPercent val="0"/>
          <c:showBubbleSize val="0"/>
        </c:dLbls>
        <c:marker val="1"/>
        <c:smooth val="0"/>
        <c:axId val="212402136"/>
        <c:axId val="212400176"/>
      </c:lineChart>
      <c:dateAx>
        <c:axId val="212402136"/>
        <c:scaling>
          <c:orientation val="minMax"/>
        </c:scaling>
        <c:delete val="1"/>
        <c:axPos val="b"/>
        <c:numFmt formatCode="ge" sourceLinked="1"/>
        <c:majorTickMark val="none"/>
        <c:minorTickMark val="none"/>
        <c:tickLblPos val="none"/>
        <c:crossAx val="212400176"/>
        <c:crosses val="autoZero"/>
        <c:auto val="1"/>
        <c:lblOffset val="100"/>
        <c:baseTimeUnit val="years"/>
      </c:dateAx>
      <c:valAx>
        <c:axId val="21240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0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75.37</c:v>
                </c:pt>
                <c:pt idx="4">
                  <c:v>75.53</c:v>
                </c:pt>
              </c:numCache>
            </c:numRef>
          </c:val>
        </c:ser>
        <c:dLbls>
          <c:showLegendKey val="0"/>
          <c:showVal val="0"/>
          <c:showCatName val="0"/>
          <c:showSerName val="0"/>
          <c:showPercent val="0"/>
          <c:showBubbleSize val="0"/>
        </c:dLbls>
        <c:gapWidth val="150"/>
        <c:axId val="108869688"/>
        <c:axId val="21380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86.2</c:v>
                </c:pt>
                <c:pt idx="4">
                  <c:v>89.74</c:v>
                </c:pt>
              </c:numCache>
            </c:numRef>
          </c:val>
          <c:smooth val="0"/>
        </c:ser>
        <c:dLbls>
          <c:showLegendKey val="0"/>
          <c:showVal val="0"/>
          <c:showCatName val="0"/>
          <c:showSerName val="0"/>
          <c:showPercent val="0"/>
          <c:showBubbleSize val="0"/>
        </c:dLbls>
        <c:marker val="1"/>
        <c:smooth val="0"/>
        <c:axId val="108869688"/>
        <c:axId val="213803752"/>
      </c:lineChart>
      <c:dateAx>
        <c:axId val="108869688"/>
        <c:scaling>
          <c:orientation val="minMax"/>
        </c:scaling>
        <c:delete val="1"/>
        <c:axPos val="b"/>
        <c:numFmt formatCode="ge" sourceLinked="1"/>
        <c:majorTickMark val="none"/>
        <c:minorTickMark val="none"/>
        <c:tickLblPos val="none"/>
        <c:crossAx val="213803752"/>
        <c:crosses val="autoZero"/>
        <c:auto val="1"/>
        <c:lblOffset val="100"/>
        <c:baseTimeUnit val="years"/>
      </c:dateAx>
      <c:valAx>
        <c:axId val="21380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6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150</c:v>
                </c:pt>
                <c:pt idx="4">
                  <c:v>150</c:v>
                </c:pt>
              </c:numCache>
            </c:numRef>
          </c:val>
        </c:ser>
        <c:dLbls>
          <c:showLegendKey val="0"/>
          <c:showVal val="0"/>
          <c:showCatName val="0"/>
          <c:showSerName val="0"/>
          <c:showPercent val="0"/>
          <c:showBubbleSize val="0"/>
        </c:dLbls>
        <c:gapWidth val="150"/>
        <c:axId val="213804928"/>
        <c:axId val="21380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146.47999999999999</c:v>
                </c:pt>
                <c:pt idx="4">
                  <c:v>141.24</c:v>
                </c:pt>
              </c:numCache>
            </c:numRef>
          </c:val>
          <c:smooth val="0"/>
        </c:ser>
        <c:dLbls>
          <c:showLegendKey val="0"/>
          <c:showVal val="0"/>
          <c:showCatName val="0"/>
          <c:showSerName val="0"/>
          <c:showPercent val="0"/>
          <c:showBubbleSize val="0"/>
        </c:dLbls>
        <c:marker val="1"/>
        <c:smooth val="0"/>
        <c:axId val="213804928"/>
        <c:axId val="213805320"/>
      </c:lineChart>
      <c:dateAx>
        <c:axId val="213804928"/>
        <c:scaling>
          <c:orientation val="minMax"/>
        </c:scaling>
        <c:delete val="1"/>
        <c:axPos val="b"/>
        <c:numFmt formatCode="ge" sourceLinked="1"/>
        <c:majorTickMark val="none"/>
        <c:minorTickMark val="none"/>
        <c:tickLblPos val="none"/>
        <c:crossAx val="213805320"/>
        <c:crosses val="autoZero"/>
        <c:auto val="1"/>
        <c:lblOffset val="100"/>
        <c:baseTimeUnit val="years"/>
      </c:dateAx>
      <c:valAx>
        <c:axId val="21380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神奈川県　寒川町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Bc1</v>
      </c>
      <c r="X8" s="73"/>
      <c r="Y8" s="73"/>
      <c r="Z8" s="73"/>
      <c r="AA8" s="73"/>
      <c r="AB8" s="73"/>
      <c r="AC8" s="73"/>
      <c r="AD8" s="74" t="s">
        <v>119</v>
      </c>
      <c r="AE8" s="74"/>
      <c r="AF8" s="74"/>
      <c r="AG8" s="74"/>
      <c r="AH8" s="74"/>
      <c r="AI8" s="74"/>
      <c r="AJ8" s="74"/>
      <c r="AK8" s="4"/>
      <c r="AL8" s="68">
        <f>データ!S6</f>
        <v>48372</v>
      </c>
      <c r="AM8" s="68"/>
      <c r="AN8" s="68"/>
      <c r="AO8" s="68"/>
      <c r="AP8" s="68"/>
      <c r="AQ8" s="68"/>
      <c r="AR8" s="68"/>
      <c r="AS8" s="68"/>
      <c r="AT8" s="67">
        <f>データ!T6</f>
        <v>13.34</v>
      </c>
      <c r="AU8" s="67"/>
      <c r="AV8" s="67"/>
      <c r="AW8" s="67"/>
      <c r="AX8" s="67"/>
      <c r="AY8" s="67"/>
      <c r="AZ8" s="67"/>
      <c r="BA8" s="67"/>
      <c r="BB8" s="67">
        <f>データ!U6</f>
        <v>3626.09</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70.16</v>
      </c>
      <c r="J10" s="67"/>
      <c r="K10" s="67"/>
      <c r="L10" s="67"/>
      <c r="M10" s="67"/>
      <c r="N10" s="67"/>
      <c r="O10" s="67"/>
      <c r="P10" s="67">
        <f>データ!P6</f>
        <v>92.97</v>
      </c>
      <c r="Q10" s="67"/>
      <c r="R10" s="67"/>
      <c r="S10" s="67"/>
      <c r="T10" s="67"/>
      <c r="U10" s="67"/>
      <c r="V10" s="67"/>
      <c r="W10" s="67">
        <f>データ!Q6</f>
        <v>90.16</v>
      </c>
      <c r="X10" s="67"/>
      <c r="Y10" s="67"/>
      <c r="Z10" s="67"/>
      <c r="AA10" s="67"/>
      <c r="AB10" s="67"/>
      <c r="AC10" s="67"/>
      <c r="AD10" s="68">
        <f>データ!R6</f>
        <v>1942</v>
      </c>
      <c r="AE10" s="68"/>
      <c r="AF10" s="68"/>
      <c r="AG10" s="68"/>
      <c r="AH10" s="68"/>
      <c r="AI10" s="68"/>
      <c r="AJ10" s="68"/>
      <c r="AK10" s="2"/>
      <c r="AL10" s="68">
        <f>データ!V6</f>
        <v>45009</v>
      </c>
      <c r="AM10" s="68"/>
      <c r="AN10" s="68"/>
      <c r="AO10" s="68"/>
      <c r="AP10" s="68"/>
      <c r="AQ10" s="68"/>
      <c r="AR10" s="68"/>
      <c r="AS10" s="68"/>
      <c r="AT10" s="67">
        <f>データ!W6</f>
        <v>7.6</v>
      </c>
      <c r="AU10" s="67"/>
      <c r="AV10" s="67"/>
      <c r="AW10" s="67"/>
      <c r="AX10" s="67"/>
      <c r="AY10" s="67"/>
      <c r="AZ10" s="67"/>
      <c r="BA10" s="67"/>
      <c r="BB10" s="67">
        <f>データ!X6</f>
        <v>5922.24</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143219</v>
      </c>
      <c r="D6" s="34">
        <f t="shared" si="3"/>
        <v>46</v>
      </c>
      <c r="E6" s="34">
        <f t="shared" si="3"/>
        <v>17</v>
      </c>
      <c r="F6" s="34">
        <f t="shared" si="3"/>
        <v>1</v>
      </c>
      <c r="G6" s="34">
        <f t="shared" si="3"/>
        <v>0</v>
      </c>
      <c r="H6" s="34" t="str">
        <f t="shared" si="3"/>
        <v>神奈川県　寒川町</v>
      </c>
      <c r="I6" s="34" t="str">
        <f t="shared" si="3"/>
        <v>法適用</v>
      </c>
      <c r="J6" s="34" t="str">
        <f t="shared" si="3"/>
        <v>下水道事業</v>
      </c>
      <c r="K6" s="34" t="str">
        <f t="shared" si="3"/>
        <v>公共下水道</v>
      </c>
      <c r="L6" s="34" t="str">
        <f t="shared" si="3"/>
        <v>Bc1</v>
      </c>
      <c r="M6" s="34">
        <f t="shared" si="3"/>
        <v>0</v>
      </c>
      <c r="N6" s="35" t="str">
        <f t="shared" si="3"/>
        <v>-</v>
      </c>
      <c r="O6" s="35">
        <f t="shared" si="3"/>
        <v>70.16</v>
      </c>
      <c r="P6" s="35">
        <f t="shared" si="3"/>
        <v>92.97</v>
      </c>
      <c r="Q6" s="35">
        <f t="shared" si="3"/>
        <v>90.16</v>
      </c>
      <c r="R6" s="35">
        <f t="shared" si="3"/>
        <v>1942</v>
      </c>
      <c r="S6" s="35">
        <f t="shared" si="3"/>
        <v>48372</v>
      </c>
      <c r="T6" s="35">
        <f t="shared" si="3"/>
        <v>13.34</v>
      </c>
      <c r="U6" s="35">
        <f t="shared" si="3"/>
        <v>3626.09</v>
      </c>
      <c r="V6" s="35">
        <f t="shared" si="3"/>
        <v>45009</v>
      </c>
      <c r="W6" s="35">
        <f t="shared" si="3"/>
        <v>7.6</v>
      </c>
      <c r="X6" s="35">
        <f t="shared" si="3"/>
        <v>5922.24</v>
      </c>
      <c r="Y6" s="36" t="str">
        <f>IF(Y7="",NA(),Y7)</f>
        <v>-</v>
      </c>
      <c r="Z6" s="36" t="str">
        <f t="shared" ref="Z6:AH6" si="4">IF(Z7="",NA(),Z7)</f>
        <v>-</v>
      </c>
      <c r="AA6" s="36" t="str">
        <f t="shared" si="4"/>
        <v>-</v>
      </c>
      <c r="AB6" s="36">
        <f t="shared" si="4"/>
        <v>100.12</v>
      </c>
      <c r="AC6" s="36">
        <f t="shared" si="4"/>
        <v>100.11</v>
      </c>
      <c r="AD6" s="36" t="str">
        <f t="shared" si="4"/>
        <v>-</v>
      </c>
      <c r="AE6" s="36" t="str">
        <f t="shared" si="4"/>
        <v>-</v>
      </c>
      <c r="AF6" s="36" t="str">
        <f t="shared" si="4"/>
        <v>-</v>
      </c>
      <c r="AG6" s="36">
        <f t="shared" si="4"/>
        <v>105.81</v>
      </c>
      <c r="AH6" s="36">
        <f t="shared" si="4"/>
        <v>106.63</v>
      </c>
      <c r="AI6" s="35" t="str">
        <f>IF(AI7="","",IF(AI7="-","【-】","【"&amp;SUBSTITUTE(TEXT(AI7,"#,##0.00"),"-","△")&amp;"】"))</f>
        <v>【108.57】</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6">
        <f t="shared" si="5"/>
        <v>35.49</v>
      </c>
      <c r="AS6" s="36">
        <f t="shared" si="5"/>
        <v>26.43</v>
      </c>
      <c r="AT6" s="35" t="str">
        <f>IF(AT7="","",IF(AT7="-","【-】","【"&amp;SUBSTITUTE(TEXT(AT7,"#,##0.00"),"-","△")&amp;"】"))</f>
        <v>【4.38】</v>
      </c>
      <c r="AU6" s="36" t="str">
        <f>IF(AU7="",NA(),AU7)</f>
        <v>-</v>
      </c>
      <c r="AV6" s="36" t="str">
        <f t="shared" ref="AV6:BD6" si="6">IF(AV7="",NA(),AV7)</f>
        <v>-</v>
      </c>
      <c r="AW6" s="36" t="str">
        <f t="shared" si="6"/>
        <v>-</v>
      </c>
      <c r="AX6" s="36">
        <f t="shared" si="6"/>
        <v>18.75</v>
      </c>
      <c r="AY6" s="36">
        <f t="shared" si="6"/>
        <v>19.95</v>
      </c>
      <c r="AZ6" s="36" t="str">
        <f t="shared" si="6"/>
        <v>-</v>
      </c>
      <c r="BA6" s="36" t="str">
        <f t="shared" si="6"/>
        <v>-</v>
      </c>
      <c r="BB6" s="36" t="str">
        <f t="shared" si="6"/>
        <v>-</v>
      </c>
      <c r="BC6" s="36">
        <f t="shared" si="6"/>
        <v>82.47</v>
      </c>
      <c r="BD6" s="36">
        <f t="shared" si="6"/>
        <v>72.44</v>
      </c>
      <c r="BE6" s="35" t="str">
        <f>IF(BE7="","",IF(BE7="-","【-】","【"&amp;SUBSTITUTE(TEXT(BE7,"#,##0.00"),"-","△")&amp;"】"))</f>
        <v>【59.95】</v>
      </c>
      <c r="BF6" s="36" t="str">
        <f>IF(BF7="",NA(),BF7)</f>
        <v>-</v>
      </c>
      <c r="BG6" s="36" t="str">
        <f t="shared" ref="BG6:BO6" si="7">IF(BG7="",NA(),BG7)</f>
        <v>-</v>
      </c>
      <c r="BH6" s="36" t="str">
        <f t="shared" si="7"/>
        <v>-</v>
      </c>
      <c r="BI6" s="36">
        <f t="shared" si="7"/>
        <v>1211.96</v>
      </c>
      <c r="BJ6" s="36">
        <f t="shared" si="7"/>
        <v>903.62</v>
      </c>
      <c r="BK6" s="36" t="str">
        <f t="shared" si="7"/>
        <v>-</v>
      </c>
      <c r="BL6" s="36" t="str">
        <f t="shared" si="7"/>
        <v>-</v>
      </c>
      <c r="BM6" s="36" t="str">
        <f t="shared" si="7"/>
        <v>-</v>
      </c>
      <c r="BN6" s="36">
        <f t="shared" si="7"/>
        <v>664.04</v>
      </c>
      <c r="BO6" s="36">
        <f t="shared" si="7"/>
        <v>625.12</v>
      </c>
      <c r="BP6" s="35" t="str">
        <f>IF(BP7="","",IF(BP7="-","【-】","【"&amp;SUBSTITUTE(TEXT(BP7,"#,##0.00"),"-","△")&amp;"】"))</f>
        <v>【728.30】</v>
      </c>
      <c r="BQ6" s="36" t="str">
        <f>IF(BQ7="",NA(),BQ7)</f>
        <v>-</v>
      </c>
      <c r="BR6" s="36" t="str">
        <f t="shared" ref="BR6:BZ6" si="8">IF(BR7="",NA(),BR7)</f>
        <v>-</v>
      </c>
      <c r="BS6" s="36" t="str">
        <f t="shared" si="8"/>
        <v>-</v>
      </c>
      <c r="BT6" s="36">
        <f t="shared" si="8"/>
        <v>75.37</v>
      </c>
      <c r="BU6" s="36">
        <f t="shared" si="8"/>
        <v>75.53</v>
      </c>
      <c r="BV6" s="36" t="str">
        <f t="shared" si="8"/>
        <v>-</v>
      </c>
      <c r="BW6" s="36" t="str">
        <f t="shared" si="8"/>
        <v>-</v>
      </c>
      <c r="BX6" s="36" t="str">
        <f t="shared" si="8"/>
        <v>-</v>
      </c>
      <c r="BY6" s="36">
        <f t="shared" si="8"/>
        <v>86.2</v>
      </c>
      <c r="BZ6" s="36">
        <f t="shared" si="8"/>
        <v>89.74</v>
      </c>
      <c r="CA6" s="35" t="str">
        <f>IF(CA7="","",IF(CA7="-","【-】","【"&amp;SUBSTITUTE(TEXT(CA7,"#,##0.00"),"-","△")&amp;"】"))</f>
        <v>【100.04】</v>
      </c>
      <c r="CB6" s="36" t="str">
        <f>IF(CB7="",NA(),CB7)</f>
        <v>-</v>
      </c>
      <c r="CC6" s="36" t="str">
        <f t="shared" ref="CC6:CK6" si="9">IF(CC7="",NA(),CC7)</f>
        <v>-</v>
      </c>
      <c r="CD6" s="36" t="str">
        <f t="shared" si="9"/>
        <v>-</v>
      </c>
      <c r="CE6" s="36">
        <f t="shared" si="9"/>
        <v>150</v>
      </c>
      <c r="CF6" s="36">
        <f t="shared" si="9"/>
        <v>150</v>
      </c>
      <c r="CG6" s="36" t="str">
        <f t="shared" si="9"/>
        <v>-</v>
      </c>
      <c r="CH6" s="36" t="str">
        <f t="shared" si="9"/>
        <v>-</v>
      </c>
      <c r="CI6" s="36" t="str">
        <f t="shared" si="9"/>
        <v>-</v>
      </c>
      <c r="CJ6" s="36">
        <f t="shared" si="9"/>
        <v>146.47999999999999</v>
      </c>
      <c r="CK6" s="36">
        <f t="shared" si="9"/>
        <v>141.24</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f t="shared" si="10"/>
        <v>62.64</v>
      </c>
      <c r="CV6" s="36">
        <f t="shared" si="10"/>
        <v>58.12</v>
      </c>
      <c r="CW6" s="35" t="str">
        <f>IF(CW7="","",IF(CW7="-","【-】","【"&amp;SUBSTITUTE(TEXT(CW7,"#,##0.00"),"-","△")&amp;"】"))</f>
        <v>【60.09】</v>
      </c>
      <c r="CX6" s="36" t="str">
        <f>IF(CX7="",NA(),CX7)</f>
        <v>-</v>
      </c>
      <c r="CY6" s="36" t="str">
        <f t="shared" ref="CY6:DG6" si="11">IF(CY7="",NA(),CY7)</f>
        <v>-</v>
      </c>
      <c r="CZ6" s="36" t="str">
        <f t="shared" si="11"/>
        <v>-</v>
      </c>
      <c r="DA6" s="36">
        <f t="shared" si="11"/>
        <v>95.84</v>
      </c>
      <c r="DB6" s="36">
        <f t="shared" si="11"/>
        <v>96.3</v>
      </c>
      <c r="DC6" s="36" t="str">
        <f t="shared" si="11"/>
        <v>-</v>
      </c>
      <c r="DD6" s="36" t="str">
        <f t="shared" si="11"/>
        <v>-</v>
      </c>
      <c r="DE6" s="36" t="str">
        <f t="shared" si="11"/>
        <v>-</v>
      </c>
      <c r="DF6" s="36">
        <f t="shared" si="11"/>
        <v>92.98</v>
      </c>
      <c r="DG6" s="36">
        <f t="shared" si="11"/>
        <v>93.07</v>
      </c>
      <c r="DH6" s="35" t="str">
        <f>IF(DH7="","",IF(DH7="-","【-】","【"&amp;SUBSTITUTE(TEXT(DH7,"#,##0.00"),"-","△")&amp;"】"))</f>
        <v>【94.90】</v>
      </c>
      <c r="DI6" s="36" t="str">
        <f>IF(DI7="",NA(),DI7)</f>
        <v>-</v>
      </c>
      <c r="DJ6" s="36" t="str">
        <f t="shared" ref="DJ6:DR6" si="12">IF(DJ7="",NA(),DJ7)</f>
        <v>-</v>
      </c>
      <c r="DK6" s="36" t="str">
        <f t="shared" si="12"/>
        <v>-</v>
      </c>
      <c r="DL6" s="36">
        <f t="shared" si="12"/>
        <v>3.1</v>
      </c>
      <c r="DM6" s="36">
        <f t="shared" si="12"/>
        <v>6.1</v>
      </c>
      <c r="DN6" s="36" t="str">
        <f t="shared" si="12"/>
        <v>-</v>
      </c>
      <c r="DO6" s="36" t="str">
        <f t="shared" si="12"/>
        <v>-</v>
      </c>
      <c r="DP6" s="36" t="str">
        <f t="shared" si="12"/>
        <v>-</v>
      </c>
      <c r="DQ6" s="36">
        <f t="shared" si="12"/>
        <v>30.09</v>
      </c>
      <c r="DR6" s="36">
        <f t="shared" si="12"/>
        <v>26.07</v>
      </c>
      <c r="DS6" s="35" t="str">
        <f>IF(DS7="","",IF(DS7="-","【-】","【"&amp;SUBSTITUTE(TEXT(DS7,"#,##0.00"),"-","△")&amp;"】"))</f>
        <v>【37.36】</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5">
        <f t="shared" si="13"/>
        <v>0</v>
      </c>
      <c r="EC6" s="36">
        <f t="shared" si="13"/>
        <v>0.15</v>
      </c>
      <c r="ED6" s="35" t="str">
        <f>IF(ED7="","",IF(ED7="-","【-】","【"&amp;SUBSTITUTE(TEXT(ED7,"#,##0.00"),"-","△")&amp;"】"))</f>
        <v>【4.96】</v>
      </c>
      <c r="EE6" s="36" t="str">
        <f>IF(EE7="",NA(),EE7)</f>
        <v>-</v>
      </c>
      <c r="EF6" s="36" t="str">
        <f t="shared" ref="EF6:EN6" si="14">IF(EF7="",NA(),EF7)</f>
        <v>-</v>
      </c>
      <c r="EG6" s="36" t="str">
        <f t="shared" si="14"/>
        <v>-</v>
      </c>
      <c r="EH6" s="36">
        <f t="shared" si="14"/>
        <v>0.05</v>
      </c>
      <c r="EI6" s="36">
        <f t="shared" si="14"/>
        <v>0.09</v>
      </c>
      <c r="EJ6" s="36" t="str">
        <f t="shared" si="14"/>
        <v>-</v>
      </c>
      <c r="EK6" s="36" t="str">
        <f t="shared" si="14"/>
        <v>-</v>
      </c>
      <c r="EL6" s="36" t="str">
        <f t="shared" si="14"/>
        <v>-</v>
      </c>
      <c r="EM6" s="36">
        <f t="shared" si="14"/>
        <v>7.0000000000000007E-2</v>
      </c>
      <c r="EN6" s="36">
        <f t="shared" si="14"/>
        <v>0.1</v>
      </c>
      <c r="EO6" s="35" t="str">
        <f>IF(EO7="","",IF(EO7="-","【-】","【"&amp;SUBSTITUTE(TEXT(EO7,"#,##0.00"),"-","△")&amp;"】"))</f>
        <v>【0.27】</v>
      </c>
    </row>
    <row r="7" spans="1:148" s="37" customFormat="1" x14ac:dyDescent="0.15">
      <c r="A7" s="29"/>
      <c r="B7" s="38">
        <v>2016</v>
      </c>
      <c r="C7" s="38">
        <v>143219</v>
      </c>
      <c r="D7" s="38">
        <v>46</v>
      </c>
      <c r="E7" s="38">
        <v>17</v>
      </c>
      <c r="F7" s="38">
        <v>1</v>
      </c>
      <c r="G7" s="38">
        <v>0</v>
      </c>
      <c r="H7" s="38" t="s">
        <v>108</v>
      </c>
      <c r="I7" s="38" t="s">
        <v>109</v>
      </c>
      <c r="J7" s="38" t="s">
        <v>110</v>
      </c>
      <c r="K7" s="38" t="s">
        <v>111</v>
      </c>
      <c r="L7" s="38" t="s">
        <v>112</v>
      </c>
      <c r="M7" s="38"/>
      <c r="N7" s="39" t="s">
        <v>113</v>
      </c>
      <c r="O7" s="39">
        <v>70.16</v>
      </c>
      <c r="P7" s="39">
        <v>92.97</v>
      </c>
      <c r="Q7" s="39">
        <v>90.16</v>
      </c>
      <c r="R7" s="39">
        <v>1942</v>
      </c>
      <c r="S7" s="39">
        <v>48372</v>
      </c>
      <c r="T7" s="39">
        <v>13.34</v>
      </c>
      <c r="U7" s="39">
        <v>3626.09</v>
      </c>
      <c r="V7" s="39">
        <v>45009</v>
      </c>
      <c r="W7" s="39">
        <v>7.6</v>
      </c>
      <c r="X7" s="39">
        <v>5922.24</v>
      </c>
      <c r="Y7" s="39" t="s">
        <v>113</v>
      </c>
      <c r="Z7" s="39" t="s">
        <v>113</v>
      </c>
      <c r="AA7" s="39" t="s">
        <v>113</v>
      </c>
      <c r="AB7" s="39">
        <v>100.12</v>
      </c>
      <c r="AC7" s="39">
        <v>100.11</v>
      </c>
      <c r="AD7" s="39" t="s">
        <v>113</v>
      </c>
      <c r="AE7" s="39" t="s">
        <v>113</v>
      </c>
      <c r="AF7" s="39" t="s">
        <v>113</v>
      </c>
      <c r="AG7" s="39">
        <v>105.81</v>
      </c>
      <c r="AH7" s="39">
        <v>106.63</v>
      </c>
      <c r="AI7" s="39">
        <v>108.57</v>
      </c>
      <c r="AJ7" s="39" t="s">
        <v>113</v>
      </c>
      <c r="AK7" s="39" t="s">
        <v>113</v>
      </c>
      <c r="AL7" s="39" t="s">
        <v>113</v>
      </c>
      <c r="AM7" s="39">
        <v>0</v>
      </c>
      <c r="AN7" s="39">
        <v>0</v>
      </c>
      <c r="AO7" s="39" t="s">
        <v>113</v>
      </c>
      <c r="AP7" s="39" t="s">
        <v>113</v>
      </c>
      <c r="AQ7" s="39" t="s">
        <v>113</v>
      </c>
      <c r="AR7" s="39">
        <v>35.49</v>
      </c>
      <c r="AS7" s="39">
        <v>26.43</v>
      </c>
      <c r="AT7" s="39">
        <v>4.38</v>
      </c>
      <c r="AU7" s="39" t="s">
        <v>113</v>
      </c>
      <c r="AV7" s="39" t="s">
        <v>113</v>
      </c>
      <c r="AW7" s="39" t="s">
        <v>113</v>
      </c>
      <c r="AX7" s="39">
        <v>18.75</v>
      </c>
      <c r="AY7" s="39">
        <v>19.95</v>
      </c>
      <c r="AZ7" s="39" t="s">
        <v>113</v>
      </c>
      <c r="BA7" s="39" t="s">
        <v>113</v>
      </c>
      <c r="BB7" s="39" t="s">
        <v>113</v>
      </c>
      <c r="BC7" s="39">
        <v>82.47</v>
      </c>
      <c r="BD7" s="39">
        <v>72.44</v>
      </c>
      <c r="BE7" s="39">
        <v>59.95</v>
      </c>
      <c r="BF7" s="39" t="s">
        <v>113</v>
      </c>
      <c r="BG7" s="39" t="s">
        <v>113</v>
      </c>
      <c r="BH7" s="39" t="s">
        <v>113</v>
      </c>
      <c r="BI7" s="39">
        <v>1211.96</v>
      </c>
      <c r="BJ7" s="39">
        <v>903.62</v>
      </c>
      <c r="BK7" s="39" t="s">
        <v>113</v>
      </c>
      <c r="BL7" s="39" t="s">
        <v>113</v>
      </c>
      <c r="BM7" s="39" t="s">
        <v>113</v>
      </c>
      <c r="BN7" s="39">
        <v>664.04</v>
      </c>
      <c r="BO7" s="39">
        <v>625.12</v>
      </c>
      <c r="BP7" s="39">
        <v>728.3</v>
      </c>
      <c r="BQ7" s="39" t="s">
        <v>113</v>
      </c>
      <c r="BR7" s="39" t="s">
        <v>113</v>
      </c>
      <c r="BS7" s="39" t="s">
        <v>113</v>
      </c>
      <c r="BT7" s="39">
        <v>75.37</v>
      </c>
      <c r="BU7" s="39">
        <v>75.53</v>
      </c>
      <c r="BV7" s="39" t="s">
        <v>113</v>
      </c>
      <c r="BW7" s="39" t="s">
        <v>113</v>
      </c>
      <c r="BX7" s="39" t="s">
        <v>113</v>
      </c>
      <c r="BY7" s="39">
        <v>86.2</v>
      </c>
      <c r="BZ7" s="39">
        <v>89.74</v>
      </c>
      <c r="CA7" s="39">
        <v>100.04</v>
      </c>
      <c r="CB7" s="39" t="s">
        <v>113</v>
      </c>
      <c r="CC7" s="39" t="s">
        <v>113</v>
      </c>
      <c r="CD7" s="39" t="s">
        <v>113</v>
      </c>
      <c r="CE7" s="39">
        <v>150</v>
      </c>
      <c r="CF7" s="39">
        <v>150</v>
      </c>
      <c r="CG7" s="39" t="s">
        <v>113</v>
      </c>
      <c r="CH7" s="39" t="s">
        <v>113</v>
      </c>
      <c r="CI7" s="39" t="s">
        <v>113</v>
      </c>
      <c r="CJ7" s="39">
        <v>146.47999999999999</v>
      </c>
      <c r="CK7" s="39">
        <v>141.24</v>
      </c>
      <c r="CL7" s="39">
        <v>137.82</v>
      </c>
      <c r="CM7" s="39" t="s">
        <v>113</v>
      </c>
      <c r="CN7" s="39" t="s">
        <v>113</v>
      </c>
      <c r="CO7" s="39" t="s">
        <v>113</v>
      </c>
      <c r="CP7" s="39" t="s">
        <v>113</v>
      </c>
      <c r="CQ7" s="39" t="s">
        <v>113</v>
      </c>
      <c r="CR7" s="39" t="s">
        <v>113</v>
      </c>
      <c r="CS7" s="39" t="s">
        <v>113</v>
      </c>
      <c r="CT7" s="39" t="s">
        <v>113</v>
      </c>
      <c r="CU7" s="39">
        <v>62.64</v>
      </c>
      <c r="CV7" s="39">
        <v>58.12</v>
      </c>
      <c r="CW7" s="39">
        <v>60.09</v>
      </c>
      <c r="CX7" s="39" t="s">
        <v>113</v>
      </c>
      <c r="CY7" s="39" t="s">
        <v>113</v>
      </c>
      <c r="CZ7" s="39" t="s">
        <v>113</v>
      </c>
      <c r="DA7" s="39">
        <v>95.84</v>
      </c>
      <c r="DB7" s="39">
        <v>96.3</v>
      </c>
      <c r="DC7" s="39" t="s">
        <v>113</v>
      </c>
      <c r="DD7" s="39" t="s">
        <v>113</v>
      </c>
      <c r="DE7" s="39" t="s">
        <v>113</v>
      </c>
      <c r="DF7" s="39">
        <v>92.98</v>
      </c>
      <c r="DG7" s="39">
        <v>93.07</v>
      </c>
      <c r="DH7" s="39">
        <v>94.9</v>
      </c>
      <c r="DI7" s="39" t="s">
        <v>113</v>
      </c>
      <c r="DJ7" s="39" t="s">
        <v>113</v>
      </c>
      <c r="DK7" s="39" t="s">
        <v>113</v>
      </c>
      <c r="DL7" s="39">
        <v>3.1</v>
      </c>
      <c r="DM7" s="39">
        <v>6.1</v>
      </c>
      <c r="DN7" s="39" t="s">
        <v>113</v>
      </c>
      <c r="DO7" s="39" t="s">
        <v>113</v>
      </c>
      <c r="DP7" s="39" t="s">
        <v>113</v>
      </c>
      <c r="DQ7" s="39">
        <v>30.09</v>
      </c>
      <c r="DR7" s="39">
        <v>26.07</v>
      </c>
      <c r="DS7" s="39">
        <v>37.36</v>
      </c>
      <c r="DT7" s="39" t="s">
        <v>113</v>
      </c>
      <c r="DU7" s="39" t="s">
        <v>113</v>
      </c>
      <c r="DV7" s="39" t="s">
        <v>113</v>
      </c>
      <c r="DW7" s="39">
        <v>0</v>
      </c>
      <c r="DX7" s="39">
        <v>0</v>
      </c>
      <c r="DY7" s="39" t="s">
        <v>113</v>
      </c>
      <c r="DZ7" s="39" t="s">
        <v>113</v>
      </c>
      <c r="EA7" s="39" t="s">
        <v>113</v>
      </c>
      <c r="EB7" s="39">
        <v>0</v>
      </c>
      <c r="EC7" s="39">
        <v>0.15</v>
      </c>
      <c r="ED7" s="39">
        <v>4.96</v>
      </c>
      <c r="EE7" s="39" t="s">
        <v>113</v>
      </c>
      <c r="EF7" s="39" t="s">
        <v>113</v>
      </c>
      <c r="EG7" s="39" t="s">
        <v>113</v>
      </c>
      <c r="EH7" s="39">
        <v>0.05</v>
      </c>
      <c r="EI7" s="39">
        <v>0.09</v>
      </c>
      <c r="EJ7" s="39" t="s">
        <v>113</v>
      </c>
      <c r="EK7" s="39" t="s">
        <v>113</v>
      </c>
      <c r="EL7" s="39" t="s">
        <v>113</v>
      </c>
      <c r="EM7" s="39">
        <v>7.0000000000000007E-2</v>
      </c>
      <c r="EN7" s="39">
        <v>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2018-02-05T07:32:11Z</cp:lastPrinted>
  <dcterms:created xsi:type="dcterms:W3CDTF">2017-12-25T01:50:48Z</dcterms:created>
  <dcterms:modified xsi:type="dcterms:W3CDTF">2018-02-14T02:40:54Z</dcterms:modified>
  <cp:category/>
</cp:coreProperties>
</file>