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D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B8" i="4"/>
  <c r="C10" i="5" l="1"/>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<sst xmlns="http://schemas.openxmlformats.org/spreadsheetml/2006/main" count="240" uniqueCount="126">
  <si>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</si>
  <si>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</si>
  <si>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</si>
  <si>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</si>
  <si>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</si>
  <si>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</si>
  <si>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</si>
  <si>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</si>
  <si>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</si>
  <si>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</si>
  <si>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</si>
  <si>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</si>
  <si>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</si>
  <si>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</si>
  <si>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</si>
  <si>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</si>
  <si>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</si>
  <si>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</si>
  <si>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</si>
  <si>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</si>
  <si>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</si>
  <si>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</si>
  <si>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</si>
  <si>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</si>
  <si>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</si>
  <si>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</si>
  <si>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</si>
  <si>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</si>
  <si>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</si>
  <si>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</si>
  <si>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</si>
  <si>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</si>
  <si>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</si>
  <si>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</si>
  <si>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</si>
  <si>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</si>
  <si>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</si>
  <si>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</si>
  <si>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</si>
  <si>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</si>
  <si>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</si>
  <si>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</si>
  <si>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</si>
  <si>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</si>
  <si>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</si>
  <si>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</si>
  <si>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</si>
  <si>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</si>
  <si>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</si>
  <si>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</si>
  <si>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</si>
  <si>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</si>
  <si>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</si>
  <si>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</si>
  <si>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</si>
  <si>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</si>
  <si>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</si>
  <si>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</si>
  <si>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</si>
  <si>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</si>
  <si>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</si>
  <si>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</si>
  <si>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</si>
  <si>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</si>
  <si>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</si>
  <si>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</si>
  <si>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</si>
  <si>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</si>
  <si>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</si>
  <si>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</si>
  <si>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</si>
  <si>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</si>
  <si>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</si>
  <si>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</si>
  <si>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</si>
  <si>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</si>
  <si>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</si>
  <si>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</si>
  <si>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</si>
  <si>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</si>
  <si>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</si>
  <si>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</si>
  <si>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</si>
  <si>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</si>
  <si>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</si>
  <si>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</si>
  <si>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</si>
  <si>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</si>
  <si>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</si>
  <si>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</si>
  <si>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</si>
  <si>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</si>
  <si>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</si>
  <si>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</si>
  <si>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</si>
  <si>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</si>
  <si>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</si>
  <si>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</si>
  <si>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</si>
  <si>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</si>
  <si>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</si>
  <si>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</si>
  <si>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</si>
  <si>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</si>
  <si>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</si>
  <si>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</si>
  <si>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</si>
  <si>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</si>
  <si>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</si>
  <si>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</si>
  <si>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逗子市</t>
  </si>
  <si>
    <t>法非適用</t>
  </si>
  <si>
    <t>下水道事業</t>
  </si>
  <si>
    <t>公共下水道</t>
  </si>
  <si>
    <t>Bc1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</si>
  <si>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</si>
  <si>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</si>
  <si>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</si>
  <si>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</si>
  <si>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</si>
  <si>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</si>
  <si>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</si>
  <si>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</si>
  <si>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昭和40年代後半に供用開始した本市においては、法定耐用年数を超えた管渠はないものの、老朽化は深刻な状況であり、調査・診断を行い優先順位をつけ、また、適切な投資規模にも留意しながら、計画的な改築・更新を行う必要があります。</t>
    <rPh sb="0" eb="2">
      <t>ショウワ</t>
    </rPh>
    <rPh sb="9" eb="11">
      <t>キョウヨウ</t>
    </rPh>
    <rPh sb="11" eb="13">
      <t>カイシ</t>
    </rPh>
    <rPh sb="15" eb="17">
      <t>ホンシ</t>
    </rPh>
    <rPh sb="46" eb="48">
      <t>シンコク</t>
    </rPh>
    <rPh sb="49" eb="51">
      <t>ジョウキョウ</t>
    </rPh>
    <rPh sb="55" eb="57">
      <t>チョウサ</t>
    </rPh>
    <rPh sb="58" eb="60">
      <t>シンダン</t>
    </rPh>
    <rPh sb="61" eb="62">
      <t>オコナ</t>
    </rPh>
    <rPh sb="63" eb="65">
      <t>ユウセン</t>
    </rPh>
    <rPh sb="65" eb="67">
      <t>ジュンイ</t>
    </rPh>
    <rPh sb="74" eb="76">
      <t>テキセツ</t>
    </rPh>
    <rPh sb="77" eb="79">
      <t>トウシ</t>
    </rPh>
    <rPh sb="79" eb="81">
      <t>キボ</t>
    </rPh>
    <rPh sb="83" eb="85">
      <t>リュウイ</t>
    </rPh>
    <rPh sb="90" eb="93">
      <t>ケイカクテキ</t>
    </rPh>
    <rPh sb="94" eb="96">
      <t>カイチク</t>
    </rPh>
    <rPh sb="97" eb="99">
      <t>コウシン</t>
    </rPh>
    <rPh sb="100" eb="101">
      <t>オコナ</t>
    </rPh>
    <rPh sb="102" eb="104">
      <t>ヒツヨウ</t>
    </rPh>
    <phoneticPr fontId="4"/>
  </si>
  <si>
    <t>施設の老朽化が進んでいることを踏まえると、厳しい経営状況に推移することが予想されるため、収益的収支比率を低下させないよう、投資計画の見直しや維持管理費の削減に努めます。
また、使用料収入に関しては、平成31年度に地方公営企業法の適用やその後の経営戦略の策定を予定しており、これらを通じて経営状況を的確に把握し、見直しの必要性や時期について慎重に検討していきます。</t>
    <rPh sb="0" eb="2">
      <t>シセツ</t>
    </rPh>
    <rPh sb="3" eb="6">
      <t>ロウキュウカ</t>
    </rPh>
    <rPh sb="7" eb="8">
      <t>スス</t>
    </rPh>
    <rPh sb="15" eb="16">
      <t>フ</t>
    </rPh>
    <rPh sb="21" eb="22">
      <t>キビ</t>
    </rPh>
    <rPh sb="24" eb="26">
      <t>ケイエイ</t>
    </rPh>
    <rPh sb="26" eb="28">
      <t>ジョウキョウ</t>
    </rPh>
    <rPh sb="29" eb="31">
      <t>スイイ</t>
    </rPh>
    <rPh sb="36" eb="38">
      <t>ヨソウ</t>
    </rPh>
    <rPh sb="44" eb="47">
      <t>シュウエキテキ</t>
    </rPh>
    <rPh sb="47" eb="49">
      <t>シュウシ</t>
    </rPh>
    <rPh sb="49" eb="51">
      <t>ヒリツ</t>
    </rPh>
    <rPh sb="52" eb="54">
      <t>テイカ</t>
    </rPh>
    <rPh sb="61" eb="63">
      <t>トウシ</t>
    </rPh>
    <rPh sb="63" eb="65">
      <t>ケイカク</t>
    </rPh>
    <rPh sb="66" eb="68">
      <t>ミナオ</t>
    </rPh>
    <rPh sb="70" eb="72">
      <t>イジ</t>
    </rPh>
    <rPh sb="72" eb="75">
      <t>カンリヒ</t>
    </rPh>
    <rPh sb="76" eb="78">
      <t>サクゲン</t>
    </rPh>
    <rPh sb="79" eb="80">
      <t>ツト</t>
    </rPh>
    <rPh sb="88" eb="91">
      <t>シヨウリョウ</t>
    </rPh>
    <rPh sb="91" eb="93">
      <t>シュウニュウ</t>
    </rPh>
    <rPh sb="94" eb="95">
      <t>カン</t>
    </rPh>
    <rPh sb="99" eb="101">
      <t>ヘイセイ</t>
    </rPh>
    <rPh sb="103" eb="105">
      <t>ネンド</t>
    </rPh>
    <rPh sb="106" eb="108">
      <t>チホウ</t>
    </rPh>
    <rPh sb="108" eb="110">
      <t>コウエイ</t>
    </rPh>
    <rPh sb="110" eb="112">
      <t>キギョウ</t>
    </rPh>
    <rPh sb="112" eb="113">
      <t>ホウ</t>
    </rPh>
    <rPh sb="114" eb="116">
      <t>テキヨウ</t>
    </rPh>
    <rPh sb="119" eb="120">
      <t>ゴ</t>
    </rPh>
    <rPh sb="121" eb="123">
      <t>ケイエイ</t>
    </rPh>
    <rPh sb="123" eb="125">
      <t>センリャク</t>
    </rPh>
    <rPh sb="126" eb="128">
      <t>サクテイ</t>
    </rPh>
    <rPh sb="129" eb="131">
      <t>ヨテイ</t>
    </rPh>
    <rPh sb="140" eb="141">
      <t>ツウ</t>
    </rPh>
    <rPh sb="143" eb="145">
      <t>ケイエイ</t>
    </rPh>
    <rPh sb="145" eb="147">
      <t>ジョウキョウ</t>
    </rPh>
    <rPh sb="148" eb="150">
      <t>テキカク</t>
    </rPh>
    <rPh sb="151" eb="153">
      <t>ハアク</t>
    </rPh>
    <rPh sb="155" eb="157">
      <t>ミナオ</t>
    </rPh>
    <rPh sb="159" eb="162">
      <t>ヒツヨウセイ</t>
    </rPh>
    <rPh sb="163" eb="165">
      <t>ジキ</t>
    </rPh>
    <rPh sb="169" eb="171">
      <t>シンチョウ</t>
    </rPh>
    <rPh sb="172" eb="174">
      <t>ケントウ</t>
    </rPh>
    <phoneticPr fontId="4"/>
  </si>
  <si>
    <t xml:space="preserve">収益的収支比率は近年80％前後であり、また、経費回収率も70％前後と低く、適正な使用料収入の確保等により経営改善を図っていく必要があります。
企業債残高は類似団体と比較して低い傾向にありますが、今後施設更新に伴う地方債の増額が見込まれ、今後より厳しい経営状況に推移していくことが予想されます。
また、汚水処理原価も高い状況にあり、不明水対策など有収水量を増加させる必要があります。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</si>
</sst>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E13-4EF2-9D4C-8C8C2B85B6AE}"/>
            </c:ext>
          </c:extLst>
        </c:ser>
        <c:dLbls>
          <c:showLegendKey val="0"/>
          <c:showVal val="0"/>
          <c:showCatName val="0"/>
          <c:showSerName val="0"/>
          <c:showPercent val="0"/>
          <c:showBubbleSize val="0"/>
        </c:dLbls>
        <c:gapWidth val="150"/>
        <c:axId val="212413720"/>
        <c:axId val="212812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0.05</c:v>
                </c:pt>
                <c:pt idx="2">
                  <c:v>7.0000000000000007E-2</c:v>
                </c:pt>
                <c:pt idx="3">
                  <c:v>7.0000000000000007E-2</c:v>
                </c:pt>
                <c:pt idx="4">
                  <c:v>0.1</c:v>
                </c:pt>
              </c:numCache>
            </c:numRef>
          </c:val>
          <c:smooth val="0"/>
          <c:extLst xmlns:c16r2="http://schemas.microsoft.com/office/drawing/2015/06/chart">
            <c:ext xmlns:c16="http://schemas.microsoft.com/office/drawing/2014/chart" uri="{C3380CC4-5D6E-409C-BE32-E72D297353CC}">
              <c16:uniqueId val="{00000001-FE13-4EF2-9D4C-8C8C2B85B6AE}"/>
            </c:ext>
          </c:extLst>
        </c:ser>
        <c:dLbls>
          <c:showLegendKey val="0"/>
          <c:showVal val="0"/>
          <c:showCatName val="0"/>
          <c:showSerName val="0"/>
          <c:showPercent val="0"/>
          <c:showBubbleSize val="0"/>
        </c:dLbls>
        <c:marker val="1"/>
        <c:smooth val="0"/>
        <c:axId val="212413720"/>
        <c:axId val="212812408"/>
      </c:lineChart>
      <c:dateAx>
        <c:axId val="212413720"/>
        <c:scaling>
          <c:orientation val="minMax"/>
        </c:scaling>
        <c:delete val="1"/>
        <c:axPos val="b"/>
        <c:numFmt formatCode="ge" sourceLinked="1"/>
        <c:majorTickMark val="none"/>
        <c:minorTickMark val="none"/>
        <c:tickLblPos val="none"/>
        <c:crossAx val="212812408"/>
        <c:crosses val="autoZero"/>
        <c:auto val="1"/>
        <c:lblOffset val="100"/>
        <c:baseTimeUnit val="years"/>
      </c:dateAx>
      <c:valAx>
        <c:axId val="212812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413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60.67</c:v>
                </c:pt>
                <c:pt idx="1">
                  <c:v>59.94</c:v>
                </c:pt>
                <c:pt idx="2">
                  <c:v>60.02</c:v>
                </c:pt>
                <c:pt idx="3">
                  <c:v>59.63</c:v>
                </c:pt>
                <c:pt idx="4">
                  <c:v>59.59</c:v>
                </c:pt>
              </c:numCache>
            </c:numRef>
          </c:val>
          <c:extLst xmlns:c16r2="http://schemas.microsoft.com/office/drawing/2015/06/chart">
            <c:ext xmlns:c16="http://schemas.microsoft.com/office/drawing/2014/chart" uri="{C3380CC4-5D6E-409C-BE32-E72D297353CC}">
              <c16:uniqueId val="{00000000-8249-4E42-AA0C-FB138A24FC08}"/>
            </c:ext>
          </c:extLst>
        </c:ser>
        <c:dLbls>
          <c:showLegendKey val="0"/>
          <c:showVal val="0"/>
          <c:showCatName val="0"/>
          <c:showSerName val="0"/>
          <c:showPercent val="0"/>
          <c:showBubbleSize val="0"/>
        </c:dLbls>
        <c:gapWidth val="150"/>
        <c:axId val="213807288"/>
        <c:axId val="21380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64.75</c:v>
                </c:pt>
                <c:pt idx="1">
                  <c:v>62.03</c:v>
                </c:pt>
                <c:pt idx="2">
                  <c:v>59.27</c:v>
                </c:pt>
                <c:pt idx="3">
                  <c:v>62.64</c:v>
                </c:pt>
                <c:pt idx="4">
                  <c:v>58.12</c:v>
                </c:pt>
              </c:numCache>
            </c:numRef>
          </c:val>
          <c:smooth val="0"/>
          <c:extLst xmlns:c16r2="http://schemas.microsoft.com/office/drawing/2015/06/chart">
            <c:ext xmlns:c16="http://schemas.microsoft.com/office/drawing/2014/chart" uri="{C3380CC4-5D6E-409C-BE32-E72D297353CC}">
              <c16:uniqueId val="{00000001-8249-4E42-AA0C-FB138A24FC08}"/>
            </c:ext>
          </c:extLst>
        </c:ser>
        <c:dLbls>
          <c:showLegendKey val="0"/>
          <c:showVal val="0"/>
          <c:showCatName val="0"/>
          <c:showSerName val="0"/>
          <c:showPercent val="0"/>
          <c:showBubbleSize val="0"/>
        </c:dLbls>
        <c:marker val="1"/>
        <c:smooth val="0"/>
        <c:axId val="213807288"/>
        <c:axId val="213807680"/>
      </c:lineChart>
      <c:dateAx>
        <c:axId val="213807288"/>
        <c:scaling>
          <c:orientation val="minMax"/>
        </c:scaling>
        <c:delete val="1"/>
        <c:axPos val="b"/>
        <c:numFmt formatCode="ge" sourceLinked="1"/>
        <c:majorTickMark val="none"/>
        <c:minorTickMark val="none"/>
        <c:tickLblPos val="none"/>
        <c:crossAx val="213807680"/>
        <c:crosses val="autoZero"/>
        <c:auto val="1"/>
        <c:lblOffset val="100"/>
        <c:baseTimeUnit val="years"/>
      </c:dateAx>
      <c:valAx>
        <c:axId val="21380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807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97.66</c:v>
                </c:pt>
                <c:pt idx="1">
                  <c:v>97.76</c:v>
                </c:pt>
                <c:pt idx="2">
                  <c:v>97.75</c:v>
                </c:pt>
                <c:pt idx="3">
                  <c:v>98.14</c:v>
                </c:pt>
                <c:pt idx="4">
                  <c:v>98.2</c:v>
                </c:pt>
              </c:numCache>
            </c:numRef>
          </c:val>
          <c:extLst xmlns:c16r2="http://schemas.microsoft.com/office/drawing/2015/06/chart">
            <c:ext xmlns:c16="http://schemas.microsoft.com/office/drawing/2014/chart" uri="{C3380CC4-5D6E-409C-BE32-E72D297353CC}">
              <c16:uniqueId val="{00000000-E9C4-43FB-BFFB-4F5AC2A4E80E}"/>
            </c:ext>
          </c:extLst>
        </c:ser>
        <c:dLbls>
          <c:showLegendKey val="0"/>
          <c:showVal val="0"/>
          <c:showCatName val="0"/>
          <c:showSerName val="0"/>
          <c:showPercent val="0"/>
          <c:showBubbleSize val="0"/>
        </c:dLbls>
        <c:gapWidth val="150"/>
        <c:axId val="213808856"/>
        <c:axId val="21380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92.84</c:v>
                </c:pt>
                <c:pt idx="1">
                  <c:v>93.53</c:v>
                </c:pt>
                <c:pt idx="2">
                  <c:v>92.82</c:v>
                </c:pt>
                <c:pt idx="3">
                  <c:v>92.98</c:v>
                </c:pt>
                <c:pt idx="4">
                  <c:v>93.07</c:v>
                </c:pt>
              </c:numCache>
            </c:numRef>
          </c:val>
          <c:smooth val="0"/>
          <c:extLst xmlns:c16r2="http://schemas.microsoft.com/office/drawing/2015/06/chart">
            <c:ext xmlns:c16="http://schemas.microsoft.com/office/drawing/2014/chart" uri="{C3380CC4-5D6E-409C-BE32-E72D297353CC}">
              <c16:uniqueId val="{00000001-E9C4-43FB-BFFB-4F5AC2A4E80E}"/>
            </c:ext>
          </c:extLst>
        </c:ser>
        <c:dLbls>
          <c:showLegendKey val="0"/>
          <c:showVal val="0"/>
          <c:showCatName val="0"/>
          <c:showSerName val="0"/>
          <c:showPercent val="0"/>
          <c:showBubbleSize val="0"/>
        </c:dLbls>
        <c:marker val="1"/>
        <c:smooth val="0"/>
        <c:axId val="213808856"/>
        <c:axId val="213809248"/>
      </c:lineChart>
      <c:dateAx>
        <c:axId val="213808856"/>
        <c:scaling>
          <c:orientation val="minMax"/>
        </c:scaling>
        <c:delete val="1"/>
        <c:axPos val="b"/>
        <c:numFmt formatCode="ge" sourceLinked="1"/>
        <c:majorTickMark val="none"/>
        <c:minorTickMark val="none"/>
        <c:tickLblPos val="none"/>
        <c:crossAx val="213809248"/>
        <c:crosses val="autoZero"/>
        <c:auto val="1"/>
        <c:lblOffset val="100"/>
        <c:baseTimeUnit val="years"/>
      </c:dateAx>
      <c:valAx>
        <c:axId val="21380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80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69.010000000000005</c:v>
                </c:pt>
                <c:pt idx="1">
                  <c:v>78.010000000000005</c:v>
                </c:pt>
                <c:pt idx="2">
                  <c:v>80.11</c:v>
                </c:pt>
                <c:pt idx="3">
                  <c:v>79.8</c:v>
                </c:pt>
                <c:pt idx="4">
                  <c:v>79.14</c:v>
                </c:pt>
              </c:numCache>
            </c:numRef>
          </c:val>
          <c:extLst xmlns:c16r2="http://schemas.microsoft.com/office/drawing/2015/06/chart">
            <c:ext xmlns:c16="http://schemas.microsoft.com/office/drawing/2014/chart" uri="{C3380CC4-5D6E-409C-BE32-E72D297353CC}">
              <c16:uniqueId val="{00000000-9E8B-4632-88FA-9ADACFC21FCD}"/>
            </c:ext>
          </c:extLst>
        </c:ser>
        <c:dLbls>
          <c:showLegendKey val="0"/>
          <c:showVal val="0"/>
          <c:showCatName val="0"/>
          <c:showSerName val="0"/>
          <c:showPercent val="0"/>
          <c:showBubbleSize val="0"/>
        </c:dLbls>
        <c:gapWidth val="150"/>
        <c:axId val="212793712"/>
        <c:axId val="21280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E8B-4632-88FA-9ADACFC21FCD}"/>
            </c:ext>
          </c:extLst>
        </c:ser>
        <c:dLbls>
          <c:showLegendKey val="0"/>
          <c:showVal val="0"/>
          <c:showCatName val="0"/>
          <c:showSerName val="0"/>
          <c:showPercent val="0"/>
          <c:showBubbleSize val="0"/>
        </c:dLbls>
        <c:marker val="1"/>
        <c:smooth val="0"/>
        <c:axId val="212793712"/>
        <c:axId val="212800144"/>
      </c:lineChart>
      <c:dateAx>
        <c:axId val="212793712"/>
        <c:scaling>
          <c:orientation val="minMax"/>
        </c:scaling>
        <c:delete val="1"/>
        <c:axPos val="b"/>
        <c:numFmt formatCode="ge" sourceLinked="1"/>
        <c:majorTickMark val="none"/>
        <c:minorTickMark val="none"/>
        <c:tickLblPos val="none"/>
        <c:crossAx val="212800144"/>
        <c:crosses val="autoZero"/>
        <c:auto val="1"/>
        <c:lblOffset val="100"/>
        <c:baseTimeUnit val="years"/>
      </c:dateAx>
      <c:valAx>
        <c:axId val="21280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79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27D-48F6-9076-B3BC3E7270CF}"/>
            </c:ext>
          </c:extLst>
        </c:ser>
        <c:dLbls>
          <c:showLegendKey val="0"/>
          <c:showVal val="0"/>
          <c:showCatName val="0"/>
          <c:showSerName val="0"/>
          <c:showPercent val="0"/>
          <c:showBubbleSize val="0"/>
        </c:dLbls>
        <c:gapWidth val="150"/>
        <c:axId val="213399640"/>
        <c:axId val="213400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27D-48F6-9076-B3BC3E7270CF}"/>
            </c:ext>
          </c:extLst>
        </c:ser>
        <c:dLbls>
          <c:showLegendKey val="0"/>
          <c:showVal val="0"/>
          <c:showCatName val="0"/>
          <c:showSerName val="0"/>
          <c:showPercent val="0"/>
          <c:showBubbleSize val="0"/>
        </c:dLbls>
        <c:marker val="1"/>
        <c:smooth val="0"/>
        <c:axId val="213399640"/>
        <c:axId val="213400024"/>
      </c:lineChart>
      <c:dateAx>
        <c:axId val="213399640"/>
        <c:scaling>
          <c:orientation val="minMax"/>
        </c:scaling>
        <c:delete val="1"/>
        <c:axPos val="b"/>
        <c:numFmt formatCode="ge" sourceLinked="1"/>
        <c:majorTickMark val="none"/>
        <c:minorTickMark val="none"/>
        <c:tickLblPos val="none"/>
        <c:crossAx val="213400024"/>
        <c:crosses val="autoZero"/>
        <c:auto val="1"/>
        <c:lblOffset val="100"/>
        <c:baseTimeUnit val="years"/>
      </c:dateAx>
      <c:valAx>
        <c:axId val="213400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399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35A-4CC0-8D92-A7B6D88F3025}"/>
            </c:ext>
          </c:extLst>
        </c:ser>
        <c:dLbls>
          <c:showLegendKey val="0"/>
          <c:showVal val="0"/>
          <c:showCatName val="0"/>
          <c:showSerName val="0"/>
          <c:showPercent val="0"/>
          <c:showBubbleSize val="0"/>
        </c:dLbls>
        <c:gapWidth val="150"/>
        <c:axId val="213444456"/>
        <c:axId val="213881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35A-4CC0-8D92-A7B6D88F3025}"/>
            </c:ext>
          </c:extLst>
        </c:ser>
        <c:dLbls>
          <c:showLegendKey val="0"/>
          <c:showVal val="0"/>
          <c:showCatName val="0"/>
          <c:showSerName val="0"/>
          <c:showPercent val="0"/>
          <c:showBubbleSize val="0"/>
        </c:dLbls>
        <c:marker val="1"/>
        <c:smooth val="0"/>
        <c:axId val="213444456"/>
        <c:axId val="213881912"/>
      </c:lineChart>
      <c:dateAx>
        <c:axId val="213444456"/>
        <c:scaling>
          <c:orientation val="minMax"/>
        </c:scaling>
        <c:delete val="1"/>
        <c:axPos val="b"/>
        <c:numFmt formatCode="ge" sourceLinked="1"/>
        <c:majorTickMark val="none"/>
        <c:minorTickMark val="none"/>
        <c:tickLblPos val="none"/>
        <c:crossAx val="213881912"/>
        <c:crosses val="autoZero"/>
        <c:auto val="1"/>
        <c:lblOffset val="100"/>
        <c:baseTimeUnit val="years"/>
      </c:dateAx>
      <c:valAx>
        <c:axId val="213881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4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F6D-4B06-B8EA-5A398B715C5D}"/>
            </c:ext>
          </c:extLst>
        </c:ser>
        <c:dLbls>
          <c:showLegendKey val="0"/>
          <c:showVal val="0"/>
          <c:showCatName val="0"/>
          <c:showSerName val="0"/>
          <c:showPercent val="0"/>
          <c:showBubbleSize val="0"/>
        </c:dLbls>
        <c:gapWidth val="150"/>
        <c:axId val="213883480"/>
        <c:axId val="21388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F6D-4B06-B8EA-5A398B715C5D}"/>
            </c:ext>
          </c:extLst>
        </c:ser>
        <c:dLbls>
          <c:showLegendKey val="0"/>
          <c:showVal val="0"/>
          <c:showCatName val="0"/>
          <c:showSerName val="0"/>
          <c:showPercent val="0"/>
          <c:showBubbleSize val="0"/>
        </c:dLbls>
        <c:marker val="1"/>
        <c:smooth val="0"/>
        <c:axId val="213883480"/>
        <c:axId val="213883872"/>
      </c:lineChart>
      <c:dateAx>
        <c:axId val="213883480"/>
        <c:scaling>
          <c:orientation val="minMax"/>
        </c:scaling>
        <c:delete val="1"/>
        <c:axPos val="b"/>
        <c:numFmt formatCode="ge" sourceLinked="1"/>
        <c:majorTickMark val="none"/>
        <c:minorTickMark val="none"/>
        <c:tickLblPos val="none"/>
        <c:crossAx val="213883872"/>
        <c:crosses val="autoZero"/>
        <c:auto val="1"/>
        <c:lblOffset val="100"/>
        <c:baseTimeUnit val="years"/>
      </c:dateAx>
      <c:valAx>
        <c:axId val="21388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883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999-45A1-A2AE-8EC4D466ECEB}"/>
            </c:ext>
          </c:extLst>
        </c:ser>
        <c:dLbls>
          <c:showLegendKey val="0"/>
          <c:showVal val="0"/>
          <c:showCatName val="0"/>
          <c:showSerName val="0"/>
          <c:showPercent val="0"/>
          <c:showBubbleSize val="0"/>
        </c:dLbls>
        <c:gapWidth val="150"/>
        <c:axId val="213472016"/>
        <c:axId val="213472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999-45A1-A2AE-8EC4D466ECEB}"/>
            </c:ext>
          </c:extLst>
        </c:ser>
        <c:dLbls>
          <c:showLegendKey val="0"/>
          <c:showVal val="0"/>
          <c:showCatName val="0"/>
          <c:showSerName val="0"/>
          <c:showPercent val="0"/>
          <c:showBubbleSize val="0"/>
        </c:dLbls>
        <c:marker val="1"/>
        <c:smooth val="0"/>
        <c:axId val="213472016"/>
        <c:axId val="213472408"/>
      </c:lineChart>
      <c:dateAx>
        <c:axId val="213472016"/>
        <c:scaling>
          <c:orientation val="minMax"/>
        </c:scaling>
        <c:delete val="1"/>
        <c:axPos val="b"/>
        <c:numFmt formatCode="ge" sourceLinked="1"/>
        <c:majorTickMark val="none"/>
        <c:minorTickMark val="none"/>
        <c:tickLblPos val="none"/>
        <c:crossAx val="213472408"/>
        <c:crosses val="autoZero"/>
        <c:auto val="1"/>
        <c:lblOffset val="100"/>
        <c:baseTimeUnit val="years"/>
      </c:dateAx>
      <c:valAx>
        <c:axId val="213472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7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444.23</c:v>
                </c:pt>
                <c:pt idx="1">
                  <c:v>469.61</c:v>
                </c:pt>
                <c:pt idx="2">
                  <c:v>432.21</c:v>
                </c:pt>
                <c:pt idx="3">
                  <c:v>348.53</c:v>
                </c:pt>
                <c:pt idx="4">
                  <c:v>387.53</c:v>
                </c:pt>
              </c:numCache>
            </c:numRef>
          </c:val>
          <c:extLst xmlns:c16r2="http://schemas.microsoft.com/office/drawing/2015/06/chart">
            <c:ext xmlns:c16="http://schemas.microsoft.com/office/drawing/2014/chart" uri="{C3380CC4-5D6E-409C-BE32-E72D297353CC}">
              <c16:uniqueId val="{00000000-B33E-4E10-8055-2BFC8FAB95FD}"/>
            </c:ext>
          </c:extLst>
        </c:ser>
        <c:dLbls>
          <c:showLegendKey val="0"/>
          <c:showVal val="0"/>
          <c:showCatName val="0"/>
          <c:showSerName val="0"/>
          <c:showPercent val="0"/>
          <c:showBubbleSize val="0"/>
        </c:dLbls>
        <c:gapWidth val="150"/>
        <c:axId val="213473584"/>
        <c:axId val="213473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708.85</c:v>
                </c:pt>
                <c:pt idx="1">
                  <c:v>660.23</c:v>
                </c:pt>
                <c:pt idx="2">
                  <c:v>658.6</c:v>
                </c:pt>
                <c:pt idx="3">
                  <c:v>664.04</c:v>
                </c:pt>
                <c:pt idx="4">
                  <c:v>625.12</c:v>
                </c:pt>
              </c:numCache>
            </c:numRef>
          </c:val>
          <c:smooth val="0"/>
          <c:extLst xmlns:c16r2="http://schemas.microsoft.com/office/drawing/2015/06/chart">
            <c:ext xmlns:c16="http://schemas.microsoft.com/office/drawing/2014/chart" uri="{C3380CC4-5D6E-409C-BE32-E72D297353CC}">
              <c16:uniqueId val="{00000001-B33E-4E10-8055-2BFC8FAB95FD}"/>
            </c:ext>
          </c:extLst>
        </c:ser>
        <c:dLbls>
          <c:showLegendKey val="0"/>
          <c:showVal val="0"/>
          <c:showCatName val="0"/>
          <c:showSerName val="0"/>
          <c:showPercent val="0"/>
          <c:showBubbleSize val="0"/>
        </c:dLbls>
        <c:marker val="1"/>
        <c:smooth val="0"/>
        <c:axId val="213473584"/>
        <c:axId val="213473976"/>
      </c:lineChart>
      <c:dateAx>
        <c:axId val="213473584"/>
        <c:scaling>
          <c:orientation val="minMax"/>
        </c:scaling>
        <c:delete val="1"/>
        <c:axPos val="b"/>
        <c:numFmt formatCode="ge" sourceLinked="1"/>
        <c:majorTickMark val="none"/>
        <c:minorTickMark val="none"/>
        <c:tickLblPos val="none"/>
        <c:crossAx val="213473976"/>
        <c:crosses val="autoZero"/>
        <c:auto val="1"/>
        <c:lblOffset val="100"/>
        <c:baseTimeUnit val="years"/>
      </c:dateAx>
      <c:valAx>
        <c:axId val="213473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7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71.739999999999995</c:v>
                </c:pt>
                <c:pt idx="1">
                  <c:v>71.459999999999994</c:v>
                </c:pt>
                <c:pt idx="2">
                  <c:v>73.2</c:v>
                </c:pt>
                <c:pt idx="3">
                  <c:v>73.099999999999994</c:v>
                </c:pt>
                <c:pt idx="4">
                  <c:v>73.36</c:v>
                </c:pt>
              </c:numCache>
            </c:numRef>
          </c:val>
          <c:extLst xmlns:c16r2="http://schemas.microsoft.com/office/drawing/2015/06/chart">
            <c:ext xmlns:c16="http://schemas.microsoft.com/office/drawing/2014/chart" uri="{C3380CC4-5D6E-409C-BE32-E72D297353CC}">
              <c16:uniqueId val="{00000000-E19E-4FB3-9C56-D5C3CD4CAD98}"/>
            </c:ext>
          </c:extLst>
        </c:ser>
        <c:dLbls>
          <c:showLegendKey val="0"/>
          <c:showVal val="0"/>
          <c:showCatName val="0"/>
          <c:showSerName val="0"/>
          <c:showPercent val="0"/>
          <c:showBubbleSize val="0"/>
        </c:dLbls>
        <c:gapWidth val="150"/>
        <c:axId val="213883088"/>
        <c:axId val="21388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89.47</c:v>
                </c:pt>
                <c:pt idx="1">
                  <c:v>88.7</c:v>
                </c:pt>
                <c:pt idx="2">
                  <c:v>88.44</c:v>
                </c:pt>
                <c:pt idx="3">
                  <c:v>86.2</c:v>
                </c:pt>
                <c:pt idx="4">
                  <c:v>89.74</c:v>
                </c:pt>
              </c:numCache>
            </c:numRef>
          </c:val>
          <c:smooth val="0"/>
          <c:extLst xmlns:c16r2="http://schemas.microsoft.com/office/drawing/2015/06/chart">
            <c:ext xmlns:c16="http://schemas.microsoft.com/office/drawing/2014/chart" uri="{C3380CC4-5D6E-409C-BE32-E72D297353CC}">
              <c16:uniqueId val="{00000001-E19E-4FB3-9C56-D5C3CD4CAD98}"/>
            </c:ext>
          </c:extLst>
        </c:ser>
        <c:dLbls>
          <c:showLegendKey val="0"/>
          <c:showVal val="0"/>
          <c:showCatName val="0"/>
          <c:showSerName val="0"/>
          <c:showPercent val="0"/>
          <c:showBubbleSize val="0"/>
        </c:dLbls>
        <c:marker val="1"/>
        <c:smooth val="0"/>
        <c:axId val="213883088"/>
        <c:axId val="213881520"/>
      </c:lineChart>
      <c:dateAx>
        <c:axId val="213883088"/>
        <c:scaling>
          <c:orientation val="minMax"/>
        </c:scaling>
        <c:delete val="1"/>
        <c:axPos val="b"/>
        <c:numFmt formatCode="ge" sourceLinked="1"/>
        <c:majorTickMark val="none"/>
        <c:minorTickMark val="none"/>
        <c:tickLblPos val="none"/>
        <c:crossAx val="213881520"/>
        <c:crosses val="autoZero"/>
        <c:auto val="1"/>
        <c:lblOffset val="100"/>
        <c:baseTimeUnit val="years"/>
      </c:dateAx>
      <c:valAx>
        <c:axId val="21388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88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c:v>
                </c:pt>
                <c:pt idx="1">
                  <c:v>150</c:v>
                </c:pt>
                <c:pt idx="2">
                  <c:v>150</c:v>
                </c:pt>
                <c:pt idx="3">
                  <c:v>149.66999999999999</c:v>
                </c:pt>
                <c:pt idx="4">
                  <c:v>150</c:v>
                </c:pt>
              </c:numCache>
            </c:numRef>
          </c:val>
          <c:extLst xmlns:c16r2="http://schemas.microsoft.com/office/drawing/2015/06/chart">
            <c:ext xmlns:c16="http://schemas.microsoft.com/office/drawing/2014/chart" uri="{C3380CC4-5D6E-409C-BE32-E72D297353CC}">
              <c16:uniqueId val="{00000000-1736-498E-93A3-91F37ECEDF51}"/>
            </c:ext>
          </c:extLst>
        </c:ser>
        <c:dLbls>
          <c:showLegendKey val="0"/>
          <c:showVal val="0"/>
          <c:showCatName val="0"/>
          <c:showSerName val="0"/>
          <c:showPercent val="0"/>
          <c:showBubbleSize val="0"/>
        </c:dLbls>
        <c:gapWidth val="150"/>
        <c:axId val="213475152"/>
        <c:axId val="11220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143.47999999999999</c:v>
                </c:pt>
                <c:pt idx="1">
                  <c:v>145.05000000000001</c:v>
                </c:pt>
                <c:pt idx="2">
                  <c:v>147.15</c:v>
                </c:pt>
                <c:pt idx="3">
                  <c:v>146.47999999999999</c:v>
                </c:pt>
                <c:pt idx="4">
                  <c:v>141.24</c:v>
                </c:pt>
              </c:numCache>
            </c:numRef>
          </c:val>
          <c:smooth val="0"/>
          <c:extLst xmlns:c16r2="http://schemas.microsoft.com/office/drawing/2015/06/chart">
            <c:ext xmlns:c16="http://schemas.microsoft.com/office/drawing/2014/chart" uri="{C3380CC4-5D6E-409C-BE32-E72D297353CC}">
              <c16:uniqueId val="{00000001-1736-498E-93A3-91F37ECEDF51}"/>
            </c:ext>
          </c:extLst>
        </c:ser>
        <c:dLbls>
          <c:showLegendKey val="0"/>
          <c:showVal val="0"/>
          <c:showCatName val="0"/>
          <c:showSerName val="0"/>
          <c:showPercent val="0"/>
          <c:showBubbleSize val="0"/>
        </c:dLbls>
        <c:marker val="1"/>
        <c:smooth val="0"/>
        <c:axId val="213475152"/>
        <c:axId val="112200160"/>
      </c:lineChart>
      <c:dateAx>
        <c:axId val="213475152"/>
        <c:scaling>
          <c:orientation val="minMax"/>
        </c:scaling>
        <c:delete val="1"/>
        <c:axPos val="b"/>
        <c:numFmt formatCode="ge" sourceLinked="1"/>
        <c:majorTickMark val="none"/>
        <c:minorTickMark val="none"/>
        <c:tickLblPos val="none"/>
        <c:crossAx val="112200160"/>
        <c:crosses val="autoZero"/>
        <c:auto val="1"/>
        <c:lblOffset val="100"/>
        <c:baseTimeUnit val="years"/>
      </c:dateAx>
      <c:valAx>
        <c:axId val="11220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7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C27" sqref="CC27"/>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神奈川県　逗子市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Bc1</v>
      </c>
      <c r="X8" s="72"/>
      <c r="Y8" s="72"/>
      <c r="Z8" s="72"/>
      <c r="AA8" s="72"/>
      <c r="AB8" s="72"/>
      <c r="AC8" s="72"/>
      <c r="AD8" s="73" t="s">
        <v>122</v>
      </c>
      <c r="AE8" s="73"/>
      <c r="AF8" s="73"/>
      <c r="AG8" s="73"/>
      <c r="AH8" s="73"/>
      <c r="AI8" s="73"/>
      <c r="AJ8" s="73"/>
      <c r="AK8" s="4"/>
      <c r="AL8" s="67">
        <f>データ!S6</f>
        <v>60154</v>
      </c>
      <c r="AM8" s="67"/>
      <c r="AN8" s="67"/>
      <c r="AO8" s="67"/>
      <c r="AP8" s="67"/>
      <c r="AQ8" s="67"/>
      <c r="AR8" s="67"/>
      <c r="AS8" s="67"/>
      <c r="AT8" s="66">
        <f>データ!T6</f>
        <v>17.28</v>
      </c>
      <c r="AU8" s="66"/>
      <c r="AV8" s="66"/>
      <c r="AW8" s="66"/>
      <c r="AX8" s="66"/>
      <c r="AY8" s="66"/>
      <c r="AZ8" s="66"/>
      <c r="BA8" s="66"/>
      <c r="BB8" s="66">
        <f>データ!U6</f>
        <v>3481.13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100</v>
      </c>
      <c r="Q10" s="66"/>
      <c r="R10" s="66"/>
      <c r="S10" s="66"/>
      <c r="T10" s="66"/>
      <c r="U10" s="66"/>
      <c r="V10" s="66"/>
      <c r="W10" s="66">
        <f>データ!Q6</f>
        <v>76.55</v>
      </c>
      <c r="X10" s="66"/>
      <c r="Y10" s="66"/>
      <c r="Z10" s="66"/>
      <c r="AA10" s="66"/>
      <c r="AB10" s="66"/>
      <c r="AC10" s="66"/>
      <c r="AD10" s="67">
        <f>データ!R6</f>
        <v>1760</v>
      </c>
      <c r="AE10" s="67"/>
      <c r="AF10" s="67"/>
      <c r="AG10" s="67"/>
      <c r="AH10" s="67"/>
      <c r="AI10" s="67"/>
      <c r="AJ10" s="67"/>
      <c r="AK10" s="2"/>
      <c r="AL10" s="67">
        <f>データ!V6</f>
        <v>60081</v>
      </c>
      <c r="AM10" s="67"/>
      <c r="AN10" s="67"/>
      <c r="AO10" s="67"/>
      <c r="AP10" s="67"/>
      <c r="AQ10" s="67"/>
      <c r="AR10" s="67"/>
      <c r="AS10" s="67"/>
      <c r="AT10" s="66">
        <f>データ!W6</f>
        <v>8.64</v>
      </c>
      <c r="AU10" s="66"/>
      <c r="AV10" s="66"/>
      <c r="AW10" s="66"/>
      <c r="AX10" s="66"/>
      <c r="AY10" s="66"/>
      <c r="AZ10" s="66"/>
      <c r="BA10" s="66"/>
      <c r="BB10" s="66">
        <f>データ!X6</f>
        <v>6953.82</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125</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142085</v>
      </c>
      <c r="D6" s="33">
        <f t="shared" si="3"/>
        <v>47</v>
      </c>
      <c r="E6" s="33">
        <f t="shared" si="3"/>
        <v>17</v>
      </c>
      <c r="F6" s="33">
        <f t="shared" si="3"/>
        <v>1</v>
      </c>
      <c r="G6" s="33">
        <f t="shared" si="3"/>
        <v>0</v>
      </c>
      <c r="H6" s="33" t="str">
        <f t="shared" si="3"/>
        <v>神奈川県　逗子市</v>
      </c>
      <c r="I6" s="33" t="str">
        <f t="shared" si="3"/>
        <v>法非適用</v>
      </c>
      <c r="J6" s="33" t="str">
        <f t="shared" si="3"/>
        <v>下水道事業</v>
      </c>
      <c r="K6" s="33" t="str">
        <f t="shared" si="3"/>
        <v>公共下水道</v>
      </c>
      <c r="L6" s="33" t="str">
        <f t="shared" si="3"/>
        <v>Bc1</v>
      </c>
      <c r="M6" s="33">
        <f t="shared" si="3"/>
        <v>0</v>
      </c>
      <c r="N6" s="34" t="str">
        <f t="shared" si="3"/>
        <v>-</v>
      </c>
      <c r="O6" s="34" t="str">
        <f t="shared" si="3"/>
        <v>該当数値なし</v>
      </c>
      <c r="P6" s="34">
        <f t="shared" si="3"/>
        <v>100</v>
      </c>
      <c r="Q6" s="34">
        <f t="shared" si="3"/>
        <v>76.55</v>
      </c>
      <c r="R6" s="34">
        <f t="shared" si="3"/>
        <v>1760</v>
      </c>
      <c r="S6" s="34">
        <f t="shared" si="3"/>
        <v>60154</v>
      </c>
      <c r="T6" s="34">
        <f t="shared" si="3"/>
        <v>17.28</v>
      </c>
      <c r="U6" s="34">
        <f t="shared" si="3"/>
        <v>3481.13</v>
      </c>
      <c r="V6" s="34">
        <f t="shared" si="3"/>
        <v>60081</v>
      </c>
      <c r="W6" s="34">
        <f t="shared" si="3"/>
        <v>8.64</v>
      </c>
      <c r="X6" s="34">
        <f t="shared" si="3"/>
        <v>6953.82</v>
      </c>
      <c r="Y6" s="35">
        <f>IF(Y7="",NA(),Y7)</f>
        <v>69.010000000000005</v>
      </c>
      <c r="Z6" s="35">
        <f t="shared" ref="Z6:AH6" si="4">IF(Z7="",NA(),Z7)</f>
        <v>78.010000000000005</v>
      </c>
      <c r="AA6" s="35">
        <f t="shared" si="4"/>
        <v>80.11</v>
      </c>
      <c r="AB6" s="35">
        <f t="shared" si="4"/>
        <v>79.8</v>
      </c>
      <c r="AC6" s="35">
        <f t="shared" si="4"/>
        <v>79.14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444.23</v>
      </c>
      <c r="BG6" s="35">
        <f t="shared" ref="BG6:BO6" si="7">IF(BG7="",NA(),BG7)</f>
        <v>469.61</v>
      </c>
      <c r="BH6" s="35">
        <f t="shared" si="7"/>
        <v>432.21</v>
      </c>
      <c r="BI6" s="35">
        <f t="shared" si="7"/>
        <v>348.53</v>
      </c>
      <c r="BJ6" s="35">
        <f t="shared" si="7"/>
        <v>387.53</v>
      </c>
      <c r="BK6" s="35">
        <f t="shared" si="7"/>
        <v>708.85</v>
      </c>
      <c r="BL6" s="35">
        <f t="shared" si="7"/>
        <v>660.23</v>
      </c>
      <c r="BM6" s="35">
        <f t="shared" si="7"/>
        <v>658.6</v>
      </c>
      <c r="BN6" s="35">
        <f t="shared" si="7"/>
        <v>664.04</v>
      </c>
      <c r="BO6" s="35">
        <f t="shared" si="7"/>
        <v>625.12</v>
      </c>
      <c r="BP6" s="34" t="str">
        <f>IF(BP7="","",IF(BP7="-","【-】","【"&amp;SUBSTITUTE(TEXT(BP7,"#,##0.00"),"-","△")&amp;"】"))</f>
        <v>【728.30】</v>
      </c>
      <c r="BQ6" s="35">
        <f>IF(BQ7="",NA(),BQ7)</f>
        <v>71.739999999999995</v>
      </c>
      <c r="BR6" s="35">
        <f t="shared" ref="BR6:BZ6" si="8">IF(BR7="",NA(),BR7)</f>
        <v>71.459999999999994</v>
      </c>
      <c r="BS6" s="35">
        <f t="shared" si="8"/>
        <v>73.2</v>
      </c>
      <c r="BT6" s="35">
        <f t="shared" si="8"/>
        <v>73.099999999999994</v>
      </c>
      <c r="BU6" s="35">
        <f t="shared" si="8"/>
        <v>73.36</v>
      </c>
      <c r="BV6" s="35">
        <f t="shared" si="8"/>
        <v>89.47</v>
      </c>
      <c r="BW6" s="35">
        <f t="shared" si="8"/>
        <v>88.7</v>
      </c>
      <c r="BX6" s="35">
        <f t="shared" si="8"/>
        <v>88.44</v>
      </c>
      <c r="BY6" s="35">
        <f t="shared" si="8"/>
        <v>86.2</v>
      </c>
      <c r="BZ6" s="35">
        <f t="shared" si="8"/>
        <v>89.74</v>
      </c>
      <c r="CA6" s="34" t="str">
        <f>IF(CA7="","",IF(CA7="-","【-】","【"&amp;SUBSTITUTE(TEXT(CA7,"#,##0.00"),"-","△")&amp;"】"))</f>
        <v>【100.04】</v>
      </c>
      <c r="CB6" s="35">
        <f>IF(CB7="",NA(),CB7)</f>
        <v>150</v>
      </c>
      <c r="CC6" s="35">
        <f t="shared" ref="CC6:CK6" si="9">IF(CC7="",NA(),CC7)</f>
        <v>150</v>
      </c>
      <c r="CD6" s="35">
        <f t="shared" si="9"/>
        <v>150</v>
      </c>
      <c r="CE6" s="35">
        <f t="shared" si="9"/>
        <v>149.66999999999999</v>
      </c>
      <c r="CF6" s="35">
        <f t="shared" si="9"/>
        <v>150</v>
      </c>
      <c r="CG6" s="35">
        <f t="shared" si="9"/>
        <v>143.47999999999999</v>
      </c>
      <c r="CH6" s="35">
        <f t="shared" si="9"/>
        <v>145.05000000000001</v>
      </c>
      <c r="CI6" s="35">
        <f t="shared" si="9"/>
        <v>147.15</v>
      </c>
      <c r="CJ6" s="35">
        <f t="shared" si="9"/>
        <v>146.47999999999999</v>
      </c>
      <c r="CK6" s="35">
        <f t="shared" si="9"/>
        <v>141.24</v>
      </c>
      <c r="CL6" s="34" t="str">
        <f>IF(CL7="","",IF(CL7="-","【-】","【"&amp;SUBSTITUTE(TEXT(CL7,"#,##0.00"),"-","△")&amp;"】"))</f>
        <v>【137.82】</v>
      </c>
      <c r="CM6" s="35">
        <f>IF(CM7="",NA(),CM7)</f>
        <v>60.67</v>
      </c>
      <c r="CN6" s="35">
        <f t="shared" ref="CN6:CV6" si="10">IF(CN7="",NA(),CN7)</f>
        <v>59.94</v>
      </c>
      <c r="CO6" s="35">
        <f t="shared" si="10"/>
        <v>60.02</v>
      </c>
      <c r="CP6" s="35">
        <f t="shared" si="10"/>
        <v>59.63</v>
      </c>
      <c r="CQ6" s="35">
        <f t="shared" si="10"/>
        <v>59.59</v>
      </c>
      <c r="CR6" s="35">
        <f t="shared" si="10"/>
        <v>64.75</v>
      </c>
      <c r="CS6" s="35">
        <f t="shared" si="10"/>
        <v>62.03</v>
      </c>
      <c r="CT6" s="35">
        <f t="shared" si="10"/>
        <v>59.27</v>
      </c>
      <c r="CU6" s="35">
        <f t="shared" si="10"/>
        <v>62.64</v>
      </c>
      <c r="CV6" s="35">
        <f t="shared" si="10"/>
        <v>58.12</v>
      </c>
      <c r="CW6" s="34" t="str">
        <f>IF(CW7="","",IF(CW7="-","【-】","【"&amp;SUBSTITUTE(TEXT(CW7,"#,##0.00"),"-","△")&amp;"】"))</f>
        <v>【60.09】</v>
      </c>
      <c r="CX6" s="35">
        <f>IF(CX7="",NA(),CX7)</f>
        <v>97.66</v>
      </c>
      <c r="CY6" s="35">
        <f t="shared" ref="CY6:DG6" si="11">IF(CY7="",NA(),CY7)</f>
        <v>97.76</v>
      </c>
      <c r="CZ6" s="35">
        <f t="shared" si="11"/>
        <v>97.75</v>
      </c>
      <c r="DA6" s="35">
        <f t="shared" si="11"/>
        <v>98.14</v>
      </c>
      <c r="DB6" s="35">
        <f t="shared" si="11"/>
        <v>98.2</v>
      </c>
      <c r="DC6" s="35">
        <f t="shared" si="11"/>
        <v>92.84</v>
      </c>
      <c r="DD6" s="35">
        <f t="shared" si="11"/>
        <v>93.53</v>
      </c>
      <c r="DE6" s="35">
        <f t="shared" si="11"/>
        <v>92.82</v>
      </c>
      <c r="DF6" s="35">
        <f t="shared" si="11"/>
        <v>92.98</v>
      </c>
      <c r="DG6" s="35">
        <f t="shared" si="11"/>
        <v>93.07</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0.05</v>
      </c>
      <c r="EL6" s="35">
        <f t="shared" si="14"/>
        <v>7.0000000000000007E-2</v>
      </c>
      <c r="EM6" s="35">
        <f t="shared" si="14"/>
        <v>7.0000000000000007E-2</v>
      </c>
      <c r="EN6" s="35">
        <f t="shared" si="14"/>
        <v>0.1</v>
      </c>
      <c r="EO6" s="34" t="str">
        <f>IF(EO7="","",IF(EO7="-","【-】","【"&amp;SUBSTITUTE(TEXT(EO7,"#,##0.00"),"-","△")&amp;"】"))</f>
        <v>【0.27】</v>
      </c>
    </row>
    <row r="7" spans="1:145" s="36" customFormat="1" x14ac:dyDescent="0.15">
      <c r="A7" s="28"/>
      <c r="B7" s="37">
        <v>2016</v>
      </c>
      <c r="C7" s="37">
        <v>142085</v>
      </c>
      <c r="D7" s="37">
        <v>47</v>
      </c>
      <c r="E7" s="37">
        <v>17</v>
      </c>
      <c r="F7" s="37">
        <v>1</v>
      </c>
      <c r="G7" s="37">
        <v>0</v>
      </c>
      <c r="H7" s="37" t="s">
        <v>110</v>
      </c>
      <c r="I7" s="37" t="s">
        <v>111</v>
      </c>
      <c r="J7" s="37" t="s">
        <v>112</v>
      </c>
      <c r="K7" s="37" t="s">
        <v>113</v>
      </c>
      <c r="L7" s="37" t="s">
        <v>114</v>
      </c>
      <c r="M7" s="37"/>
      <c r="N7" s="38" t="s">
        <v>115</v>
      </c>
      <c r="O7" s="38" t="s">
        <v>116</v>
      </c>
      <c r="P7" s="38">
        <v>100</v>
      </c>
      <c r="Q7" s="38">
        <v>76.55</v>
      </c>
      <c r="R7" s="38">
        <v>1760</v>
      </c>
      <c r="S7" s="38">
        <v>60154</v>
      </c>
      <c r="T7" s="38">
        <v>17.28</v>
      </c>
      <c r="U7" s="38">
        <v>3481.13</v>
      </c>
      <c r="V7" s="38">
        <v>60081</v>
      </c>
      <c r="W7" s="38">
        <v>8.64</v>
      </c>
      <c r="X7" s="38">
        <v>6953.82</v>
      </c>
      <c r="Y7" s="38">
        <v>69.010000000000005</v>
      </c>
      <c r="Z7" s="38">
        <v>78.010000000000005</v>
      </c>
      <c r="AA7" s="38">
        <v>80.11</v>
      </c>
      <c r="AB7" s="38">
        <v>79.8</v>
      </c>
      <c r="AC7" s="38">
        <v>79.14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444.23</v>
      </c>
      <c r="BG7" s="38">
        <v>469.61</v>
      </c>
      <c r="BH7" s="38">
        <v>432.21</v>
      </c>
      <c r="BI7" s="38">
        <v>348.53</v>
      </c>
      <c r="BJ7" s="38">
        <v>387.53</v>
      </c>
      <c r="BK7" s="38">
        <v>708.85</v>
      </c>
      <c r="BL7" s="38">
        <v>660.23</v>
      </c>
      <c r="BM7" s="38">
        <v>658.6</v>
      </c>
      <c r="BN7" s="38">
        <v>664.04</v>
      </c>
      <c r="BO7" s="38">
        <v>625.12</v>
      </c>
      <c r="BP7" s="38">
        <v>728.3</v>
      </c>
      <c r="BQ7" s="38">
        <v>71.739999999999995</v>
      </c>
      <c r="BR7" s="38">
        <v>71.459999999999994</v>
      </c>
      <c r="BS7" s="38">
        <v>73.2</v>
      </c>
      <c r="BT7" s="38">
        <v>73.099999999999994</v>
      </c>
      <c r="BU7" s="38">
        <v>73.36</v>
      </c>
      <c r="BV7" s="38">
        <v>89.47</v>
      </c>
      <c r="BW7" s="38">
        <v>88.7</v>
      </c>
      <c r="BX7" s="38">
        <v>88.44</v>
      </c>
      <c r="BY7" s="38">
        <v>86.2</v>
      </c>
      <c r="BZ7" s="38">
        <v>89.74</v>
      </c>
      <c r="CA7" s="38">
        <v>100.04</v>
      </c>
      <c r="CB7" s="38">
        <v>150</v>
      </c>
      <c r="CC7" s="38">
        <v>150</v>
      </c>
      <c r="CD7" s="38">
        <v>150</v>
      </c>
      <c r="CE7" s="38">
        <v>149.66999999999999</v>
      </c>
      <c r="CF7" s="38">
        <v>150</v>
      </c>
      <c r="CG7" s="38">
        <v>143.47999999999999</v>
      </c>
      <c r="CH7" s="38">
        <v>145.05000000000001</v>
      </c>
      <c r="CI7" s="38">
        <v>147.15</v>
      </c>
      <c r="CJ7" s="38">
        <v>146.47999999999999</v>
      </c>
      <c r="CK7" s="38">
        <v>141.24</v>
      </c>
      <c r="CL7" s="38">
        <v>137.82</v>
      </c>
      <c r="CM7" s="38">
        <v>60.67</v>
      </c>
      <c r="CN7" s="38">
        <v>59.94</v>
      </c>
      <c r="CO7" s="38">
        <v>60.02</v>
      </c>
      <c r="CP7" s="38">
        <v>59.63</v>
      </c>
      <c r="CQ7" s="38">
        <v>59.59</v>
      </c>
      <c r="CR7" s="38">
        <v>64.75</v>
      </c>
      <c r="CS7" s="38">
        <v>62.03</v>
      </c>
      <c r="CT7" s="38">
        <v>59.27</v>
      </c>
      <c r="CU7" s="38">
        <v>62.64</v>
      </c>
      <c r="CV7" s="38">
        <v>58.12</v>
      </c>
      <c r="CW7" s="38">
        <v>60.09</v>
      </c>
      <c r="CX7" s="38">
        <v>97.66</v>
      </c>
      <c r="CY7" s="38">
        <v>97.76</v>
      </c>
      <c r="CZ7" s="38">
        <v>97.75</v>
      </c>
      <c r="DA7" s="38">
        <v>98.14</v>
      </c>
      <c r="DB7" s="38">
        <v>98.2</v>
      </c>
      <c r="DC7" s="38">
        <v>92.84</v>
      </c>
      <c r="DD7" s="38">
        <v>93.53</v>
      </c>
      <c r="DE7" s="38">
        <v>92.82</v>
      </c>
      <c r="DF7" s="38">
        <v>92.98</v>
      </c>
      <c r="DG7" s="38">
        <v>93.07</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0.05</v>
      </c>
      <c r="EL7" s="38">
        <v>7.0000000000000007E-2</v>
      </c>
      <c r="EM7" s="38">
        <v>7.0000000000000007E-2</v>
      </c>
      <c r="EN7" s="38">
        <v>0.1</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2018-02-02T05:54:34Z</cp:lastPrinted>
  <dcterms:created xsi:type="dcterms:W3CDTF">2017-12-25T02:06:38Z</dcterms:created>
  <dcterms:modified xsi:type="dcterms:W3CDTF">2018-02-14T04:16:38Z</dcterms:modified>
  <cp:category/>
</cp:coreProperties>
</file>