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エクセル\"/>
    </mc:Choice>
  </mc:AlternateContent>
  <workbookProtection workbookPassword="B319" lockStructure="1"/>
  <bookViews>
    <workbookView xWindow="0" yWindow="0" windowWidth="20490" windowHeight="753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<sst xmlns="http://schemas.openxmlformats.org/spreadsheetml/2006/main" count="240" uniqueCount="125">
  <si>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</si>
  <si>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</si>
  <si>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</si>
  <si>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</si>
  <si>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</si>
  <si>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</si>
  <si>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</si>
  <si>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</si>
  <si>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</si>
  <si>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</si>
  <si>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</si>
  <si>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</si>
  <si>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</si>
  <si>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</si>
  <si>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</si>
  <si>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</si>
  <si>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</si>
  <si>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</si>
  <si>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</si>
  <si>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</si>
  <si>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</si>
  <si>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</si>
  <si>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</si>
  <si>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</si>
  <si>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</si>
  <si>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</si>
  <si>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</si>
  <si>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</si>
  <si>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</si>
  <si>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</si>
  <si>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</si>
  <si>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</si>
  <si>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</si>
  <si>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</si>
  <si>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</si>
  <si>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</si>
  <si>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</si>
  <si>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</si>
  <si>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</si>
  <si>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</si>
  <si>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</si>
  <si>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</si>
  <si>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</si>
  <si>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</si>
  <si>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</si>
  <si>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</si>
  <si>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</si>
  <si>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</si>
  <si>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</si>
  <si>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</si>
  <si>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</si>
  <si>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</si>
  <si>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</si>
  <si>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</si>
  <si>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</si>
  <si>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</si>
  <si>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</si>
  <si>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</si>
  <si>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</si>
  <si>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</si>
  <si>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</si>
  <si>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</si>
  <si>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</si>
  <si>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</si>
  <si>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</si>
  <si>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</si>
  <si>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</si>
  <si>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</si>
  <si>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</si>
  <si>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</si>
  <si>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</si>
  <si>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</si>
  <si>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</si>
  <si>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</si>
  <si>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</si>
  <si>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</si>
  <si>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</si>
  <si>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</si>
  <si>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</si>
  <si>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</si>
  <si>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</si>
  <si>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</si>
  <si>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</si>
  <si>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</si>
  <si>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</si>
  <si>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</si>
  <si>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</si>
  <si>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</si>
  <si>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</si>
  <si>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</si>
  <si>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</si>
  <si>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</si>
  <si>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</si>
  <si>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</si>
  <si>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</si>
  <si>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</si>
  <si>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</si>
  <si>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</si>
  <si>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</si>
  <si>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</si>
  <si>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</si>
  <si>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</si>
  <si>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</si>
  <si>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</si>
  <si>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</si>
  <si>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</si>
  <si>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</si>
  <si>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</si>
  <si>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</si>
  <si>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葉山町</t>
  </si>
  <si>
    <t>法非適用</t>
  </si>
  <si>
    <t>下水道事業</t>
  </si>
  <si>
    <t>公共下水道</t>
  </si>
  <si>
    <t>Cb2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</si>
  <si>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</si>
  <si>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</si>
  <si>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</si>
  <si>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</si>
  <si>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</si>
  <si>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</si>
  <si>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</si>
  <si>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① － ※法非適用団体のため、該当数値なし
② － ※法定耐用年数を経過した管渠延長はなし
③ － ※改善（更新・改良・修繕）管渠延長はなし
【備考】
　本町下水道事業は主な施設として管渠、ポンプ場、処理場を有しているが、建設開始が平成4年であり、法適耐用年数を経過した資産は少ない。
　特に管渠においては法定耐用年数（50年）を経過した資産はなく、老朽化の兆候はないものと考えられる。
　しかしながら、</t>
    </r>
    <r>
      <rPr>
        <sz val="11"/>
        <rFont val="ＭＳ ゴシック"/>
        <family val="3"/>
        <charset val="128"/>
      </rPr>
      <t>今後</t>
    </r>
    <r>
      <rPr>
        <sz val="11"/>
        <color theme="1"/>
        <rFont val="ＭＳ ゴシック"/>
        <family val="3"/>
        <charset val="128"/>
      </rPr>
      <t>大規模な改築・更新が発生する可能性が有り、その財源を含めて対策を検討する必要がある。</t>
    </r>
    <rPh sb="5" eb="6">
      <t>ホウ</t>
    </rPh>
    <rPh sb="6" eb="7">
      <t>ヒ</t>
    </rPh>
    <rPh sb="7" eb="9">
      <t>テキヨウ</t>
    </rPh>
    <rPh sb="9" eb="11">
      <t>ダンタイ</t>
    </rPh>
    <rPh sb="15" eb="17">
      <t>ガイトウ</t>
    </rPh>
    <rPh sb="17" eb="19">
      <t>スウチ</t>
    </rPh>
    <rPh sb="27" eb="29">
      <t>ホウテイ</t>
    </rPh>
    <rPh sb="29" eb="31">
      <t>タイヨウ</t>
    </rPh>
    <rPh sb="31" eb="33">
      <t>ネンスウ</t>
    </rPh>
    <rPh sb="34" eb="36">
      <t>ケイカ</t>
    </rPh>
    <rPh sb="38" eb="39">
      <t>カン</t>
    </rPh>
    <rPh sb="39" eb="40">
      <t>キョ</t>
    </rPh>
    <rPh sb="40" eb="42">
      <t>エンチョウ</t>
    </rPh>
    <rPh sb="51" eb="53">
      <t>カイゼン</t>
    </rPh>
    <rPh sb="54" eb="56">
      <t>コウシン</t>
    </rPh>
    <rPh sb="57" eb="59">
      <t>カイリョウ</t>
    </rPh>
    <rPh sb="60" eb="62">
      <t>シュウゼン</t>
    </rPh>
    <rPh sb="63" eb="64">
      <t>カン</t>
    </rPh>
    <rPh sb="64" eb="65">
      <t>キョ</t>
    </rPh>
    <rPh sb="65" eb="67">
      <t>エンチョウ</t>
    </rPh>
    <rPh sb="72" eb="74">
      <t>ビコウ</t>
    </rPh>
    <rPh sb="77" eb="78">
      <t>ホン</t>
    </rPh>
    <rPh sb="78" eb="79">
      <t>マチ</t>
    </rPh>
    <rPh sb="79" eb="82">
      <t>ゲスイドウ</t>
    </rPh>
    <rPh sb="82" eb="84">
      <t>ジギョウ</t>
    </rPh>
    <rPh sb="85" eb="86">
      <t>オモ</t>
    </rPh>
    <rPh sb="87" eb="89">
      <t>シセツ</t>
    </rPh>
    <rPh sb="92" eb="93">
      <t>カン</t>
    </rPh>
    <rPh sb="93" eb="94">
      <t>キョ</t>
    </rPh>
    <rPh sb="98" eb="99">
      <t>ジョウ</t>
    </rPh>
    <rPh sb="100" eb="103">
      <t>ショリジョウ</t>
    </rPh>
    <rPh sb="104" eb="105">
      <t>ユウ</t>
    </rPh>
    <rPh sb="111" eb="113">
      <t>ケンセツ</t>
    </rPh>
    <rPh sb="113" eb="115">
      <t>カイシ</t>
    </rPh>
    <rPh sb="116" eb="118">
      <t>ヘイセイ</t>
    </rPh>
    <rPh sb="119" eb="120">
      <t>ネン</t>
    </rPh>
    <rPh sb="124" eb="125">
      <t>ホウ</t>
    </rPh>
    <rPh sb="125" eb="126">
      <t>テキ</t>
    </rPh>
    <rPh sb="126" eb="128">
      <t>タイヨウ</t>
    </rPh>
    <rPh sb="128" eb="130">
      <t>ネンスウ</t>
    </rPh>
    <rPh sb="131" eb="133">
      <t>ケイカ</t>
    </rPh>
    <rPh sb="135" eb="137">
      <t>シサン</t>
    </rPh>
    <rPh sb="138" eb="139">
      <t>スク</t>
    </rPh>
    <rPh sb="144" eb="145">
      <t>トク</t>
    </rPh>
    <rPh sb="146" eb="147">
      <t>カン</t>
    </rPh>
    <rPh sb="147" eb="148">
      <t>キョ</t>
    </rPh>
    <rPh sb="153" eb="155">
      <t>ホウテイ</t>
    </rPh>
    <rPh sb="162" eb="163">
      <t>ネン</t>
    </rPh>
    <rPh sb="175" eb="178">
      <t>ロウキュウカ</t>
    </rPh>
    <rPh sb="179" eb="181">
      <t>チョウコウ</t>
    </rPh>
    <rPh sb="187" eb="188">
      <t>カンガ</t>
    </rPh>
    <rPh sb="202" eb="204">
      <t>コンゴ</t>
    </rPh>
    <rPh sb="204" eb="207">
      <t>ダイキボ</t>
    </rPh>
    <rPh sb="208" eb="210">
      <t>カイチク</t>
    </rPh>
    <rPh sb="211" eb="213">
      <t>コウシン</t>
    </rPh>
    <rPh sb="214" eb="216">
      <t>ハッセイ</t>
    </rPh>
    <rPh sb="218" eb="221">
      <t>カノウセイ</t>
    </rPh>
    <rPh sb="222" eb="223">
      <t>ア</t>
    </rPh>
    <rPh sb="227" eb="229">
      <t>ザイゲン</t>
    </rPh>
    <rPh sb="230" eb="231">
      <t>フク</t>
    </rPh>
    <rPh sb="233" eb="235">
      <t>タイサク</t>
    </rPh>
    <rPh sb="236" eb="238">
      <t>ケントウ</t>
    </rPh>
    <rPh sb="240" eb="242">
      <t>ヒツヨウ</t>
    </rPh>
    <phoneticPr fontId="7"/>
  </si>
  <si>
    <t>非設置</t>
    <rPh sb="0" eb="1">
      <t>ヒ</t>
    </rPh>
    <rPh sb="1" eb="3">
      <t>セッチ</t>
    </rPh>
    <phoneticPr fontId="4"/>
  </si>
  <si>
    <t>①100％前後で推移していることから、単年度の収支が均衡していることが分かる。
②,③－ ※法非適用団体のため、該当数値なし
④,⑤使用料収入で賄えていない経費に基準外の一般会計繰入金で補てんしている状況であり、今後普及率の向上とともに改善していく必要がある。
⑥有収水量に対する汚水処理費用の比率を指し、平均値を下回っていることから、費用の効率性が良いことが分かる。
⑦晴天時一日処理能力に対する晴天時一日平均処理量の比率を指し、施設利用率が平均値を下回っているのは、普及率が100％になっていない状況から処理能力に余力を残しているとみることが妥当であり、今後の整備に伴い、向上していく見込みである。
⑧水洗化率は使用料収入に直結するが、平均値よりも高い水準であることが分かる。
　なお、本町下水道事業は法非適用団体であり、各数値は官公庁会計に基づく歳入歳出決算値をベースとしていることに留意が必要である。</t>
    <rPh sb="5" eb="7">
      <t>ゼンゴ</t>
    </rPh>
    <rPh sb="8" eb="10">
      <t>スイイ</t>
    </rPh>
    <rPh sb="19" eb="22">
      <t>タンネンド</t>
    </rPh>
    <rPh sb="23" eb="25">
      <t>シュウシ</t>
    </rPh>
    <rPh sb="26" eb="28">
      <t>キンコウ</t>
    </rPh>
    <rPh sb="35" eb="36">
      <t>ワ</t>
    </rPh>
    <rPh sb="50" eb="52">
      <t>ダンタイ</t>
    </rPh>
    <rPh sb="66" eb="69">
      <t>シヨウリョウ</t>
    </rPh>
    <rPh sb="69" eb="71">
      <t>シュウニュウ</t>
    </rPh>
    <rPh sb="72" eb="73">
      <t>マカナ</t>
    </rPh>
    <rPh sb="78" eb="80">
      <t>ケイヒ</t>
    </rPh>
    <rPh sb="81" eb="83">
      <t>キジュン</t>
    </rPh>
    <rPh sb="83" eb="84">
      <t>ガイ</t>
    </rPh>
    <rPh sb="85" eb="87">
      <t>イッパン</t>
    </rPh>
    <rPh sb="87" eb="89">
      <t>カイケイ</t>
    </rPh>
    <rPh sb="89" eb="91">
      <t>クリイレ</t>
    </rPh>
    <rPh sb="91" eb="92">
      <t>キン</t>
    </rPh>
    <rPh sb="93" eb="94">
      <t>ホ</t>
    </rPh>
    <rPh sb="100" eb="102">
      <t>ジョウキョウ</t>
    </rPh>
    <rPh sb="106" eb="108">
      <t>コンゴ</t>
    </rPh>
    <rPh sb="108" eb="110">
      <t>フキュウ</t>
    </rPh>
    <rPh sb="110" eb="111">
      <t>リツ</t>
    </rPh>
    <rPh sb="112" eb="114">
      <t>コウジョウ</t>
    </rPh>
    <rPh sb="118" eb="120">
      <t>カイゼン</t>
    </rPh>
    <rPh sb="124" eb="126">
      <t>ヒツヨウ</t>
    </rPh>
    <rPh sb="132" eb="133">
      <t>ユウ</t>
    </rPh>
    <rPh sb="133" eb="134">
      <t>シュウ</t>
    </rPh>
    <rPh sb="134" eb="136">
      <t>スイリョウ</t>
    </rPh>
    <rPh sb="137" eb="138">
      <t>タイ</t>
    </rPh>
    <rPh sb="140" eb="142">
      <t>オスイ</t>
    </rPh>
    <rPh sb="142" eb="144">
      <t>ショリ</t>
    </rPh>
    <rPh sb="144" eb="146">
      <t>ヒヨウ</t>
    </rPh>
    <rPh sb="147" eb="149">
      <t>ヒリツ</t>
    </rPh>
    <rPh sb="150" eb="151">
      <t>サ</t>
    </rPh>
    <rPh sb="153" eb="156">
      <t>ヘイキンチ</t>
    </rPh>
    <rPh sb="157" eb="159">
      <t>シタマワ</t>
    </rPh>
    <rPh sb="168" eb="170">
      <t>ヒヨウ</t>
    </rPh>
    <rPh sb="171" eb="174">
      <t>コウリツセイ</t>
    </rPh>
    <rPh sb="175" eb="176">
      <t>ヨ</t>
    </rPh>
    <rPh sb="180" eb="181">
      <t>ワ</t>
    </rPh>
    <rPh sb="186" eb="188">
      <t>セイテン</t>
    </rPh>
    <rPh sb="188" eb="189">
      <t>ジ</t>
    </rPh>
    <rPh sb="189" eb="191">
      <t>イチニチ</t>
    </rPh>
    <rPh sb="191" eb="193">
      <t>ショリ</t>
    </rPh>
    <rPh sb="193" eb="195">
      <t>ノウリョク</t>
    </rPh>
    <rPh sb="196" eb="197">
      <t>タイ</t>
    </rPh>
    <rPh sb="199" eb="201">
      <t>セイテン</t>
    </rPh>
    <rPh sb="201" eb="202">
      <t>ジ</t>
    </rPh>
    <rPh sb="202" eb="204">
      <t>イチニチ</t>
    </rPh>
    <rPh sb="204" eb="206">
      <t>ヘイキン</t>
    </rPh>
    <rPh sb="206" eb="208">
      <t>ショリ</t>
    </rPh>
    <rPh sb="208" eb="209">
      <t>リョウ</t>
    </rPh>
    <rPh sb="210" eb="212">
      <t>ヒリツ</t>
    </rPh>
    <rPh sb="213" eb="214">
      <t>サ</t>
    </rPh>
    <rPh sb="216" eb="218">
      <t>シセツ</t>
    </rPh>
    <rPh sb="218" eb="221">
      <t>リヨウリツ</t>
    </rPh>
    <rPh sb="222" eb="225">
      <t>ヘイキンチ</t>
    </rPh>
    <rPh sb="226" eb="228">
      <t>シタマワ</t>
    </rPh>
    <rPh sb="235" eb="237">
      <t>フキュウ</t>
    </rPh>
    <rPh sb="237" eb="238">
      <t>リツ</t>
    </rPh>
    <rPh sb="250" eb="252">
      <t>ジョウキョウ</t>
    </rPh>
    <rPh sb="254" eb="256">
      <t>ショリ</t>
    </rPh>
    <rPh sb="256" eb="258">
      <t>ノウリョク</t>
    </rPh>
    <rPh sb="259" eb="261">
      <t>ヨリョク</t>
    </rPh>
    <rPh sb="262" eb="263">
      <t>ノコ</t>
    </rPh>
    <rPh sb="273" eb="275">
      <t>ダトウ</t>
    </rPh>
    <rPh sb="279" eb="281">
      <t>コンゴ</t>
    </rPh>
    <rPh sb="282" eb="284">
      <t>セイビ</t>
    </rPh>
    <rPh sb="285" eb="286">
      <t>トモナ</t>
    </rPh>
    <rPh sb="288" eb="290">
      <t>コウジョウ</t>
    </rPh>
    <rPh sb="294" eb="296">
      <t>ミコミ</t>
    </rPh>
    <rPh sb="303" eb="306">
      <t>スイセンカ</t>
    </rPh>
    <rPh sb="306" eb="307">
      <t>リツ</t>
    </rPh>
    <rPh sb="308" eb="310">
      <t>シヨウ</t>
    </rPh>
    <rPh sb="310" eb="311">
      <t>リョウ</t>
    </rPh>
    <rPh sb="311" eb="313">
      <t>シュウニュウ</t>
    </rPh>
    <rPh sb="314" eb="316">
      <t>チョッケツ</t>
    </rPh>
    <rPh sb="320" eb="323">
      <t>ヘイキンチ</t>
    </rPh>
    <rPh sb="326" eb="327">
      <t>タカ</t>
    </rPh>
    <rPh sb="328" eb="330">
      <t>スイジュン</t>
    </rPh>
    <rPh sb="336" eb="337">
      <t>ワ</t>
    </rPh>
    <rPh sb="345" eb="346">
      <t>ホン</t>
    </rPh>
    <rPh sb="346" eb="347">
      <t>マチ</t>
    </rPh>
    <rPh sb="347" eb="350">
      <t>ゲスイドウ</t>
    </rPh>
    <rPh sb="350" eb="352">
      <t>ジギョウ</t>
    </rPh>
    <rPh sb="353" eb="354">
      <t>ホウ</t>
    </rPh>
    <rPh sb="354" eb="355">
      <t>ヒ</t>
    </rPh>
    <rPh sb="355" eb="357">
      <t>テキヨウ</t>
    </rPh>
    <rPh sb="357" eb="359">
      <t>ダンタイ</t>
    </rPh>
    <rPh sb="363" eb="364">
      <t>カク</t>
    </rPh>
    <rPh sb="364" eb="366">
      <t>スウチ</t>
    </rPh>
    <rPh sb="367" eb="370">
      <t>カンコウチョウ</t>
    </rPh>
    <rPh sb="370" eb="372">
      <t>カイケイ</t>
    </rPh>
    <rPh sb="373" eb="374">
      <t>モト</t>
    </rPh>
    <rPh sb="376" eb="378">
      <t>サイニュウ</t>
    </rPh>
    <rPh sb="378" eb="380">
      <t>サイシュツ</t>
    </rPh>
    <rPh sb="380" eb="382">
      <t>ケッサン</t>
    </rPh>
    <rPh sb="382" eb="383">
      <t>チ</t>
    </rPh>
    <rPh sb="395" eb="397">
      <t>リュウイ</t>
    </rPh>
    <rPh sb="398" eb="400">
      <t>ヒツヨウ</t>
    </rPh>
    <phoneticPr fontId="7"/>
  </si>
  <si>
    <t>　本町は、平成28年度から平成37年度までの10年間で市街化区域の下水道整備完了を目指し、今後も下水道整備に多額の建設事業費が必要である。そこで、今後は、官民連携事業や新技術の導入の検討を行い、建設事業費の削減等を進める。
　建設開始が近年であるため、老朽化の兆候こそ現れてはいないが、建設・維持管理とも決して楽観視できる経営状況ではなく、経営成績や財政状態を明確にして、計画的な事業運営を行う必要がある。</t>
    <rPh sb="1" eb="2">
      <t>ホン</t>
    </rPh>
    <rPh sb="2" eb="3">
      <t>マチ</t>
    </rPh>
    <rPh sb="5" eb="7">
      <t>ヘイセイ</t>
    </rPh>
    <rPh sb="9" eb="11">
      <t>ネンド</t>
    </rPh>
    <rPh sb="13" eb="15">
      <t>ヘイセイ</t>
    </rPh>
    <rPh sb="17" eb="19">
      <t>ネンド</t>
    </rPh>
    <rPh sb="24" eb="26">
      <t>ネンカン</t>
    </rPh>
    <rPh sb="27" eb="30">
      <t>シガイカ</t>
    </rPh>
    <rPh sb="30" eb="32">
      <t>クイキ</t>
    </rPh>
    <rPh sb="33" eb="36">
      <t>ゲスイドウ</t>
    </rPh>
    <rPh sb="36" eb="38">
      <t>セイビ</t>
    </rPh>
    <rPh sb="38" eb="40">
      <t>カンリョウ</t>
    </rPh>
    <rPh sb="41" eb="43">
      <t>メザ</t>
    </rPh>
    <rPh sb="45" eb="47">
      <t>コンゴ</t>
    </rPh>
    <rPh sb="48" eb="51">
      <t>ゲスイドウ</t>
    </rPh>
    <rPh sb="51" eb="53">
      <t>セイビ</t>
    </rPh>
    <rPh sb="54" eb="56">
      <t>タガク</t>
    </rPh>
    <rPh sb="57" eb="59">
      <t>ケンセツ</t>
    </rPh>
    <rPh sb="59" eb="62">
      <t>ジギョウヒ</t>
    </rPh>
    <rPh sb="63" eb="65">
      <t>ヒツヨウ</t>
    </rPh>
    <rPh sb="73" eb="75">
      <t>コンゴ</t>
    </rPh>
    <rPh sb="77" eb="79">
      <t>カンミン</t>
    </rPh>
    <rPh sb="79" eb="81">
      <t>レンケイ</t>
    </rPh>
    <rPh sb="81" eb="83">
      <t>ジギョウ</t>
    </rPh>
    <rPh sb="84" eb="87">
      <t>シンギジュツ</t>
    </rPh>
    <rPh sb="88" eb="90">
      <t>ドウニュウ</t>
    </rPh>
    <rPh sb="91" eb="93">
      <t>ケントウ</t>
    </rPh>
    <rPh sb="94" eb="95">
      <t>オコナ</t>
    </rPh>
    <rPh sb="97" eb="99">
      <t>ケンセツ</t>
    </rPh>
    <rPh sb="99" eb="101">
      <t>ジギョウ</t>
    </rPh>
    <rPh sb="101" eb="102">
      <t>ヒ</t>
    </rPh>
    <rPh sb="103" eb="105">
      <t>サクゲン</t>
    </rPh>
    <rPh sb="105" eb="106">
      <t>トウ</t>
    </rPh>
    <rPh sb="107" eb="108">
      <t>スス</t>
    </rPh>
    <rPh sb="113" eb="115">
      <t>ケンセツ</t>
    </rPh>
    <rPh sb="115" eb="117">
      <t>カイシ</t>
    </rPh>
    <rPh sb="118" eb="120">
      <t>キンネン</t>
    </rPh>
    <rPh sb="126" eb="129">
      <t>ロウキュウカ</t>
    </rPh>
    <rPh sb="130" eb="132">
      <t>チョウコウ</t>
    </rPh>
    <rPh sb="134" eb="135">
      <t>アラワ</t>
    </rPh>
    <rPh sb="143" eb="145">
      <t>ケンセツ</t>
    </rPh>
    <rPh sb="146" eb="148">
      <t>イジ</t>
    </rPh>
    <rPh sb="148" eb="150">
      <t>カンリ</t>
    </rPh>
    <rPh sb="152" eb="153">
      <t>ケッ</t>
    </rPh>
    <rPh sb="161" eb="163">
      <t>ケイエイ</t>
    </rPh>
    <rPh sb="163" eb="165">
      <t>ジョウキョウ</t>
    </rPh>
    <rPh sb="170" eb="172">
      <t>ケイエイ</t>
    </rPh>
    <rPh sb="172" eb="174">
      <t>セイセキ</t>
    </rPh>
    <rPh sb="175" eb="177">
      <t>ザイセイ</t>
    </rPh>
    <rPh sb="177" eb="179">
      <t>ジョウタイ</t>
    </rPh>
    <rPh sb="180" eb="182">
      <t>メイカク</t>
    </rPh>
    <rPh sb="186" eb="189">
      <t>ケイカクテキ</t>
    </rPh>
    <rPh sb="190" eb="192">
      <t>ジギョウ</t>
    </rPh>
    <rPh sb="192" eb="194">
      <t>ウンエイ</t>
    </rPh>
    <rPh sb="195" eb="196">
      <t>オコナ</t>
    </rPh>
    <rPh sb="197" eb="199">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</si>
</sst>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18"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7CF-4254-B6D4-1886E80DC4FA}"/>
            </c:ext>
          </c:extLst>
        </c:ser>
        <c:dLbls>
          <c:showLegendKey val="0"/>
          <c:showVal val="0"/>
          <c:showCatName val="0"/>
          <c:showSerName val="0"/>
          <c:showPercent val="0"/>
          <c:showBubbleSize val="0"/>
        </c:dLbls>
        <c:gapWidth val="150"/>
        <c:axId val="225378008"/>
        <c:axId val="22537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0.28999999999999998</c:v>
                </c:pt>
                <c:pt idx="1">
                  <c:v>0.12</c:v>
                </c:pt>
                <c:pt idx="2">
                  <c:v>0.11</c:v>
                </c:pt>
                <c:pt idx="3">
                  <c:v>0.16</c:v>
                </c:pt>
                <c:pt idx="4">
                  <c:v>0.19</c:v>
                </c:pt>
              </c:numCache>
            </c:numRef>
          </c:val>
          <c:smooth val="0"/>
          <c:extLst xmlns:c16r2="http://schemas.microsoft.com/office/drawing/2015/06/chart">
            <c:ext xmlns:c16="http://schemas.microsoft.com/office/drawing/2014/chart" uri="{C3380CC4-5D6E-409C-BE32-E72D297353CC}">
              <c16:uniqueId val="{00000001-57CF-4254-B6D4-1886E80DC4FA}"/>
            </c:ext>
          </c:extLst>
        </c:ser>
        <c:dLbls>
          <c:showLegendKey val="0"/>
          <c:showVal val="0"/>
          <c:showCatName val="0"/>
          <c:showSerName val="0"/>
          <c:showPercent val="0"/>
          <c:showBubbleSize val="0"/>
        </c:dLbls>
        <c:marker val="1"/>
        <c:smooth val="0"/>
        <c:axId val="225378008"/>
        <c:axId val="225378792"/>
      </c:lineChart>
      <c:dateAx>
        <c:axId val="225378008"/>
        <c:scaling>
          <c:orientation val="minMax"/>
        </c:scaling>
        <c:delete val="1"/>
        <c:axPos val="b"/>
        <c:numFmt formatCode="ge" sourceLinked="1"/>
        <c:majorTickMark val="none"/>
        <c:minorTickMark val="none"/>
        <c:tickLblPos val="none"/>
        <c:crossAx val="225378792"/>
        <c:crosses val="autoZero"/>
        <c:auto val="1"/>
        <c:lblOffset val="100"/>
        <c:baseTimeUnit val="years"/>
      </c:dateAx>
      <c:valAx>
        <c:axId val="22537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37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42.01</c:v>
                </c:pt>
                <c:pt idx="1">
                  <c:v>43.74</c:v>
                </c:pt>
                <c:pt idx="2">
                  <c:v>46.66</c:v>
                </c:pt>
                <c:pt idx="3">
                  <c:v>47.12</c:v>
                </c:pt>
                <c:pt idx="4">
                  <c:v>47.57</c:v>
                </c:pt>
              </c:numCache>
            </c:numRef>
          </c:val>
          <c:extLst xmlns:c16r2="http://schemas.microsoft.com/office/drawing/2015/06/chart">
            <c:ext xmlns:c16="http://schemas.microsoft.com/office/drawing/2014/chart" uri="{C3380CC4-5D6E-409C-BE32-E72D297353CC}">
              <c16:uniqueId val="{00000000-1430-490D-8EF9-B236E556AA5C}"/>
            </c:ext>
          </c:extLst>
        </c:ser>
        <c:dLbls>
          <c:showLegendKey val="0"/>
          <c:showVal val="0"/>
          <c:showCatName val="0"/>
          <c:showSerName val="0"/>
          <c:showPercent val="0"/>
          <c:showBubbleSize val="0"/>
        </c:dLbls>
        <c:gapWidth val="150"/>
        <c:axId val="225434384"/>
        <c:axId val="22664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45.25</c:v>
                </c:pt>
                <c:pt idx="1">
                  <c:v>50.27</c:v>
                </c:pt>
                <c:pt idx="2">
                  <c:v>51.08</c:v>
                </c:pt>
                <c:pt idx="3">
                  <c:v>49.75</c:v>
                </c:pt>
                <c:pt idx="4">
                  <c:v>51.05</c:v>
                </c:pt>
              </c:numCache>
            </c:numRef>
          </c:val>
          <c:smooth val="0"/>
          <c:extLst xmlns:c16r2="http://schemas.microsoft.com/office/drawing/2015/06/chart">
            <c:ext xmlns:c16="http://schemas.microsoft.com/office/drawing/2014/chart" uri="{C3380CC4-5D6E-409C-BE32-E72D297353CC}">
              <c16:uniqueId val="{00000001-1430-490D-8EF9-B236E556AA5C}"/>
            </c:ext>
          </c:extLst>
        </c:ser>
        <c:dLbls>
          <c:showLegendKey val="0"/>
          <c:showVal val="0"/>
          <c:showCatName val="0"/>
          <c:showSerName val="0"/>
          <c:showPercent val="0"/>
          <c:showBubbleSize val="0"/>
        </c:dLbls>
        <c:marker val="1"/>
        <c:smooth val="0"/>
        <c:axId val="225434384"/>
        <c:axId val="226649848"/>
      </c:lineChart>
      <c:dateAx>
        <c:axId val="225434384"/>
        <c:scaling>
          <c:orientation val="minMax"/>
        </c:scaling>
        <c:delete val="1"/>
        <c:axPos val="b"/>
        <c:numFmt formatCode="ge" sourceLinked="1"/>
        <c:majorTickMark val="none"/>
        <c:minorTickMark val="none"/>
        <c:tickLblPos val="none"/>
        <c:crossAx val="226649848"/>
        <c:crosses val="autoZero"/>
        <c:auto val="1"/>
        <c:lblOffset val="100"/>
        <c:baseTimeUnit val="years"/>
      </c:dateAx>
      <c:valAx>
        <c:axId val="22664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3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87.76</c:v>
                </c:pt>
                <c:pt idx="1">
                  <c:v>88.95</c:v>
                </c:pt>
                <c:pt idx="2">
                  <c:v>88.34</c:v>
                </c:pt>
                <c:pt idx="3">
                  <c:v>90.72</c:v>
                </c:pt>
                <c:pt idx="4">
                  <c:v>90.74</c:v>
                </c:pt>
              </c:numCache>
            </c:numRef>
          </c:val>
          <c:extLst xmlns:c16r2="http://schemas.microsoft.com/office/drawing/2015/06/chart">
            <c:ext xmlns:c16="http://schemas.microsoft.com/office/drawing/2014/chart" uri="{C3380CC4-5D6E-409C-BE32-E72D297353CC}">
              <c16:uniqueId val="{00000000-48CA-4FED-8AF9-21E0DF55A137}"/>
            </c:ext>
          </c:extLst>
        </c:ser>
        <c:dLbls>
          <c:showLegendKey val="0"/>
          <c:showVal val="0"/>
          <c:showCatName val="0"/>
          <c:showSerName val="0"/>
          <c:showPercent val="0"/>
          <c:showBubbleSize val="0"/>
        </c:dLbls>
        <c:gapWidth val="150"/>
        <c:axId val="226651024"/>
        <c:axId val="22665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68.540000000000006</c:v>
                </c:pt>
                <c:pt idx="1">
                  <c:v>89.13</c:v>
                </c:pt>
                <c:pt idx="2">
                  <c:v>88.59</c:v>
                </c:pt>
                <c:pt idx="3">
                  <c:v>87.85</c:v>
                </c:pt>
                <c:pt idx="4">
                  <c:v>87.52</c:v>
                </c:pt>
              </c:numCache>
            </c:numRef>
          </c:val>
          <c:smooth val="0"/>
          <c:extLst xmlns:c16r2="http://schemas.microsoft.com/office/drawing/2015/06/chart">
            <c:ext xmlns:c16="http://schemas.microsoft.com/office/drawing/2014/chart" uri="{C3380CC4-5D6E-409C-BE32-E72D297353CC}">
              <c16:uniqueId val="{00000001-48CA-4FED-8AF9-21E0DF55A137}"/>
            </c:ext>
          </c:extLst>
        </c:ser>
        <c:dLbls>
          <c:showLegendKey val="0"/>
          <c:showVal val="0"/>
          <c:showCatName val="0"/>
          <c:showSerName val="0"/>
          <c:showPercent val="0"/>
          <c:showBubbleSize val="0"/>
        </c:dLbls>
        <c:marker val="1"/>
        <c:smooth val="0"/>
        <c:axId val="226651024"/>
        <c:axId val="226651416"/>
      </c:lineChart>
      <c:dateAx>
        <c:axId val="226651024"/>
        <c:scaling>
          <c:orientation val="minMax"/>
        </c:scaling>
        <c:delete val="1"/>
        <c:axPos val="b"/>
        <c:numFmt formatCode="ge" sourceLinked="1"/>
        <c:majorTickMark val="none"/>
        <c:minorTickMark val="none"/>
        <c:tickLblPos val="none"/>
        <c:crossAx val="226651416"/>
        <c:crosses val="autoZero"/>
        <c:auto val="1"/>
        <c:lblOffset val="100"/>
        <c:baseTimeUnit val="years"/>
      </c:dateAx>
      <c:valAx>
        <c:axId val="22665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5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99.82</c:v>
                </c:pt>
                <c:pt idx="1">
                  <c:v>100.26</c:v>
                </c:pt>
                <c:pt idx="2">
                  <c:v>100.99</c:v>
                </c:pt>
                <c:pt idx="3">
                  <c:v>100.22</c:v>
                </c:pt>
                <c:pt idx="4">
                  <c:v>100.19</c:v>
                </c:pt>
              </c:numCache>
            </c:numRef>
          </c:val>
          <c:extLst xmlns:c16r2="http://schemas.microsoft.com/office/drawing/2015/06/chart">
            <c:ext xmlns:c16="http://schemas.microsoft.com/office/drawing/2014/chart" uri="{C3380CC4-5D6E-409C-BE32-E72D297353CC}">
              <c16:uniqueId val="{00000000-404E-4870-A97D-18E243E3C33C}"/>
            </c:ext>
          </c:extLst>
        </c:ser>
        <c:dLbls>
          <c:showLegendKey val="0"/>
          <c:showVal val="0"/>
          <c:showCatName val="0"/>
          <c:showSerName val="0"/>
          <c:showPercent val="0"/>
          <c:showBubbleSize val="0"/>
        </c:dLbls>
        <c:gapWidth val="150"/>
        <c:axId val="225379968"/>
        <c:axId val="22678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4E-4870-A97D-18E243E3C33C}"/>
            </c:ext>
          </c:extLst>
        </c:ser>
        <c:dLbls>
          <c:showLegendKey val="0"/>
          <c:showVal val="0"/>
          <c:showCatName val="0"/>
          <c:showSerName val="0"/>
          <c:showPercent val="0"/>
          <c:showBubbleSize val="0"/>
        </c:dLbls>
        <c:marker val="1"/>
        <c:smooth val="0"/>
        <c:axId val="225379968"/>
        <c:axId val="226783112"/>
      </c:lineChart>
      <c:dateAx>
        <c:axId val="225379968"/>
        <c:scaling>
          <c:orientation val="minMax"/>
        </c:scaling>
        <c:delete val="1"/>
        <c:axPos val="b"/>
        <c:numFmt formatCode="ge" sourceLinked="1"/>
        <c:majorTickMark val="none"/>
        <c:minorTickMark val="none"/>
        <c:tickLblPos val="none"/>
        <c:crossAx val="226783112"/>
        <c:crosses val="autoZero"/>
        <c:auto val="1"/>
        <c:lblOffset val="100"/>
        <c:baseTimeUnit val="years"/>
      </c:dateAx>
      <c:valAx>
        <c:axId val="22678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37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DA-4375-A4EC-4A66B0116BCD}"/>
            </c:ext>
          </c:extLst>
        </c:ser>
        <c:dLbls>
          <c:showLegendKey val="0"/>
          <c:showVal val="0"/>
          <c:showCatName val="0"/>
          <c:showSerName val="0"/>
          <c:showPercent val="0"/>
          <c:showBubbleSize val="0"/>
        </c:dLbls>
        <c:gapWidth val="150"/>
        <c:axId val="226784288"/>
        <c:axId val="226784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DA-4375-A4EC-4A66B0116BCD}"/>
            </c:ext>
          </c:extLst>
        </c:ser>
        <c:dLbls>
          <c:showLegendKey val="0"/>
          <c:showVal val="0"/>
          <c:showCatName val="0"/>
          <c:showSerName val="0"/>
          <c:showPercent val="0"/>
          <c:showBubbleSize val="0"/>
        </c:dLbls>
        <c:marker val="1"/>
        <c:smooth val="0"/>
        <c:axId val="226784288"/>
        <c:axId val="226784680"/>
      </c:lineChart>
      <c:dateAx>
        <c:axId val="226784288"/>
        <c:scaling>
          <c:orientation val="minMax"/>
        </c:scaling>
        <c:delete val="1"/>
        <c:axPos val="b"/>
        <c:numFmt formatCode="ge" sourceLinked="1"/>
        <c:majorTickMark val="none"/>
        <c:minorTickMark val="none"/>
        <c:tickLblPos val="none"/>
        <c:crossAx val="226784680"/>
        <c:crosses val="autoZero"/>
        <c:auto val="1"/>
        <c:lblOffset val="100"/>
        <c:baseTimeUnit val="years"/>
      </c:dateAx>
      <c:valAx>
        <c:axId val="22678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8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48-4E97-A950-59F94A69C220}"/>
            </c:ext>
          </c:extLst>
        </c:ser>
        <c:dLbls>
          <c:showLegendKey val="0"/>
          <c:showVal val="0"/>
          <c:showCatName val="0"/>
          <c:showSerName val="0"/>
          <c:showPercent val="0"/>
          <c:showBubbleSize val="0"/>
        </c:dLbls>
        <c:gapWidth val="150"/>
        <c:axId val="226785856"/>
        <c:axId val="226786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48-4E97-A950-59F94A69C220}"/>
            </c:ext>
          </c:extLst>
        </c:ser>
        <c:dLbls>
          <c:showLegendKey val="0"/>
          <c:showVal val="0"/>
          <c:showCatName val="0"/>
          <c:showSerName val="0"/>
          <c:showPercent val="0"/>
          <c:showBubbleSize val="0"/>
        </c:dLbls>
        <c:marker val="1"/>
        <c:smooth val="0"/>
        <c:axId val="226785856"/>
        <c:axId val="226786248"/>
      </c:lineChart>
      <c:dateAx>
        <c:axId val="226785856"/>
        <c:scaling>
          <c:orientation val="minMax"/>
        </c:scaling>
        <c:delete val="1"/>
        <c:axPos val="b"/>
        <c:numFmt formatCode="ge" sourceLinked="1"/>
        <c:majorTickMark val="none"/>
        <c:minorTickMark val="none"/>
        <c:tickLblPos val="none"/>
        <c:crossAx val="226786248"/>
        <c:crosses val="autoZero"/>
        <c:auto val="1"/>
        <c:lblOffset val="100"/>
        <c:baseTimeUnit val="years"/>
      </c:dateAx>
      <c:valAx>
        <c:axId val="22678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9E-4917-ADE5-ECF416102CFA}"/>
            </c:ext>
          </c:extLst>
        </c:ser>
        <c:dLbls>
          <c:showLegendKey val="0"/>
          <c:showVal val="0"/>
          <c:showCatName val="0"/>
          <c:showSerName val="0"/>
          <c:showPercent val="0"/>
          <c:showBubbleSize val="0"/>
        </c:dLbls>
        <c:gapWidth val="150"/>
        <c:axId val="225432816"/>
        <c:axId val="22543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9E-4917-ADE5-ECF416102CFA}"/>
            </c:ext>
          </c:extLst>
        </c:ser>
        <c:dLbls>
          <c:showLegendKey val="0"/>
          <c:showVal val="0"/>
          <c:showCatName val="0"/>
          <c:showSerName val="0"/>
          <c:showPercent val="0"/>
          <c:showBubbleSize val="0"/>
        </c:dLbls>
        <c:marker val="1"/>
        <c:smooth val="0"/>
        <c:axId val="225432816"/>
        <c:axId val="225433208"/>
      </c:lineChart>
      <c:dateAx>
        <c:axId val="225432816"/>
        <c:scaling>
          <c:orientation val="minMax"/>
        </c:scaling>
        <c:delete val="1"/>
        <c:axPos val="b"/>
        <c:numFmt formatCode="ge" sourceLinked="1"/>
        <c:majorTickMark val="none"/>
        <c:minorTickMark val="none"/>
        <c:tickLblPos val="none"/>
        <c:crossAx val="225433208"/>
        <c:crosses val="autoZero"/>
        <c:auto val="1"/>
        <c:lblOffset val="100"/>
        <c:baseTimeUnit val="years"/>
      </c:dateAx>
      <c:valAx>
        <c:axId val="22543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3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AE-48F6-A0C7-E77A19CF4BB4}"/>
            </c:ext>
          </c:extLst>
        </c:ser>
        <c:dLbls>
          <c:showLegendKey val="0"/>
          <c:showVal val="0"/>
          <c:showCatName val="0"/>
          <c:showSerName val="0"/>
          <c:showPercent val="0"/>
          <c:showBubbleSize val="0"/>
        </c:dLbls>
        <c:gapWidth val="150"/>
        <c:axId val="226557816"/>
        <c:axId val="22655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AE-48F6-A0C7-E77A19CF4BB4}"/>
            </c:ext>
          </c:extLst>
        </c:ser>
        <c:dLbls>
          <c:showLegendKey val="0"/>
          <c:showVal val="0"/>
          <c:showCatName val="0"/>
          <c:showSerName val="0"/>
          <c:showPercent val="0"/>
          <c:showBubbleSize val="0"/>
        </c:dLbls>
        <c:marker val="1"/>
        <c:smooth val="0"/>
        <c:axId val="226557816"/>
        <c:axId val="226558208"/>
      </c:lineChart>
      <c:dateAx>
        <c:axId val="226557816"/>
        <c:scaling>
          <c:orientation val="minMax"/>
        </c:scaling>
        <c:delete val="1"/>
        <c:axPos val="b"/>
        <c:numFmt formatCode="ge" sourceLinked="1"/>
        <c:majorTickMark val="none"/>
        <c:minorTickMark val="none"/>
        <c:tickLblPos val="none"/>
        <c:crossAx val="226558208"/>
        <c:crosses val="autoZero"/>
        <c:auto val="1"/>
        <c:lblOffset val="100"/>
        <c:baseTimeUnit val="years"/>
      </c:dateAx>
      <c:valAx>
        <c:axId val="22655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5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03-4B67-9573-019D098E9E6E}"/>
            </c:ext>
          </c:extLst>
        </c:ser>
        <c:dLbls>
          <c:showLegendKey val="0"/>
          <c:showVal val="0"/>
          <c:showCatName val="0"/>
          <c:showSerName val="0"/>
          <c:showPercent val="0"/>
          <c:showBubbleSize val="0"/>
        </c:dLbls>
        <c:gapWidth val="150"/>
        <c:axId val="226559384"/>
        <c:axId val="22655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1707.82</c:v>
                </c:pt>
                <c:pt idx="1">
                  <c:v>1119.4100000000001</c:v>
                </c:pt>
                <c:pt idx="2">
                  <c:v>1067.74</c:v>
                </c:pt>
                <c:pt idx="3">
                  <c:v>1018.27</c:v>
                </c:pt>
                <c:pt idx="4">
                  <c:v>1120.55</c:v>
                </c:pt>
              </c:numCache>
            </c:numRef>
          </c:val>
          <c:smooth val="0"/>
          <c:extLst xmlns:c16r2="http://schemas.microsoft.com/office/drawing/2015/06/chart">
            <c:ext xmlns:c16="http://schemas.microsoft.com/office/drawing/2014/chart" uri="{C3380CC4-5D6E-409C-BE32-E72D297353CC}">
              <c16:uniqueId val="{00000001-6603-4B67-9573-019D098E9E6E}"/>
            </c:ext>
          </c:extLst>
        </c:ser>
        <c:dLbls>
          <c:showLegendKey val="0"/>
          <c:showVal val="0"/>
          <c:showCatName val="0"/>
          <c:showSerName val="0"/>
          <c:showPercent val="0"/>
          <c:showBubbleSize val="0"/>
        </c:dLbls>
        <c:marker val="1"/>
        <c:smooth val="0"/>
        <c:axId val="226559384"/>
        <c:axId val="226559776"/>
      </c:lineChart>
      <c:dateAx>
        <c:axId val="226559384"/>
        <c:scaling>
          <c:orientation val="minMax"/>
        </c:scaling>
        <c:delete val="1"/>
        <c:axPos val="b"/>
        <c:numFmt formatCode="ge" sourceLinked="1"/>
        <c:majorTickMark val="none"/>
        <c:minorTickMark val="none"/>
        <c:tickLblPos val="none"/>
        <c:crossAx val="226559776"/>
        <c:crosses val="autoZero"/>
        <c:auto val="1"/>
        <c:lblOffset val="100"/>
        <c:baseTimeUnit val="years"/>
      </c:dateAx>
      <c:valAx>
        <c:axId val="22655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5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101.53</c:v>
                </c:pt>
                <c:pt idx="1">
                  <c:v>105.35</c:v>
                </c:pt>
                <c:pt idx="2">
                  <c:v>92.95</c:v>
                </c:pt>
                <c:pt idx="3">
                  <c:v>92.83</c:v>
                </c:pt>
                <c:pt idx="4">
                  <c:v>88.79</c:v>
                </c:pt>
              </c:numCache>
            </c:numRef>
          </c:val>
          <c:extLst xmlns:c16r2="http://schemas.microsoft.com/office/drawing/2015/06/chart">
            <c:ext xmlns:c16="http://schemas.microsoft.com/office/drawing/2014/chart" uri="{C3380CC4-5D6E-409C-BE32-E72D297353CC}">
              <c16:uniqueId val="{00000000-9FB2-4869-9247-BE1068CFDBFA}"/>
            </c:ext>
          </c:extLst>
        </c:ser>
        <c:dLbls>
          <c:showLegendKey val="0"/>
          <c:showVal val="0"/>
          <c:showCatName val="0"/>
          <c:showSerName val="0"/>
          <c:showPercent val="0"/>
          <c:showBubbleSize val="0"/>
        </c:dLbls>
        <c:gapWidth val="150"/>
        <c:axId val="226560952"/>
        <c:axId val="22656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48.1</c:v>
                </c:pt>
                <c:pt idx="1">
                  <c:v>71.349999999999994</c:v>
                </c:pt>
                <c:pt idx="2">
                  <c:v>73.569999999999993</c:v>
                </c:pt>
                <c:pt idx="3">
                  <c:v>71.569999999999993</c:v>
                </c:pt>
                <c:pt idx="4">
                  <c:v>73.28</c:v>
                </c:pt>
              </c:numCache>
            </c:numRef>
          </c:val>
          <c:smooth val="0"/>
          <c:extLst xmlns:c16r2="http://schemas.microsoft.com/office/drawing/2015/06/chart">
            <c:ext xmlns:c16="http://schemas.microsoft.com/office/drawing/2014/chart" uri="{C3380CC4-5D6E-409C-BE32-E72D297353CC}">
              <c16:uniqueId val="{00000001-9FB2-4869-9247-BE1068CFDBFA}"/>
            </c:ext>
          </c:extLst>
        </c:ser>
        <c:dLbls>
          <c:showLegendKey val="0"/>
          <c:showVal val="0"/>
          <c:showCatName val="0"/>
          <c:showSerName val="0"/>
          <c:showPercent val="0"/>
          <c:showBubbleSize val="0"/>
        </c:dLbls>
        <c:marker val="1"/>
        <c:smooth val="0"/>
        <c:axId val="226560952"/>
        <c:axId val="226561344"/>
      </c:lineChart>
      <c:dateAx>
        <c:axId val="226560952"/>
        <c:scaling>
          <c:orientation val="minMax"/>
        </c:scaling>
        <c:delete val="1"/>
        <c:axPos val="b"/>
        <c:numFmt formatCode="ge" sourceLinked="1"/>
        <c:majorTickMark val="none"/>
        <c:minorTickMark val="none"/>
        <c:tickLblPos val="none"/>
        <c:crossAx val="226561344"/>
        <c:crosses val="autoZero"/>
        <c:auto val="1"/>
        <c:lblOffset val="100"/>
        <c:baseTimeUnit val="years"/>
      </c:dateAx>
      <c:valAx>
        <c:axId val="22656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6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142.13</c:v>
                </c:pt>
                <c:pt idx="1">
                  <c:v>137.41999999999999</c:v>
                </c:pt>
                <c:pt idx="2">
                  <c:v>158.33000000000001</c:v>
                </c:pt>
                <c:pt idx="3">
                  <c:v>159.30000000000001</c:v>
                </c:pt>
                <c:pt idx="4">
                  <c:v>165.55</c:v>
                </c:pt>
              </c:numCache>
            </c:numRef>
          </c:val>
          <c:extLst xmlns:c16r2="http://schemas.microsoft.com/office/drawing/2015/06/chart">
            <c:ext xmlns:c16="http://schemas.microsoft.com/office/drawing/2014/chart" uri="{C3380CC4-5D6E-409C-BE32-E72D297353CC}">
              <c16:uniqueId val="{00000000-63C6-4CC0-AF19-6C843EA52D98}"/>
            </c:ext>
          </c:extLst>
        </c:ser>
        <c:dLbls>
          <c:showLegendKey val="0"/>
          <c:showVal val="0"/>
          <c:showCatName val="0"/>
          <c:showSerName val="0"/>
          <c:showPercent val="0"/>
          <c:showBubbleSize val="0"/>
        </c:dLbls>
        <c:gapWidth val="150"/>
        <c:axId val="225435952"/>
        <c:axId val="22543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275.68</c:v>
                </c:pt>
                <c:pt idx="1">
                  <c:v>182.55</c:v>
                </c:pt>
                <c:pt idx="2">
                  <c:v>184.87</c:v>
                </c:pt>
                <c:pt idx="3">
                  <c:v>195.88</c:v>
                </c:pt>
                <c:pt idx="4">
                  <c:v>193.1</c:v>
                </c:pt>
              </c:numCache>
            </c:numRef>
          </c:val>
          <c:smooth val="0"/>
          <c:extLst xmlns:c16r2="http://schemas.microsoft.com/office/drawing/2015/06/chart">
            <c:ext xmlns:c16="http://schemas.microsoft.com/office/drawing/2014/chart" uri="{C3380CC4-5D6E-409C-BE32-E72D297353CC}">
              <c16:uniqueId val="{00000001-63C6-4CC0-AF19-6C843EA52D98}"/>
            </c:ext>
          </c:extLst>
        </c:ser>
        <c:dLbls>
          <c:showLegendKey val="0"/>
          <c:showVal val="0"/>
          <c:showCatName val="0"/>
          <c:showSerName val="0"/>
          <c:showPercent val="0"/>
          <c:showBubbleSize val="0"/>
        </c:dLbls>
        <c:marker val="1"/>
        <c:smooth val="0"/>
        <c:axId val="225435952"/>
        <c:axId val="225435560"/>
      </c:lineChart>
      <c:dateAx>
        <c:axId val="225435952"/>
        <c:scaling>
          <c:orientation val="minMax"/>
        </c:scaling>
        <c:delete val="1"/>
        <c:axPos val="b"/>
        <c:numFmt formatCode="ge" sourceLinked="1"/>
        <c:majorTickMark val="none"/>
        <c:minorTickMark val="none"/>
        <c:tickLblPos val="none"/>
        <c:crossAx val="225435560"/>
        <c:crosses val="autoZero"/>
        <c:auto val="1"/>
        <c:lblOffset val="100"/>
        <c:baseTimeUnit val="years"/>
      </c:dateAx>
      <c:valAx>
        <c:axId val="22543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3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神奈川県　葉山町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49" t="s">
        <v>122</v>
      </c>
      <c r="AE8" s="49"/>
      <c r="AF8" s="49"/>
      <c r="AG8" s="49"/>
      <c r="AH8" s="49"/>
      <c r="AI8" s="49"/>
      <c r="AJ8" s="49"/>
      <c r="AK8" s="4"/>
      <c r="AL8" s="50">
        <f>データ!S6</f>
        <v>33431</v>
      </c>
      <c r="AM8" s="50"/>
      <c r="AN8" s="50"/>
      <c r="AO8" s="50"/>
      <c r="AP8" s="50"/>
      <c r="AQ8" s="50"/>
      <c r="AR8" s="50"/>
      <c r="AS8" s="50"/>
      <c r="AT8" s="45">
        <f>データ!T6</f>
        <v>17.04</v>
      </c>
      <c r="AU8" s="45"/>
      <c r="AV8" s="45"/>
      <c r="AW8" s="45"/>
      <c r="AX8" s="45"/>
      <c r="AY8" s="45"/>
      <c r="AZ8" s="45"/>
      <c r="BA8" s="45"/>
      <c r="BB8" s="45">
        <f>データ!U6</f>
        <v>1961.91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63.39</v>
      </c>
      <c r="Q10" s="45"/>
      <c r="R10" s="45"/>
      <c r="S10" s="45"/>
      <c r="T10" s="45"/>
      <c r="U10" s="45"/>
      <c r="V10" s="45"/>
      <c r="W10" s="45">
        <f>データ!Q6</f>
        <v>90.49</v>
      </c>
      <c r="X10" s="45"/>
      <c r="Y10" s="45"/>
      <c r="Z10" s="45"/>
      <c r="AA10" s="45"/>
      <c r="AB10" s="45"/>
      <c r="AC10" s="45"/>
      <c r="AD10" s="50">
        <f>データ!R6</f>
        <v>2203</v>
      </c>
      <c r="AE10" s="50"/>
      <c r="AF10" s="50"/>
      <c r="AG10" s="50"/>
      <c r="AH10" s="50"/>
      <c r="AI10" s="50"/>
      <c r="AJ10" s="50"/>
      <c r="AK10" s="2"/>
      <c r="AL10" s="50">
        <f>データ!V6</f>
        <v>21158</v>
      </c>
      <c r="AM10" s="50"/>
      <c r="AN10" s="50"/>
      <c r="AO10" s="50"/>
      <c r="AP10" s="50"/>
      <c r="AQ10" s="50"/>
      <c r="AR10" s="50"/>
      <c r="AS10" s="50"/>
      <c r="AT10" s="45">
        <f>データ!W6</f>
        <v>3.32</v>
      </c>
      <c r="AU10" s="45"/>
      <c r="AV10" s="45"/>
      <c r="AW10" s="45"/>
      <c r="AX10" s="45"/>
      <c r="AY10" s="45"/>
      <c r="AZ10" s="45"/>
      <c r="BA10" s="45"/>
      <c r="BB10" s="45">
        <f>データ!X6</f>
        <v>6372.89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143014</v>
      </c>
      <c r="D6" s="33">
        <f t="shared" si="3"/>
        <v>47</v>
      </c>
      <c r="E6" s="33">
        <f t="shared" si="3"/>
        <v>17</v>
      </c>
      <c r="F6" s="33">
        <f t="shared" si="3"/>
        <v>1</v>
      </c>
      <c r="G6" s="33">
        <f t="shared" si="3"/>
        <v>0</v>
      </c>
      <c r="H6" s="33" t="str">
        <f t="shared" si="3"/>
        <v>神奈川県　葉山町</v>
      </c>
      <c r="I6" s="33" t="str">
        <f t="shared" si="3"/>
        <v>法非適用</v>
      </c>
      <c r="J6" s="33" t="str">
        <f t="shared" si="3"/>
        <v>下水道事業</v>
      </c>
      <c r="K6" s="33" t="str">
        <f t="shared" si="3"/>
        <v>公共下水道</v>
      </c>
      <c r="L6" s="33" t="str">
        <f t="shared" si="3"/>
        <v>Cb2</v>
      </c>
      <c r="M6" s="33">
        <f t="shared" si="3"/>
        <v>0</v>
      </c>
      <c r="N6" s="34" t="str">
        <f t="shared" si="3"/>
        <v>-</v>
      </c>
      <c r="O6" s="34" t="str">
        <f t="shared" si="3"/>
        <v>該当数値なし</v>
      </c>
      <c r="P6" s="34">
        <f t="shared" si="3"/>
        <v>63.39</v>
      </c>
      <c r="Q6" s="34">
        <f t="shared" si="3"/>
        <v>90.49</v>
      </c>
      <c r="R6" s="34">
        <f t="shared" si="3"/>
        <v>2203</v>
      </c>
      <c r="S6" s="34">
        <f t="shared" si="3"/>
        <v>33431</v>
      </c>
      <c r="T6" s="34">
        <f t="shared" si="3"/>
        <v>17.04</v>
      </c>
      <c r="U6" s="34">
        <f t="shared" si="3"/>
        <v>1961.91</v>
      </c>
      <c r="V6" s="34">
        <f t="shared" si="3"/>
        <v>21158</v>
      </c>
      <c r="W6" s="34">
        <f t="shared" si="3"/>
        <v>3.32</v>
      </c>
      <c r="X6" s="34">
        <f t="shared" si="3"/>
        <v>6372.89</v>
      </c>
      <c r="Y6" s="35">
        <f>IF(Y7="",NA(),Y7)</f>
        <v>99.82</v>
      </c>
      <c r="Z6" s="35">
        <f t="shared" ref="Z6:AH6" si="4">IF(Z7="",NA(),Z7)</f>
        <v>100.26</v>
      </c>
      <c r="AA6" s="35">
        <f t="shared" si="4"/>
        <v>100.99</v>
      </c>
      <c r="AB6" s="35">
        <f t="shared" si="4"/>
        <v>100.22</v>
      </c>
      <c r="AC6" s="35">
        <f t="shared" si="4"/>
        <v>100.19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1707.82</v>
      </c>
      <c r="BL6" s="35">
        <f t="shared" si="7"/>
        <v>1119.4100000000001</v>
      </c>
      <c r="BM6" s="35">
        <f t="shared" si="7"/>
        <v>1067.74</v>
      </c>
      <c r="BN6" s="35">
        <f t="shared" si="7"/>
        <v>1018.27</v>
      </c>
      <c r="BO6" s="35">
        <f t="shared" si="7"/>
        <v>1120.55</v>
      </c>
      <c r="BP6" s="34" t="str">
        <f>IF(BP7="","",IF(BP7="-","【-】","【"&amp;SUBSTITUTE(TEXT(BP7,"#,##0.00"),"-","△")&amp;"】"))</f>
        <v>【728.30】</v>
      </c>
      <c r="BQ6" s="35">
        <f>IF(BQ7="",NA(),BQ7)</f>
        <v>101.53</v>
      </c>
      <c r="BR6" s="35">
        <f t="shared" ref="BR6:BZ6" si="8">IF(BR7="",NA(),BR7)</f>
        <v>105.35</v>
      </c>
      <c r="BS6" s="35">
        <f t="shared" si="8"/>
        <v>92.95</v>
      </c>
      <c r="BT6" s="35">
        <f t="shared" si="8"/>
        <v>92.83</v>
      </c>
      <c r="BU6" s="35">
        <f t="shared" si="8"/>
        <v>88.79</v>
      </c>
      <c r="BV6" s="35">
        <f t="shared" si="8"/>
        <v>48.1</v>
      </c>
      <c r="BW6" s="35">
        <f t="shared" si="8"/>
        <v>71.349999999999994</v>
      </c>
      <c r="BX6" s="35">
        <f t="shared" si="8"/>
        <v>73.569999999999993</v>
      </c>
      <c r="BY6" s="35">
        <f t="shared" si="8"/>
        <v>71.569999999999993</v>
      </c>
      <c r="BZ6" s="35">
        <f t="shared" si="8"/>
        <v>73.28</v>
      </c>
      <c r="CA6" s="34" t="str">
        <f>IF(CA7="","",IF(CA7="-","【-】","【"&amp;SUBSTITUTE(TEXT(CA7,"#,##0.00"),"-","△")&amp;"】"))</f>
        <v>【100.04】</v>
      </c>
      <c r="CB6" s="35">
        <f>IF(CB7="",NA(),CB7)</f>
        <v>142.13</v>
      </c>
      <c r="CC6" s="35">
        <f t="shared" ref="CC6:CK6" si="9">IF(CC7="",NA(),CC7)</f>
        <v>137.41999999999999</v>
      </c>
      <c r="CD6" s="35">
        <f t="shared" si="9"/>
        <v>158.33000000000001</v>
      </c>
      <c r="CE6" s="35">
        <f t="shared" si="9"/>
        <v>159.30000000000001</v>
      </c>
      <c r="CF6" s="35">
        <f t="shared" si="9"/>
        <v>165.55</v>
      </c>
      <c r="CG6" s="35">
        <f t="shared" si="9"/>
        <v>275.68</v>
      </c>
      <c r="CH6" s="35">
        <f t="shared" si="9"/>
        <v>182.55</v>
      </c>
      <c r="CI6" s="35">
        <f t="shared" si="9"/>
        <v>184.87</v>
      </c>
      <c r="CJ6" s="35">
        <f t="shared" si="9"/>
        <v>195.88</v>
      </c>
      <c r="CK6" s="35">
        <f t="shared" si="9"/>
        <v>193.1</v>
      </c>
      <c r="CL6" s="34" t="str">
        <f>IF(CL7="","",IF(CL7="-","【-】","【"&amp;SUBSTITUTE(TEXT(CL7,"#,##0.00"),"-","△")&amp;"】"))</f>
        <v>【137.82】</v>
      </c>
      <c r="CM6" s="35">
        <f>IF(CM7="",NA(),CM7)</f>
        <v>42.01</v>
      </c>
      <c r="CN6" s="35">
        <f t="shared" ref="CN6:CV6" si="10">IF(CN7="",NA(),CN7)</f>
        <v>43.74</v>
      </c>
      <c r="CO6" s="35">
        <f t="shared" si="10"/>
        <v>46.66</v>
      </c>
      <c r="CP6" s="35">
        <f t="shared" si="10"/>
        <v>47.12</v>
      </c>
      <c r="CQ6" s="35">
        <f t="shared" si="10"/>
        <v>47.57</v>
      </c>
      <c r="CR6" s="35">
        <f t="shared" si="10"/>
        <v>45.25</v>
      </c>
      <c r="CS6" s="35">
        <f t="shared" si="10"/>
        <v>50.27</v>
      </c>
      <c r="CT6" s="35">
        <f t="shared" si="10"/>
        <v>51.08</v>
      </c>
      <c r="CU6" s="35">
        <f t="shared" si="10"/>
        <v>49.75</v>
      </c>
      <c r="CV6" s="35">
        <f t="shared" si="10"/>
        <v>51.05</v>
      </c>
      <c r="CW6" s="34" t="str">
        <f>IF(CW7="","",IF(CW7="-","【-】","【"&amp;SUBSTITUTE(TEXT(CW7,"#,##0.00"),"-","△")&amp;"】"))</f>
        <v>【60.09】</v>
      </c>
      <c r="CX6" s="35">
        <f>IF(CX7="",NA(),CX7)</f>
        <v>87.76</v>
      </c>
      <c r="CY6" s="35">
        <f t="shared" ref="CY6:DG6" si="11">IF(CY7="",NA(),CY7)</f>
        <v>88.95</v>
      </c>
      <c r="CZ6" s="35">
        <f t="shared" si="11"/>
        <v>88.34</v>
      </c>
      <c r="DA6" s="35">
        <f t="shared" si="11"/>
        <v>90.72</v>
      </c>
      <c r="DB6" s="35">
        <f t="shared" si="11"/>
        <v>90.74</v>
      </c>
      <c r="DC6" s="35">
        <f t="shared" si="11"/>
        <v>68.540000000000006</v>
      </c>
      <c r="DD6" s="35">
        <f t="shared" si="11"/>
        <v>89.13</v>
      </c>
      <c r="DE6" s="35">
        <f t="shared" si="11"/>
        <v>88.59</v>
      </c>
      <c r="DF6" s="35">
        <f t="shared" si="11"/>
        <v>87.85</v>
      </c>
      <c r="DG6" s="35">
        <f t="shared" si="11"/>
        <v>87.52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0.28999999999999998</v>
      </c>
      <c r="EK6" s="35">
        <f t="shared" si="14"/>
        <v>0.12</v>
      </c>
      <c r="EL6" s="35">
        <f t="shared" si="14"/>
        <v>0.11</v>
      </c>
      <c r="EM6" s="35">
        <f t="shared" si="14"/>
        <v>0.16</v>
      </c>
      <c r="EN6" s="35">
        <f t="shared" si="14"/>
        <v>0.19</v>
      </c>
      <c r="EO6" s="34" t="str">
        <f>IF(EO7="","",IF(EO7="-","【-】","【"&amp;SUBSTITUTE(TEXT(EO7,"#,##0.00"),"-","△")&amp;"】"))</f>
        <v>【0.27】</v>
      </c>
    </row>
    <row r="7" spans="1:145" s="36" customFormat="1" x14ac:dyDescent="0.15">
      <c r="A7" s="28"/>
      <c r="B7" s="37">
        <v>2016</v>
      </c>
      <c r="C7" s="37">
        <v>143014</v>
      </c>
      <c r="D7" s="37">
        <v>47</v>
      </c>
      <c r="E7" s="37">
        <v>17</v>
      </c>
      <c r="F7" s="37">
        <v>1</v>
      </c>
      <c r="G7" s="37">
        <v>0</v>
      </c>
      <c r="H7" s="37" t="s">
        <v>109</v>
      </c>
      <c r="I7" s="37" t="s">
        <v>110</v>
      </c>
      <c r="J7" s="37" t="s">
        <v>111</v>
      </c>
      <c r="K7" s="37" t="s">
        <v>112</v>
      </c>
      <c r="L7" s="37" t="s">
        <v>113</v>
      </c>
      <c r="M7" s="37"/>
      <c r="N7" s="38" t="s">
        <v>114</v>
      </c>
      <c r="O7" s="38" t="s">
        <v>115</v>
      </c>
      <c r="P7" s="38">
        <v>63.39</v>
      </c>
      <c r="Q7" s="38">
        <v>90.49</v>
      </c>
      <c r="R7" s="38">
        <v>2203</v>
      </c>
      <c r="S7" s="38">
        <v>33431</v>
      </c>
      <c r="T7" s="38">
        <v>17.04</v>
      </c>
      <c r="U7" s="38">
        <v>1961.91</v>
      </c>
      <c r="V7" s="38">
        <v>21158</v>
      </c>
      <c r="W7" s="38">
        <v>3.32</v>
      </c>
      <c r="X7" s="38">
        <v>6372.89</v>
      </c>
      <c r="Y7" s="38">
        <v>99.82</v>
      </c>
      <c r="Z7" s="38">
        <v>100.26</v>
      </c>
      <c r="AA7" s="38">
        <v>100.99</v>
      </c>
      <c r="AB7" s="38">
        <v>100.22</v>
      </c>
      <c r="AC7" s="38">
        <v>100.19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1707.82</v>
      </c>
      <c r="BL7" s="38">
        <v>1119.4100000000001</v>
      </c>
      <c r="BM7" s="38">
        <v>1067.74</v>
      </c>
      <c r="BN7" s="38">
        <v>1018.27</v>
      </c>
      <c r="BO7" s="38">
        <v>1120.55</v>
      </c>
      <c r="BP7" s="38">
        <v>728.3</v>
      </c>
      <c r="BQ7" s="38">
        <v>101.53</v>
      </c>
      <c r="BR7" s="38">
        <v>105.35</v>
      </c>
      <c r="BS7" s="38">
        <v>92.95</v>
      </c>
      <c r="BT7" s="38">
        <v>92.83</v>
      </c>
      <c r="BU7" s="38">
        <v>88.79</v>
      </c>
      <c r="BV7" s="38">
        <v>48.1</v>
      </c>
      <c r="BW7" s="38">
        <v>71.349999999999994</v>
      </c>
      <c r="BX7" s="38">
        <v>73.569999999999993</v>
      </c>
      <c r="BY7" s="38">
        <v>71.569999999999993</v>
      </c>
      <c r="BZ7" s="38">
        <v>73.28</v>
      </c>
      <c r="CA7" s="38">
        <v>100.04</v>
      </c>
      <c r="CB7" s="38">
        <v>142.13</v>
      </c>
      <c r="CC7" s="38">
        <v>137.41999999999999</v>
      </c>
      <c r="CD7" s="38">
        <v>158.33000000000001</v>
      </c>
      <c r="CE7" s="38">
        <v>159.30000000000001</v>
      </c>
      <c r="CF7" s="38">
        <v>165.55</v>
      </c>
      <c r="CG7" s="38">
        <v>275.68</v>
      </c>
      <c r="CH7" s="38">
        <v>182.55</v>
      </c>
      <c r="CI7" s="38">
        <v>184.87</v>
      </c>
      <c r="CJ7" s="38">
        <v>195.88</v>
      </c>
      <c r="CK7" s="38">
        <v>193.1</v>
      </c>
      <c r="CL7" s="38">
        <v>137.82</v>
      </c>
      <c r="CM7" s="38">
        <v>42.01</v>
      </c>
      <c r="CN7" s="38">
        <v>43.74</v>
      </c>
      <c r="CO7" s="38">
        <v>46.66</v>
      </c>
      <c r="CP7" s="38">
        <v>47.12</v>
      </c>
      <c r="CQ7" s="38">
        <v>47.57</v>
      </c>
      <c r="CR7" s="38">
        <v>45.25</v>
      </c>
      <c r="CS7" s="38">
        <v>50.27</v>
      </c>
      <c r="CT7" s="38">
        <v>51.08</v>
      </c>
      <c r="CU7" s="38">
        <v>49.75</v>
      </c>
      <c r="CV7" s="38">
        <v>51.05</v>
      </c>
      <c r="CW7" s="38">
        <v>60.09</v>
      </c>
      <c r="CX7" s="38">
        <v>87.76</v>
      </c>
      <c r="CY7" s="38">
        <v>88.95</v>
      </c>
      <c r="CZ7" s="38">
        <v>88.34</v>
      </c>
      <c r="DA7" s="38">
        <v>90.72</v>
      </c>
      <c r="DB7" s="38">
        <v>90.74</v>
      </c>
      <c r="DC7" s="38">
        <v>68.540000000000006</v>
      </c>
      <c r="DD7" s="38">
        <v>89.13</v>
      </c>
      <c r="DE7" s="38">
        <v>88.59</v>
      </c>
      <c r="DF7" s="38">
        <v>87.85</v>
      </c>
      <c r="DG7" s="38">
        <v>87.52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0.28999999999999998</v>
      </c>
      <c r="EK7" s="38">
        <v>0.12</v>
      </c>
      <c r="EL7" s="38">
        <v>0.11</v>
      </c>
      <c r="EM7" s="38">
        <v>0.16</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2018-02-15T07:15:48Z</cp:lastPrinted>
  <dcterms:created xsi:type="dcterms:W3CDTF">2017-12-25T02:06:46Z</dcterms:created>
  <dcterms:modified xsi:type="dcterms:W3CDTF">2018-02-15T07:16:00Z</dcterms:modified>
  <cp:category/>
</cp:coreProperties>
</file>