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P10" i="4"/>
  <c r="I10"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<sst xmlns="http://schemas.openxmlformats.org/spreadsheetml/2006/main" count="245" uniqueCount="126">
  <si>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</si>
  <si>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</si>
  <si>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</si>
  <si>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</si>
  <si>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</si>
  <si>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</si>
  <si>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</si>
  <si>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</si>
  <si>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</si>
  <si>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</si>
  <si>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</si>
  <si>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</si>
  <si>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</si>
  <si>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</si>
  <si>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</si>
  <si>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</si>
  <si>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</si>
  <si>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</si>
  <si>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</si>
  <si>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</si>
  <si>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</si>
  <si>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</si>
  <si>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</si>
  <si>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</si>
  <si>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</si>
  <si>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</si>
  <si>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</si>
  <si>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</si>
  <si>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</si>
  <si>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</si>
  <si>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</si>
  <si>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</si>
  <si>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</si>
  <si>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</si>
  <si>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</si>
  <si>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</si>
  <si>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</si>
  <si>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</si>
  <si>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</si>
  <si>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</si>
  <si>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</si>
  <si>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</si>
  <si>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</si>
  <si>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</si>
  <si>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</si>
  <si>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</si>
  <si>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</si>
  <si>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</si>
  <si>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</si>
  <si>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</si>
  <si>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</si>
  <si>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</si>
  <si>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</si>
  <si>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</si>
  <si>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</si>
  <si>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</si>
  <si>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</si>
  <si>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</si>
  <si>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</si>
  <si>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</si>
  <si>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</si>
  <si>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</si>
  <si>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</si>
  <si>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</si>
  <si>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</si>
  <si>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</si>
  <si>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</si>
  <si>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</si>
  <si>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</si>
  <si>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</si>
  <si>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</si>
  <si>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</si>
  <si>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</si>
  <si>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</si>
  <si>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</si>
  <si>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</si>
  <si>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</si>
  <si>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</si>
  <si>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</si>
  <si>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</si>
  <si>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</si>
  <si>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</si>
  <si>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</si>
  <si>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</si>
  <si>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</si>
  <si>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</si>
  <si>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</si>
  <si>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</si>
  <si>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</si>
  <si>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</si>
  <si>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</si>
  <si>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</si>
  <si>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</si>
  <si>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</si>
  <si>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</si>
  <si>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</si>
  <si>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</si>
  <si>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</si>
  <si>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</si>
  <si>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</si>
  <si>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</si>
  <si>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</si>
  <si>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</si>
  <si>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</si>
  <si>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</si>
  <si>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</si>
  <si>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</si>
  <si>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</si>
  <si>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</si>
  <si>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</si>
  <si>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大磯町</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</si>
  <si>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</si>
  <si>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</si>
  <si>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</si>
  <si>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</si>
  <si>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</si>
  <si>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</si>
  <si>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</si>
  <si>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</si>
  <si>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</si>
  <si>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</si>
  <si>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</si>
  <si>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</si>
  <si>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町においては、下水道の供用開始が平成４年度であり、管路は30年未満と比較的新しいが、今後、改築、更新の対象となる管路が増加していくことが推測されることから、維持管理の強化に併せて長寿命化計画等に着手する必要があります。</t>
    <rPh sb="1" eb="3">
      <t>ホンチョウ</t>
    </rPh>
    <rPh sb="9" eb="12">
      <t>ゲスイドウ</t>
    </rPh>
    <rPh sb="13" eb="15">
      <t>キョウヨウ</t>
    </rPh>
    <rPh sb="15" eb="17">
      <t>カイシ</t>
    </rPh>
    <rPh sb="18" eb="20">
      <t>ヘイセイ</t>
    </rPh>
    <rPh sb="21" eb="23">
      <t>ネンド</t>
    </rPh>
    <rPh sb="27" eb="29">
      <t>カンロ</t>
    </rPh>
    <rPh sb="32" eb="33">
      <t>ネン</t>
    </rPh>
    <rPh sb="33" eb="35">
      <t>ミマン</t>
    </rPh>
    <rPh sb="36" eb="39">
      <t>ヒカクテキ</t>
    </rPh>
    <rPh sb="39" eb="40">
      <t>アタラ</t>
    </rPh>
    <rPh sb="44" eb="46">
      <t>コンゴ</t>
    </rPh>
    <rPh sb="47" eb="49">
      <t>カイチク</t>
    </rPh>
    <rPh sb="50" eb="52">
      <t>コウシン</t>
    </rPh>
    <rPh sb="53" eb="55">
      <t>タイショウ</t>
    </rPh>
    <rPh sb="58" eb="60">
      <t>カンロ</t>
    </rPh>
    <rPh sb="61" eb="63">
      <t>ゾウカ</t>
    </rPh>
    <rPh sb="70" eb="72">
      <t>スイソク</t>
    </rPh>
    <rPh sb="80" eb="82">
      <t>イジ</t>
    </rPh>
    <rPh sb="82" eb="84">
      <t>カンリ</t>
    </rPh>
    <rPh sb="85" eb="87">
      <t>キョウカ</t>
    </rPh>
    <rPh sb="88" eb="89">
      <t>アワ</t>
    </rPh>
    <rPh sb="91" eb="92">
      <t>チョウ</t>
    </rPh>
    <rPh sb="92" eb="95">
      <t>ジュミョウカ</t>
    </rPh>
    <rPh sb="95" eb="97">
      <t>ケイカク</t>
    </rPh>
    <rPh sb="97" eb="98">
      <t>トウ</t>
    </rPh>
    <rPh sb="99" eb="101">
      <t>チャクシュ</t>
    </rPh>
    <rPh sb="103" eb="105">
      <t>ヒツヨウ</t>
    </rPh>
    <phoneticPr fontId="4"/>
  </si>
  <si>
    <t>　収益的収支比率100％以下、企業債残高対事業規模比率が類似団体と比較して高い水準となっております。また、経費回収率は平成28年度に下水道使用料の見直しを行い上昇傾向にありますが、依然、類似団体と比べ低い値となっております。これらの要因として、本町においては、下水道整備途上にあり、地方債借入額及び償還額が高いことが推測されます。
　今後、数年はこのような状況が続くことから、早期に下水道整備を完了させ、接続率の向上を促進し、下水道使用料の増収を図るとともに、定期的に下水道使用料の見直しを行う等、経営改善についての取り組みを推進する必要があります。</t>
    <rPh sb="1" eb="4">
      <t>シュウエキテキ</t>
    </rPh>
    <rPh sb="4" eb="6">
      <t>シュウシ</t>
    </rPh>
    <rPh sb="6" eb="8">
      <t>ヒリツ</t>
    </rPh>
    <rPh sb="12" eb="14">
      <t>イカ</t>
    </rPh>
    <rPh sb="15" eb="17">
      <t>キギョウ</t>
    </rPh>
    <rPh sb="17" eb="18">
      <t>サイ</t>
    </rPh>
    <rPh sb="18" eb="20">
      <t>ザンダカ</t>
    </rPh>
    <rPh sb="20" eb="21">
      <t>タイ</t>
    </rPh>
    <rPh sb="21" eb="23">
      <t>ジギョウ</t>
    </rPh>
    <rPh sb="23" eb="25">
      <t>キボ</t>
    </rPh>
    <rPh sb="25" eb="27">
      <t>ヒリツ</t>
    </rPh>
    <rPh sb="28" eb="30">
      <t>ルイジ</t>
    </rPh>
    <rPh sb="30" eb="32">
      <t>ダンタイ</t>
    </rPh>
    <rPh sb="33" eb="35">
      <t>ヒカク</t>
    </rPh>
    <rPh sb="37" eb="38">
      <t>タカ</t>
    </rPh>
    <rPh sb="39" eb="41">
      <t>スイジュン</t>
    </rPh>
    <rPh sb="53" eb="55">
      <t>ケイヒ</t>
    </rPh>
    <rPh sb="55" eb="57">
      <t>カイシュウ</t>
    </rPh>
    <rPh sb="57" eb="58">
      <t>リツ</t>
    </rPh>
    <rPh sb="59" eb="61">
      <t>ヘイセイ</t>
    </rPh>
    <rPh sb="63" eb="65">
      <t>ネンド</t>
    </rPh>
    <rPh sb="66" eb="69">
      <t>ゲスイドウ</t>
    </rPh>
    <rPh sb="69" eb="72">
      <t>シヨウリョウ</t>
    </rPh>
    <rPh sb="73" eb="75">
      <t>ミナオ</t>
    </rPh>
    <rPh sb="77" eb="78">
      <t>オコナ</t>
    </rPh>
    <rPh sb="79" eb="81">
      <t>ジョウショウ</t>
    </rPh>
    <rPh sb="81" eb="83">
      <t>ケイコウ</t>
    </rPh>
    <rPh sb="90" eb="92">
      <t>イゼン</t>
    </rPh>
    <rPh sb="93" eb="95">
      <t>ルイジ</t>
    </rPh>
    <rPh sb="95" eb="97">
      <t>ダンタイ</t>
    </rPh>
    <rPh sb="98" eb="99">
      <t>クラ</t>
    </rPh>
    <rPh sb="100" eb="101">
      <t>ヒク</t>
    </rPh>
    <rPh sb="102" eb="103">
      <t>アタイ</t>
    </rPh>
    <rPh sb="116" eb="118">
      <t>ヨウイン</t>
    </rPh>
    <rPh sb="122" eb="124">
      <t>ホンチョウ</t>
    </rPh>
    <rPh sb="130" eb="133">
      <t>ゲスイドウ</t>
    </rPh>
    <rPh sb="133" eb="135">
      <t>セイビ</t>
    </rPh>
    <rPh sb="135" eb="137">
      <t>トジョウ</t>
    </rPh>
    <rPh sb="141" eb="144">
      <t>チホウサイ</t>
    </rPh>
    <rPh sb="144" eb="146">
      <t>カリイレ</t>
    </rPh>
    <rPh sb="146" eb="147">
      <t>ガク</t>
    </rPh>
    <rPh sb="147" eb="148">
      <t>オヨ</t>
    </rPh>
    <rPh sb="149" eb="151">
      <t>ショウカン</t>
    </rPh>
    <rPh sb="151" eb="152">
      <t>ガク</t>
    </rPh>
    <rPh sb="153" eb="154">
      <t>タカ</t>
    </rPh>
    <rPh sb="158" eb="160">
      <t>スイソク</t>
    </rPh>
    <rPh sb="167" eb="169">
      <t>コンゴ</t>
    </rPh>
    <rPh sb="170" eb="172">
      <t>スウネン</t>
    </rPh>
    <rPh sb="178" eb="180">
      <t>ジョウキョウ</t>
    </rPh>
    <rPh sb="181" eb="182">
      <t>ツヅ</t>
    </rPh>
    <rPh sb="188" eb="190">
      <t>ソウキ</t>
    </rPh>
    <rPh sb="191" eb="194">
      <t>ゲスイドウ</t>
    </rPh>
    <rPh sb="194" eb="196">
      <t>セイビ</t>
    </rPh>
    <rPh sb="197" eb="199">
      <t>カンリョウ</t>
    </rPh>
    <rPh sb="202" eb="204">
      <t>セツゾク</t>
    </rPh>
    <rPh sb="204" eb="205">
      <t>リツ</t>
    </rPh>
    <rPh sb="206" eb="208">
      <t>コウジョウ</t>
    </rPh>
    <rPh sb="209" eb="211">
      <t>ソクシン</t>
    </rPh>
    <rPh sb="213" eb="216">
      <t>ゲスイドウ</t>
    </rPh>
    <rPh sb="216" eb="219">
      <t>シヨウリョウ</t>
    </rPh>
    <rPh sb="220" eb="222">
      <t>ゾウシュウ</t>
    </rPh>
    <rPh sb="223" eb="224">
      <t>ハカ</t>
    </rPh>
    <rPh sb="230" eb="233">
      <t>テイキテキ</t>
    </rPh>
    <rPh sb="234" eb="237">
      <t>ゲスイドウ</t>
    </rPh>
    <rPh sb="237" eb="240">
      <t>シヨウリョウ</t>
    </rPh>
    <rPh sb="241" eb="243">
      <t>ミナオ</t>
    </rPh>
    <rPh sb="245" eb="246">
      <t>オコナ</t>
    </rPh>
    <rPh sb="247" eb="248">
      <t>ナド</t>
    </rPh>
    <rPh sb="249" eb="251">
      <t>ケイエイ</t>
    </rPh>
    <rPh sb="251" eb="253">
      <t>カイゼン</t>
    </rPh>
    <rPh sb="258" eb="259">
      <t>ト</t>
    </rPh>
    <rPh sb="260" eb="261">
      <t>ク</t>
    </rPh>
    <rPh sb="263" eb="265">
      <t>スイシン</t>
    </rPh>
    <rPh sb="267" eb="269">
      <t>ヒツヨウ</t>
    </rPh>
    <phoneticPr fontId="4"/>
  </si>
  <si>
    <t>　下水道経営の安定化を図るため、早期に下水道整備を完了させ、接続率向上の促進を図るとともに、概ね３年ごとに下水道使用料の見直しを行います。また、平成32年度を目処に地方公営企業会計に移行を行います。
　将来的な管路の老朽化に対応するため、予防保全型維持管理を推進し、今後の長寿命化計画の策定に繋げていきます。</t>
    <rPh sb="1" eb="4">
      <t>ゲスイドウ</t>
    </rPh>
    <rPh sb="4" eb="6">
      <t>ケイエイ</t>
    </rPh>
    <rPh sb="7" eb="10">
      <t>アンテイカ</t>
    </rPh>
    <rPh sb="11" eb="12">
      <t>ハカ</t>
    </rPh>
    <rPh sb="16" eb="18">
      <t>ソウキ</t>
    </rPh>
    <rPh sb="19" eb="22">
      <t>ゲスイドウ</t>
    </rPh>
    <rPh sb="22" eb="24">
      <t>セイビ</t>
    </rPh>
    <rPh sb="25" eb="27">
      <t>カンリョウ</t>
    </rPh>
    <rPh sb="30" eb="32">
      <t>セツゾク</t>
    </rPh>
    <rPh sb="32" eb="33">
      <t>リツ</t>
    </rPh>
    <rPh sb="33" eb="35">
      <t>コウジョウ</t>
    </rPh>
    <rPh sb="36" eb="38">
      <t>ソクシン</t>
    </rPh>
    <rPh sb="39" eb="40">
      <t>ハカ</t>
    </rPh>
    <rPh sb="46" eb="47">
      <t>オオム</t>
    </rPh>
    <rPh sb="49" eb="50">
      <t>ネン</t>
    </rPh>
    <rPh sb="53" eb="56">
      <t>ゲスイドウ</t>
    </rPh>
    <rPh sb="56" eb="59">
      <t>シヨウリョウ</t>
    </rPh>
    <rPh sb="60" eb="62">
      <t>ミナオ</t>
    </rPh>
    <rPh sb="64" eb="65">
      <t>オコナ</t>
    </rPh>
    <rPh sb="72" eb="74">
      <t>ヘイセイ</t>
    </rPh>
    <rPh sb="76" eb="78">
      <t>ネンド</t>
    </rPh>
    <rPh sb="79" eb="81">
      <t>メド</t>
    </rPh>
    <rPh sb="82" eb="84">
      <t>チホウ</t>
    </rPh>
    <rPh sb="84" eb="86">
      <t>コウエイ</t>
    </rPh>
    <rPh sb="86" eb="88">
      <t>キギョウ</t>
    </rPh>
    <rPh sb="88" eb="90">
      <t>カイケイ</t>
    </rPh>
    <rPh sb="91" eb="93">
      <t>イコウ</t>
    </rPh>
    <rPh sb="94" eb="95">
      <t>オコナ</t>
    </rPh>
    <rPh sb="101" eb="104">
      <t>ショウライテキ</t>
    </rPh>
    <rPh sb="105" eb="107">
      <t>カンロ</t>
    </rPh>
    <rPh sb="108" eb="111">
      <t>ロウキュウカ</t>
    </rPh>
    <rPh sb="112" eb="114">
      <t>タイオウ</t>
    </rPh>
    <rPh sb="119" eb="121">
      <t>ヨボウ</t>
    </rPh>
    <rPh sb="121" eb="124">
      <t>ホゼンガタ</t>
    </rPh>
    <rPh sb="124" eb="126">
      <t>イジ</t>
    </rPh>
    <rPh sb="126" eb="128">
      <t>カンリ</t>
    </rPh>
    <rPh sb="129" eb="131">
      <t>スイシン</t>
    </rPh>
    <rPh sb="133" eb="135">
      <t>コンゴ</t>
    </rPh>
    <rPh sb="136" eb="137">
      <t>チョウ</t>
    </rPh>
    <rPh sb="137" eb="140">
      <t>ジュミョウカ</t>
    </rPh>
    <rPh sb="140" eb="142">
      <t>ケイカク</t>
    </rPh>
    <rPh sb="143" eb="145">
      <t>サクテイ</t>
    </rPh>
    <rPh sb="146" eb="147">
      <t>ツナ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</si>
</sst>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212688"/>
        <c:axId val="21211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0.19</c:v>
                </c:pt>
              </c:numCache>
            </c:numRef>
          </c:val>
          <c:smooth val="0"/>
        </c:ser>
        <c:dLbls>
          <c:showLegendKey val="0"/>
          <c:showVal val="0"/>
          <c:showCatName val="0"/>
          <c:showSerName val="0"/>
          <c:showPercent val="0"/>
          <c:showBubbleSize val="0"/>
        </c:dLbls>
        <c:marker val="1"/>
        <c:smooth val="0"/>
        <c:axId val="213212688"/>
        <c:axId val="212118936"/>
      </c:lineChart>
      <c:dateAx>
        <c:axId val="213212688"/>
        <c:scaling>
          <c:orientation val="minMax"/>
        </c:scaling>
        <c:delete val="1"/>
        <c:axPos val="b"/>
        <c:numFmt formatCode="ge" sourceLinked="1"/>
        <c:majorTickMark val="none"/>
        <c:minorTickMark val="none"/>
        <c:tickLblPos val="none"/>
        <c:crossAx val="212118936"/>
        <c:crosses val="autoZero"/>
        <c:auto val="1"/>
        <c:lblOffset val="100"/>
        <c:baseTimeUnit val="years"/>
      </c:dateAx>
      <c:valAx>
        <c:axId val="21211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1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249352"/>
        <c:axId val="21324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51.05</c:v>
                </c:pt>
              </c:numCache>
            </c:numRef>
          </c:val>
          <c:smooth val="0"/>
        </c:ser>
        <c:dLbls>
          <c:showLegendKey val="0"/>
          <c:showVal val="0"/>
          <c:showCatName val="0"/>
          <c:showSerName val="0"/>
          <c:showPercent val="0"/>
          <c:showBubbleSize val="0"/>
        </c:dLbls>
        <c:marker val="1"/>
        <c:smooth val="0"/>
        <c:axId val="213249352"/>
        <c:axId val="213249744"/>
      </c:lineChart>
      <c:dateAx>
        <c:axId val="213249352"/>
        <c:scaling>
          <c:orientation val="minMax"/>
        </c:scaling>
        <c:delete val="1"/>
        <c:axPos val="b"/>
        <c:numFmt formatCode="ge" sourceLinked="1"/>
        <c:majorTickMark val="none"/>
        <c:minorTickMark val="none"/>
        <c:tickLblPos val="none"/>
        <c:crossAx val="213249744"/>
        <c:crosses val="autoZero"/>
        <c:auto val="1"/>
        <c:lblOffset val="100"/>
        <c:baseTimeUnit val="years"/>
      </c:dateAx>
      <c:valAx>
        <c:axId val="21324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4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74.900000000000006</c:v>
                </c:pt>
                <c:pt idx="1">
                  <c:v>75.56</c:v>
                </c:pt>
                <c:pt idx="2">
                  <c:v>76.19</c:v>
                </c:pt>
                <c:pt idx="3">
                  <c:v>75.87</c:v>
                </c:pt>
                <c:pt idx="4">
                  <c:v>75.97</c:v>
                </c:pt>
              </c:numCache>
            </c:numRef>
          </c:val>
        </c:ser>
        <c:dLbls>
          <c:showLegendKey val="0"/>
          <c:showVal val="0"/>
          <c:showCatName val="0"/>
          <c:showSerName val="0"/>
          <c:showPercent val="0"/>
          <c:showBubbleSize val="0"/>
        </c:dLbls>
        <c:gapWidth val="150"/>
        <c:axId val="213625832"/>
        <c:axId val="21362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87.52</c:v>
                </c:pt>
              </c:numCache>
            </c:numRef>
          </c:val>
          <c:smooth val="0"/>
        </c:ser>
        <c:dLbls>
          <c:showLegendKey val="0"/>
          <c:showVal val="0"/>
          <c:showCatName val="0"/>
          <c:showSerName val="0"/>
          <c:showPercent val="0"/>
          <c:showBubbleSize val="0"/>
        </c:dLbls>
        <c:marker val="1"/>
        <c:smooth val="0"/>
        <c:axId val="213625832"/>
        <c:axId val="213626224"/>
      </c:lineChart>
      <c:dateAx>
        <c:axId val="213625832"/>
        <c:scaling>
          <c:orientation val="minMax"/>
        </c:scaling>
        <c:delete val="1"/>
        <c:axPos val="b"/>
        <c:numFmt formatCode="ge" sourceLinked="1"/>
        <c:majorTickMark val="none"/>
        <c:minorTickMark val="none"/>
        <c:tickLblPos val="none"/>
        <c:crossAx val="213626224"/>
        <c:crosses val="autoZero"/>
        <c:auto val="1"/>
        <c:lblOffset val="100"/>
        <c:baseTimeUnit val="years"/>
      </c:dateAx>
      <c:valAx>
        <c:axId val="21362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2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43.07</c:v>
                </c:pt>
                <c:pt idx="1">
                  <c:v>54</c:v>
                </c:pt>
                <c:pt idx="2">
                  <c:v>47.75</c:v>
                </c:pt>
                <c:pt idx="3">
                  <c:v>79.569999999999993</c:v>
                </c:pt>
                <c:pt idx="4">
                  <c:v>76.650000000000006</c:v>
                </c:pt>
              </c:numCache>
            </c:numRef>
          </c:val>
        </c:ser>
        <c:dLbls>
          <c:showLegendKey val="0"/>
          <c:showVal val="0"/>
          <c:showCatName val="0"/>
          <c:showSerName val="0"/>
          <c:showPercent val="0"/>
          <c:showBubbleSize val="0"/>
        </c:dLbls>
        <c:gapWidth val="150"/>
        <c:axId val="213169752"/>
        <c:axId val="21242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169752"/>
        <c:axId val="212420536"/>
      </c:lineChart>
      <c:dateAx>
        <c:axId val="213169752"/>
        <c:scaling>
          <c:orientation val="minMax"/>
        </c:scaling>
        <c:delete val="1"/>
        <c:axPos val="b"/>
        <c:numFmt formatCode="ge" sourceLinked="1"/>
        <c:majorTickMark val="none"/>
        <c:minorTickMark val="none"/>
        <c:tickLblPos val="none"/>
        <c:crossAx val="212420536"/>
        <c:crosses val="autoZero"/>
        <c:auto val="1"/>
        <c:lblOffset val="100"/>
        <c:baseTimeUnit val="years"/>
      </c:dateAx>
      <c:valAx>
        <c:axId val="21242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6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916456"/>
        <c:axId val="2124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916456"/>
        <c:axId val="212426240"/>
      </c:lineChart>
      <c:dateAx>
        <c:axId val="212916456"/>
        <c:scaling>
          <c:orientation val="minMax"/>
        </c:scaling>
        <c:delete val="1"/>
        <c:axPos val="b"/>
        <c:numFmt formatCode="ge" sourceLinked="1"/>
        <c:majorTickMark val="none"/>
        <c:minorTickMark val="none"/>
        <c:tickLblPos val="none"/>
        <c:crossAx val="212426240"/>
        <c:crosses val="autoZero"/>
        <c:auto val="1"/>
        <c:lblOffset val="100"/>
        <c:baseTimeUnit val="years"/>
      </c:dateAx>
      <c:valAx>
        <c:axId val="2124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1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003520"/>
        <c:axId val="1082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003520"/>
        <c:axId val="108227168"/>
      </c:lineChart>
      <c:dateAx>
        <c:axId val="213003520"/>
        <c:scaling>
          <c:orientation val="minMax"/>
        </c:scaling>
        <c:delete val="1"/>
        <c:axPos val="b"/>
        <c:numFmt formatCode="ge" sourceLinked="1"/>
        <c:majorTickMark val="none"/>
        <c:minorTickMark val="none"/>
        <c:tickLblPos val="none"/>
        <c:crossAx val="108227168"/>
        <c:crosses val="autoZero"/>
        <c:auto val="1"/>
        <c:lblOffset val="100"/>
        <c:baseTimeUnit val="years"/>
      </c:dateAx>
      <c:valAx>
        <c:axId val="1082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491688"/>
        <c:axId val="21349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491688"/>
        <c:axId val="213492080"/>
      </c:lineChart>
      <c:dateAx>
        <c:axId val="213491688"/>
        <c:scaling>
          <c:orientation val="minMax"/>
        </c:scaling>
        <c:delete val="1"/>
        <c:axPos val="b"/>
        <c:numFmt formatCode="ge" sourceLinked="1"/>
        <c:majorTickMark val="none"/>
        <c:minorTickMark val="none"/>
        <c:tickLblPos val="none"/>
        <c:crossAx val="213492080"/>
        <c:crosses val="autoZero"/>
        <c:auto val="1"/>
        <c:lblOffset val="100"/>
        <c:baseTimeUnit val="years"/>
      </c:dateAx>
      <c:valAx>
        <c:axId val="21349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493648"/>
        <c:axId val="21349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493648"/>
        <c:axId val="213494040"/>
      </c:lineChart>
      <c:dateAx>
        <c:axId val="213493648"/>
        <c:scaling>
          <c:orientation val="minMax"/>
        </c:scaling>
        <c:delete val="1"/>
        <c:axPos val="b"/>
        <c:numFmt formatCode="ge" sourceLinked="1"/>
        <c:majorTickMark val="none"/>
        <c:minorTickMark val="none"/>
        <c:tickLblPos val="none"/>
        <c:crossAx val="213494040"/>
        <c:crosses val="autoZero"/>
        <c:auto val="1"/>
        <c:lblOffset val="100"/>
        <c:baseTimeUnit val="years"/>
      </c:dateAx>
      <c:valAx>
        <c:axId val="21349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3814.35</c:v>
                </c:pt>
                <c:pt idx="1">
                  <c:v>3414.91</c:v>
                </c:pt>
                <c:pt idx="2">
                  <c:v>3656.39</c:v>
                </c:pt>
                <c:pt idx="3">
                  <c:v>2274.94</c:v>
                </c:pt>
                <c:pt idx="4">
                  <c:v>1957.22</c:v>
                </c:pt>
              </c:numCache>
            </c:numRef>
          </c:val>
        </c:ser>
        <c:dLbls>
          <c:showLegendKey val="0"/>
          <c:showVal val="0"/>
          <c:showCatName val="0"/>
          <c:showSerName val="0"/>
          <c:showPercent val="0"/>
          <c:showBubbleSize val="0"/>
        </c:dLbls>
        <c:gapWidth val="150"/>
        <c:axId val="213495216"/>
        <c:axId val="21324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1120.55</c:v>
                </c:pt>
              </c:numCache>
            </c:numRef>
          </c:val>
          <c:smooth val="0"/>
        </c:ser>
        <c:dLbls>
          <c:showLegendKey val="0"/>
          <c:showVal val="0"/>
          <c:showCatName val="0"/>
          <c:showSerName val="0"/>
          <c:showPercent val="0"/>
          <c:showBubbleSize val="0"/>
        </c:dLbls>
        <c:marker val="1"/>
        <c:smooth val="0"/>
        <c:axId val="213495216"/>
        <c:axId val="213247000"/>
      </c:lineChart>
      <c:dateAx>
        <c:axId val="213495216"/>
        <c:scaling>
          <c:orientation val="minMax"/>
        </c:scaling>
        <c:delete val="1"/>
        <c:axPos val="b"/>
        <c:numFmt formatCode="ge" sourceLinked="1"/>
        <c:majorTickMark val="none"/>
        <c:minorTickMark val="none"/>
        <c:tickLblPos val="none"/>
        <c:crossAx val="213247000"/>
        <c:crosses val="autoZero"/>
        <c:auto val="1"/>
        <c:lblOffset val="100"/>
        <c:baseTimeUnit val="years"/>
      </c:dateAx>
      <c:valAx>
        <c:axId val="21324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34.1</c:v>
                </c:pt>
                <c:pt idx="1">
                  <c:v>37.049999999999997</c:v>
                </c:pt>
                <c:pt idx="2">
                  <c:v>35.25</c:v>
                </c:pt>
                <c:pt idx="3">
                  <c:v>47.3</c:v>
                </c:pt>
                <c:pt idx="4">
                  <c:v>54.45</c:v>
                </c:pt>
              </c:numCache>
            </c:numRef>
          </c:val>
        </c:ser>
        <c:dLbls>
          <c:showLegendKey val="0"/>
          <c:showVal val="0"/>
          <c:showCatName val="0"/>
          <c:showSerName val="0"/>
          <c:showPercent val="0"/>
          <c:showBubbleSize val="0"/>
        </c:dLbls>
        <c:gapWidth val="150"/>
        <c:axId val="212157576"/>
        <c:axId val="2121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73.28</c:v>
                </c:pt>
              </c:numCache>
            </c:numRef>
          </c:val>
          <c:smooth val="0"/>
        </c:ser>
        <c:dLbls>
          <c:showLegendKey val="0"/>
          <c:showVal val="0"/>
          <c:showCatName val="0"/>
          <c:showSerName val="0"/>
          <c:showPercent val="0"/>
          <c:showBubbleSize val="0"/>
        </c:dLbls>
        <c:marker val="1"/>
        <c:smooth val="0"/>
        <c:axId val="212157576"/>
        <c:axId val="212157184"/>
      </c:lineChart>
      <c:dateAx>
        <c:axId val="212157576"/>
        <c:scaling>
          <c:orientation val="minMax"/>
        </c:scaling>
        <c:delete val="1"/>
        <c:axPos val="b"/>
        <c:numFmt formatCode="ge" sourceLinked="1"/>
        <c:majorTickMark val="none"/>
        <c:minorTickMark val="none"/>
        <c:tickLblPos val="none"/>
        <c:crossAx val="212157184"/>
        <c:crosses val="autoZero"/>
        <c:auto val="1"/>
        <c:lblOffset val="100"/>
        <c:baseTimeUnit val="years"/>
      </c:dateAx>
      <c:valAx>
        <c:axId val="2121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5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348.18</c:v>
                </c:pt>
                <c:pt idx="1">
                  <c:v>327.33</c:v>
                </c:pt>
                <c:pt idx="2">
                  <c:v>349.16</c:v>
                </c:pt>
                <c:pt idx="3">
                  <c:v>261.01</c:v>
                </c:pt>
                <c:pt idx="4">
                  <c:v>244.7</c:v>
                </c:pt>
              </c:numCache>
            </c:numRef>
          </c:val>
        </c:ser>
        <c:dLbls>
          <c:showLegendKey val="0"/>
          <c:showVal val="0"/>
          <c:showCatName val="0"/>
          <c:showSerName val="0"/>
          <c:showPercent val="0"/>
          <c:showBubbleSize val="0"/>
        </c:dLbls>
        <c:gapWidth val="150"/>
        <c:axId val="213493256"/>
        <c:axId val="21324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193.1</c:v>
                </c:pt>
              </c:numCache>
            </c:numRef>
          </c:val>
          <c:smooth val="0"/>
        </c:ser>
        <c:dLbls>
          <c:showLegendKey val="0"/>
          <c:showVal val="0"/>
          <c:showCatName val="0"/>
          <c:showSerName val="0"/>
          <c:showPercent val="0"/>
          <c:showBubbleSize val="0"/>
        </c:dLbls>
        <c:marker val="1"/>
        <c:smooth val="0"/>
        <c:axId val="213493256"/>
        <c:axId val="213248176"/>
      </c:lineChart>
      <c:dateAx>
        <c:axId val="213493256"/>
        <c:scaling>
          <c:orientation val="minMax"/>
        </c:scaling>
        <c:delete val="1"/>
        <c:axPos val="b"/>
        <c:numFmt formatCode="ge" sourceLinked="1"/>
        <c:majorTickMark val="none"/>
        <c:minorTickMark val="none"/>
        <c:tickLblPos val="none"/>
        <c:crossAx val="213248176"/>
        <c:crosses val="autoZero"/>
        <c:auto val="1"/>
        <c:lblOffset val="100"/>
        <c:baseTimeUnit val="years"/>
      </c:dateAx>
      <c:valAx>
        <c:axId val="21324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大磯町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Cb2</v>
      </c>
      <c r="X8" s="72"/>
      <c r="Y8" s="72"/>
      <c r="Z8" s="72"/>
      <c r="AA8" s="72"/>
      <c r="AB8" s="72"/>
      <c r="AC8" s="72"/>
      <c r="AD8" s="73" t="s">
        <v>122</v>
      </c>
      <c r="AE8" s="73"/>
      <c r="AF8" s="73"/>
      <c r="AG8" s="73"/>
      <c r="AH8" s="73"/>
      <c r="AI8" s="73"/>
      <c r="AJ8" s="73"/>
      <c r="AK8" s="4"/>
      <c r="AL8" s="67">
        <f>データ!S6</f>
        <v>33045</v>
      </c>
      <c r="AM8" s="67"/>
      <c r="AN8" s="67"/>
      <c r="AO8" s="67"/>
      <c r="AP8" s="67"/>
      <c r="AQ8" s="67"/>
      <c r="AR8" s="67"/>
      <c r="AS8" s="67"/>
      <c r="AT8" s="66">
        <f>データ!T6</f>
        <v>17.18</v>
      </c>
      <c r="AU8" s="66"/>
      <c r="AV8" s="66"/>
      <c r="AW8" s="66"/>
      <c r="AX8" s="66"/>
      <c r="AY8" s="66"/>
      <c r="AZ8" s="66"/>
      <c r="BA8" s="66"/>
      <c r="BB8" s="66">
        <f>データ!U6</f>
        <v>1923.46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75.27</v>
      </c>
      <c r="Q10" s="66"/>
      <c r="R10" s="66"/>
      <c r="S10" s="66"/>
      <c r="T10" s="66"/>
      <c r="U10" s="66"/>
      <c r="V10" s="66"/>
      <c r="W10" s="66">
        <f>データ!Q6</f>
        <v>85.2</v>
      </c>
      <c r="X10" s="66"/>
      <c r="Y10" s="66"/>
      <c r="Z10" s="66"/>
      <c r="AA10" s="66"/>
      <c r="AB10" s="66"/>
      <c r="AC10" s="66"/>
      <c r="AD10" s="67">
        <f>データ!R6</f>
        <v>2434</v>
      </c>
      <c r="AE10" s="67"/>
      <c r="AF10" s="67"/>
      <c r="AG10" s="67"/>
      <c r="AH10" s="67"/>
      <c r="AI10" s="67"/>
      <c r="AJ10" s="67"/>
      <c r="AK10" s="2"/>
      <c r="AL10" s="67">
        <f>データ!V6</f>
        <v>24806</v>
      </c>
      <c r="AM10" s="67"/>
      <c r="AN10" s="67"/>
      <c r="AO10" s="67"/>
      <c r="AP10" s="67"/>
      <c r="AQ10" s="67"/>
      <c r="AR10" s="67"/>
      <c r="AS10" s="67"/>
      <c r="AT10" s="66">
        <f>データ!W6</f>
        <v>4.25</v>
      </c>
      <c r="AU10" s="66"/>
      <c r="AV10" s="66"/>
      <c r="AW10" s="66"/>
      <c r="AX10" s="66"/>
      <c r="AY10" s="66"/>
      <c r="AZ10" s="66"/>
      <c r="BA10" s="66"/>
      <c r="BB10" s="66">
        <f>データ!X6</f>
        <v>5836.71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143413</v>
      </c>
      <c r="D6" s="33">
        <f t="shared" si="3"/>
        <v>47</v>
      </c>
      <c r="E6" s="33">
        <f t="shared" si="3"/>
        <v>17</v>
      </c>
      <c r="F6" s="33">
        <f t="shared" si="3"/>
        <v>1</v>
      </c>
      <c r="G6" s="33">
        <f t="shared" si="3"/>
        <v>0</v>
      </c>
      <c r="H6" s="33" t="str">
        <f t="shared" si="3"/>
        <v>神奈川県　大磯町</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75.27</v>
      </c>
      <c r="Q6" s="34">
        <f t="shared" si="3"/>
        <v>85.2</v>
      </c>
      <c r="R6" s="34">
        <f t="shared" si="3"/>
        <v>2434</v>
      </c>
      <c r="S6" s="34">
        <f t="shared" si="3"/>
        <v>33045</v>
      </c>
      <c r="T6" s="34">
        <f t="shared" si="3"/>
        <v>17.18</v>
      </c>
      <c r="U6" s="34">
        <f t="shared" si="3"/>
        <v>1923.46</v>
      </c>
      <c r="V6" s="34">
        <f t="shared" si="3"/>
        <v>24806</v>
      </c>
      <c r="W6" s="34">
        <f t="shared" si="3"/>
        <v>4.25</v>
      </c>
      <c r="X6" s="34">
        <f t="shared" si="3"/>
        <v>5836.71</v>
      </c>
      <c r="Y6" s="35">
        <f>IF(Y7="",NA(),Y7)</f>
        <v>43.07</v>
      </c>
      <c r="Z6" s="35">
        <f t="shared" ref="Z6:AH6" si="4">IF(Z7="",NA(),Z7)</f>
        <v>54</v>
      </c>
      <c r="AA6" s="35">
        <f t="shared" si="4"/>
        <v>47.75</v>
      </c>
      <c r="AB6" s="35">
        <f t="shared" si="4"/>
        <v>79.569999999999993</v>
      </c>
      <c r="AC6" s="35">
        <f t="shared" si="4"/>
        <v>76.650000000000006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3814.35</v>
      </c>
      <c r="BG6" s="35">
        <f t="shared" ref="BG6:BO6" si="7">IF(BG7="",NA(),BG7)</f>
        <v>3414.91</v>
      </c>
      <c r="BH6" s="35">
        <f t="shared" si="7"/>
        <v>3656.39</v>
      </c>
      <c r="BI6" s="35">
        <f t="shared" si="7"/>
        <v>2274.94</v>
      </c>
      <c r="BJ6" s="35">
        <f t="shared" si="7"/>
        <v>1957.22</v>
      </c>
      <c r="BK6" s="35">
        <f t="shared" si="7"/>
        <v>1252.8800000000001</v>
      </c>
      <c r="BL6" s="35">
        <f t="shared" si="7"/>
        <v>1119.4100000000001</v>
      </c>
      <c r="BM6" s="35">
        <f t="shared" si="7"/>
        <v>1067.74</v>
      </c>
      <c r="BN6" s="35">
        <f t="shared" si="7"/>
        <v>1018.27</v>
      </c>
      <c r="BO6" s="35">
        <f t="shared" si="7"/>
        <v>1120.55</v>
      </c>
      <c r="BP6" s="34" t="str">
        <f>IF(BP7="","",IF(BP7="-","【-】","【"&amp;SUBSTITUTE(TEXT(BP7,"#,##0.00"),"-","△")&amp;"】"))</f>
        <v>【728.30】</v>
      </c>
      <c r="BQ6" s="35">
        <f>IF(BQ7="",NA(),BQ7)</f>
        <v>34.1</v>
      </c>
      <c r="BR6" s="35">
        <f t="shared" ref="BR6:BZ6" si="8">IF(BR7="",NA(),BR7)</f>
        <v>37.049999999999997</v>
      </c>
      <c r="BS6" s="35">
        <f t="shared" si="8"/>
        <v>35.25</v>
      </c>
      <c r="BT6" s="35">
        <f t="shared" si="8"/>
        <v>47.3</v>
      </c>
      <c r="BU6" s="35">
        <f t="shared" si="8"/>
        <v>54.45</v>
      </c>
      <c r="BV6" s="35">
        <f t="shared" si="8"/>
        <v>66.87</v>
      </c>
      <c r="BW6" s="35">
        <f t="shared" si="8"/>
        <v>71.349999999999994</v>
      </c>
      <c r="BX6" s="35">
        <f t="shared" si="8"/>
        <v>73.569999999999993</v>
      </c>
      <c r="BY6" s="35">
        <f t="shared" si="8"/>
        <v>71.569999999999993</v>
      </c>
      <c r="BZ6" s="35">
        <f t="shared" si="8"/>
        <v>73.28</v>
      </c>
      <c r="CA6" s="34" t="str">
        <f>IF(CA7="","",IF(CA7="-","【-】","【"&amp;SUBSTITUTE(TEXT(CA7,"#,##0.00"),"-","△")&amp;"】"))</f>
        <v>【100.04】</v>
      </c>
      <c r="CB6" s="35">
        <f>IF(CB7="",NA(),CB7)</f>
        <v>348.18</v>
      </c>
      <c r="CC6" s="35">
        <f t="shared" ref="CC6:CK6" si="9">IF(CC7="",NA(),CC7)</f>
        <v>327.33</v>
      </c>
      <c r="CD6" s="35">
        <f t="shared" si="9"/>
        <v>349.16</v>
      </c>
      <c r="CE6" s="35">
        <f t="shared" si="9"/>
        <v>261.01</v>
      </c>
      <c r="CF6" s="35">
        <f t="shared" si="9"/>
        <v>244.7</v>
      </c>
      <c r="CG6" s="35">
        <f t="shared" si="9"/>
        <v>195.15</v>
      </c>
      <c r="CH6" s="35">
        <f t="shared" si="9"/>
        <v>182.55</v>
      </c>
      <c r="CI6" s="35">
        <f t="shared" si="9"/>
        <v>184.87</v>
      </c>
      <c r="CJ6" s="35">
        <f t="shared" si="9"/>
        <v>195.88</v>
      </c>
      <c r="CK6" s="35">
        <f t="shared" si="9"/>
        <v>193.1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51.83</v>
      </c>
      <c r="CS6" s="35">
        <f t="shared" si="10"/>
        <v>50.27</v>
      </c>
      <c r="CT6" s="35">
        <f t="shared" si="10"/>
        <v>51.08</v>
      </c>
      <c r="CU6" s="35">
        <f t="shared" si="10"/>
        <v>49.75</v>
      </c>
      <c r="CV6" s="35">
        <f t="shared" si="10"/>
        <v>51.05</v>
      </c>
      <c r="CW6" s="34" t="str">
        <f>IF(CW7="","",IF(CW7="-","【-】","【"&amp;SUBSTITUTE(TEXT(CW7,"#,##0.00"),"-","△")&amp;"】"))</f>
        <v>【60.09】</v>
      </c>
      <c r="CX6" s="35">
        <f>IF(CX7="",NA(),CX7)</f>
        <v>74.900000000000006</v>
      </c>
      <c r="CY6" s="35">
        <f t="shared" ref="CY6:DG6" si="11">IF(CY7="",NA(),CY7)</f>
        <v>75.56</v>
      </c>
      <c r="CZ6" s="35">
        <f t="shared" si="11"/>
        <v>76.19</v>
      </c>
      <c r="DA6" s="35">
        <f t="shared" si="11"/>
        <v>75.87</v>
      </c>
      <c r="DB6" s="35">
        <f t="shared" si="11"/>
        <v>75.97</v>
      </c>
      <c r="DC6" s="35">
        <f t="shared" si="11"/>
        <v>88.67</v>
      </c>
      <c r="DD6" s="35">
        <f t="shared" si="11"/>
        <v>89.13</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0.12</v>
      </c>
      <c r="EL6" s="35">
        <f t="shared" si="14"/>
        <v>0.11</v>
      </c>
      <c r="EM6" s="35">
        <f t="shared" si="14"/>
        <v>0.16</v>
      </c>
      <c r="EN6" s="35">
        <f t="shared" si="14"/>
        <v>0.19</v>
      </c>
      <c r="EO6" s="34" t="str">
        <f>IF(EO7="","",IF(EO7="-","【-】","【"&amp;SUBSTITUTE(TEXT(EO7,"#,##0.00"),"-","△")&amp;"】"))</f>
        <v>【0.27】</v>
      </c>
    </row>
    <row r="7" spans="1:145" s="36" customFormat="1" x14ac:dyDescent="0.15">
      <c r="A7" s="28"/>
      <c r="B7" s="37">
        <v>2016</v>
      </c>
      <c r="C7" s="37">
        <v>143413</v>
      </c>
      <c r="D7" s="37">
        <v>47</v>
      </c>
      <c r="E7" s="37">
        <v>17</v>
      </c>
      <c r="F7" s="37">
        <v>1</v>
      </c>
      <c r="G7" s="37">
        <v>0</v>
      </c>
      <c r="H7" s="37" t="s">
        <v>110</v>
      </c>
      <c r="I7" s="37" t="s">
        <v>111</v>
      </c>
      <c r="J7" s="37" t="s">
        <v>112</v>
      </c>
      <c r="K7" s="37" t="s">
        <v>113</v>
      </c>
      <c r="L7" s="37" t="s">
        <v>114</v>
      </c>
      <c r="M7" s="37"/>
      <c r="N7" s="38" t="s">
        <v>115</v>
      </c>
      <c r="O7" s="38" t="s">
        <v>116</v>
      </c>
      <c r="P7" s="38">
        <v>75.27</v>
      </c>
      <c r="Q7" s="38">
        <v>85.2</v>
      </c>
      <c r="R7" s="38">
        <v>2434</v>
      </c>
      <c r="S7" s="38">
        <v>33045</v>
      </c>
      <c r="T7" s="38">
        <v>17.18</v>
      </c>
      <c r="U7" s="38">
        <v>1923.46</v>
      </c>
      <c r="V7" s="38">
        <v>24806</v>
      </c>
      <c r="W7" s="38">
        <v>4.25</v>
      </c>
      <c r="X7" s="38">
        <v>5836.71</v>
      </c>
      <c r="Y7" s="38">
        <v>43.07</v>
      </c>
      <c r="Z7" s="38">
        <v>54</v>
      </c>
      <c r="AA7" s="38">
        <v>47.75</v>
      </c>
      <c r="AB7" s="38">
        <v>79.569999999999993</v>
      </c>
      <c r="AC7" s="38">
        <v>76.650000000000006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3814.35</v>
      </c>
      <c r="BG7" s="38">
        <v>3414.91</v>
      </c>
      <c r="BH7" s="38">
        <v>3656.39</v>
      </c>
      <c r="BI7" s="38">
        <v>2274.94</v>
      </c>
      <c r="BJ7" s="38">
        <v>1957.22</v>
      </c>
      <c r="BK7" s="38">
        <v>1252.8800000000001</v>
      </c>
      <c r="BL7" s="38">
        <v>1119.4100000000001</v>
      </c>
      <c r="BM7" s="38">
        <v>1067.74</v>
      </c>
      <c r="BN7" s="38">
        <v>1018.27</v>
      </c>
      <c r="BO7" s="38">
        <v>1120.55</v>
      </c>
      <c r="BP7" s="38">
        <v>728.3</v>
      </c>
      <c r="BQ7" s="38">
        <v>34.1</v>
      </c>
      <c r="BR7" s="38">
        <v>37.049999999999997</v>
      </c>
      <c r="BS7" s="38">
        <v>35.25</v>
      </c>
      <c r="BT7" s="38">
        <v>47.3</v>
      </c>
      <c r="BU7" s="38">
        <v>54.45</v>
      </c>
      <c r="BV7" s="38">
        <v>66.87</v>
      </c>
      <c r="BW7" s="38">
        <v>71.349999999999994</v>
      </c>
      <c r="BX7" s="38">
        <v>73.569999999999993</v>
      </c>
      <c r="BY7" s="38">
        <v>71.569999999999993</v>
      </c>
      <c r="BZ7" s="38">
        <v>73.28</v>
      </c>
      <c r="CA7" s="38">
        <v>100.04</v>
      </c>
      <c r="CB7" s="38">
        <v>348.18</v>
      </c>
      <c r="CC7" s="38">
        <v>327.33</v>
      </c>
      <c r="CD7" s="38">
        <v>349.16</v>
      </c>
      <c r="CE7" s="38">
        <v>261.01</v>
      </c>
      <c r="CF7" s="38">
        <v>244.7</v>
      </c>
      <c r="CG7" s="38">
        <v>195.15</v>
      </c>
      <c r="CH7" s="38">
        <v>182.55</v>
      </c>
      <c r="CI7" s="38">
        <v>184.87</v>
      </c>
      <c r="CJ7" s="38">
        <v>195.88</v>
      </c>
      <c r="CK7" s="38">
        <v>193.1</v>
      </c>
      <c r="CL7" s="38">
        <v>137.82</v>
      </c>
      <c r="CM7" s="38" t="s">
        <v>115</v>
      </c>
      <c r="CN7" s="38" t="s">
        <v>115</v>
      </c>
      <c r="CO7" s="38" t="s">
        <v>115</v>
      </c>
      <c r="CP7" s="38" t="s">
        <v>115</v>
      </c>
      <c r="CQ7" s="38" t="s">
        <v>115</v>
      </c>
      <c r="CR7" s="38">
        <v>51.83</v>
      </c>
      <c r="CS7" s="38">
        <v>50.27</v>
      </c>
      <c r="CT7" s="38">
        <v>51.08</v>
      </c>
      <c r="CU7" s="38">
        <v>49.75</v>
      </c>
      <c r="CV7" s="38">
        <v>51.05</v>
      </c>
      <c r="CW7" s="38">
        <v>60.09</v>
      </c>
      <c r="CX7" s="38">
        <v>74.900000000000006</v>
      </c>
      <c r="CY7" s="38">
        <v>75.56</v>
      </c>
      <c r="CZ7" s="38">
        <v>76.19</v>
      </c>
      <c r="DA7" s="38">
        <v>75.87</v>
      </c>
      <c r="DB7" s="38">
        <v>75.97</v>
      </c>
      <c r="DC7" s="38">
        <v>88.67</v>
      </c>
      <c r="DD7" s="38">
        <v>89.13</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0.12</v>
      </c>
      <c r="EL7" s="38">
        <v>0.11</v>
      </c>
      <c r="EM7" s="38">
        <v>0.16</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2018-01-30T08:34:45Z</cp:lastPrinted>
  <dcterms:created xsi:type="dcterms:W3CDTF">2017-12-25T02:06:47Z</dcterms:created>
  <dcterms:modified xsi:type="dcterms:W3CDTF">2018-02-14T05:48:18Z</dcterms:modified>
  <cp:category/>
</cp:coreProperties>
</file>