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0" yWindow="0" windowWidth="20490" windowHeight="777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AL8" i="4"/>
  <c r="W8" i="4"/>
  <c r="P8" i="4"/>
  <c r="I8" i="4"/>
  <c r="B8" i="4"/>
  <c r="B6" i="4"/>
  <c r="C10" i="5" l="1"/>
  <c r="D10" i="5"/>
  <c r="E10" i="5"/>
  <c r="B10" i="5"/>
</calcChain>
</file>

<file path=xl/sharedStrings.xml><?xml version="1.0" encoding="utf-8"?>
<sst xmlns="http://schemas.openxmlformats.org/spreadsheetml/2006/main" count="325" uniqueCount="123">
  <si>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</si>
  <si>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</si>
  <si>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</si>
  <si>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</si>
  <si>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</si>
  <si>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</si>
  <si>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</si>
  <si>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</si>
  <si>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</si>
  <si>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</si>
  <si>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</si>
  <si>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</si>
  <si>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</si>
  <si>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</si>
  <si>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</si>
  <si>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</si>
  <si>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</si>
  <si>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</si>
  <si>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</si>
  <si>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</si>
  <si>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</si>
  <si>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</si>
  <si>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</si>
  <si>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</si>
  <si>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</si>
  <si>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</si>
  <si>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</si>
  <si>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</si>
  <si>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</si>
  <si>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</si>
  <si>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</si>
  <si>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</si>
  <si>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</si>
  <si>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</si>
  <si>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</si>
  <si>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</si>
  <si>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</si>
  <si>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</si>
  <si>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</si>
  <si>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</si>
  <si>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</si>
  <si>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</si>
  <si>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</si>
  <si>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</si>
  <si>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</si>
  <si>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</si>
  <si>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</si>
  <si>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</si>
  <si>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</si>
  <si>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</si>
  <si>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</si>
  <si>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</si>
  <si>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</si>
  <si>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</si>
  <si>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</si>
  <si>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</si>
  <si>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</si>
  <si>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</si>
  <si>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</si>
  <si>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</si>
  <si>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</si>
  <si>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</si>
  <si>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</si>
  <si>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</si>
  <si>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</si>
  <si>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</si>
  <si>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</si>
  <si>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</si>
  <si>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</si>
  <si>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</si>
  <si>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</si>
  <si>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</si>
  <si>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</si>
  <si>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</si>
  <si>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</si>
  <si>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</si>
  <si>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</si>
  <si>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</si>
  <si>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</si>
  <si>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</si>
  <si>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</si>
  <si>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</si>
  <si>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</si>
  <si>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</si>
  <si>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</si>
  <si>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</si>
  <si>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</si>
  <si>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</si>
  <si>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</si>
  <si>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</si>
  <si>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</si>
  <si>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</si>
  <si>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</si>
  <si>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</si>
  <si>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</si>
  <si>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</si>
  <si>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</si>
  <si>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</si>
  <si>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</si>
  <si>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</si>
  <si>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</si>
  <si>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</si>
  <si>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</si>
  <si>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</si>
  <si>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</si>
  <si>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</si>
  <si>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</si>
  <si>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</si>
  <si>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小田原市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</si>
  <si>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</si>
  <si>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</si>
  <si>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</si>
  <si>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</si>
  <si>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</si>
  <si>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</si>
  <si>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</si>
  <si>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</si>
  <si>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</si>
  <si>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</si>
  <si>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</si>
  <si>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下水道事業を継続的に行うために、今後の人口減少や経済状態を見極め、企業会計における財務諸表等を活用し、経営の健全化・効率化を行うことで、経営基盤の強化を図ってまいります。また、汚水処理費用等の維持管理費の削減及び適正な使用料金の在り方についても検討を進めてまいります。
　老朽化への対応として、今後、ストックマネジメント計画を策定予定であり、長期的な施設の状態を予測しながら、下水道施設を計画的かつ効率的に管理し、事業費の平準化も含めて、施設全体の維持管理及び改築・改良を最適化してまいります。
※平成28年4月から地方公営企業法を一部適用したため、平成27年度以前のデータはありません。
　</t>
    <rPh sb="77" eb="78">
      <t>ハカ</t>
    </rPh>
    <rPh sb="89" eb="91">
      <t>オスイ</t>
    </rPh>
    <rPh sb="91" eb="93">
      <t>ショリ</t>
    </rPh>
    <rPh sb="93" eb="94">
      <t>ヒ</t>
    </rPh>
    <rPh sb="94" eb="95">
      <t>ヨウ</t>
    </rPh>
    <rPh sb="95" eb="96">
      <t>トウ</t>
    </rPh>
    <rPh sb="97" eb="99">
      <t>イジ</t>
    </rPh>
    <rPh sb="99" eb="102">
      <t>カンリヒ</t>
    </rPh>
    <rPh sb="103" eb="105">
      <t>サクゲン</t>
    </rPh>
    <rPh sb="105" eb="106">
      <t>オヨ</t>
    </rPh>
    <rPh sb="107" eb="109">
      <t>テキセイ</t>
    </rPh>
    <rPh sb="110" eb="113">
      <t>シヨウリョウ</t>
    </rPh>
    <rPh sb="113" eb="114">
      <t>キン</t>
    </rPh>
    <rPh sb="115" eb="116">
      <t>ア</t>
    </rPh>
    <rPh sb="117" eb="118">
      <t>カタ</t>
    </rPh>
    <rPh sb="123" eb="125">
      <t>ケントウ</t>
    </rPh>
    <rPh sb="126" eb="127">
      <t>スス</t>
    </rPh>
    <rPh sb="137" eb="140">
      <t>ロウキュウカ</t>
    </rPh>
    <rPh sb="142" eb="144">
      <t>タイオウ</t>
    </rPh>
    <rPh sb="234" eb="236">
      <t>カイリョウ</t>
    </rPh>
    <rPh sb="251" eb="253">
      <t>ヘイセイ</t>
    </rPh>
    <rPh sb="255" eb="256">
      <t>ネン</t>
    </rPh>
    <rPh sb="257" eb="258">
      <t>ガツ</t>
    </rPh>
    <rPh sb="260" eb="262">
      <t>チホウ</t>
    </rPh>
    <rPh sb="262" eb="264">
      <t>コウエイ</t>
    </rPh>
    <rPh sb="264" eb="266">
      <t>キギョウ</t>
    </rPh>
    <rPh sb="266" eb="267">
      <t>ホウ</t>
    </rPh>
    <rPh sb="268" eb="270">
      <t>イチブ</t>
    </rPh>
    <rPh sb="270" eb="272">
      <t>テキヨウ</t>
    </rPh>
    <rPh sb="277" eb="279">
      <t>ヘイセイ</t>
    </rPh>
    <rPh sb="281" eb="283">
      <t>ネンド</t>
    </rPh>
    <rPh sb="283" eb="285">
      <t>イゼン</t>
    </rPh>
    <phoneticPr fontId="4"/>
  </si>
  <si>
    <t>　「①有形固定資産減価償却率」について、当市は平成28年度が地方公営企業法の適用初年度（一部適用）であり、平成27年度末までの償却累計額相当分を資産価格から差し引いて法適用初年度当初の取得価格としたことにより、前年度末までの減価償却累計額がないため、非常に低いものとなっています。
　「②管渠老朽化率」及び「③管渠改善率」は、類似団体平均及び全国平均と同程度ですが、低い水準となっており、重大事故の発生や維持コストの増加、災害時対応の遅延等が懸念されるため、今後策定予定のストックマネジメント計画に基づき、計画的な改築・改良を進める必要があります。
　</t>
    <rPh sb="3" eb="5">
      <t>ユウケイ</t>
    </rPh>
    <rPh sb="5" eb="7">
      <t>コテイ</t>
    </rPh>
    <rPh sb="7" eb="9">
      <t>シサン</t>
    </rPh>
    <rPh sb="9" eb="13">
      <t>ゲンカショウキャク</t>
    </rPh>
    <rPh sb="13" eb="14">
      <t>リツ</t>
    </rPh>
    <rPh sb="20" eb="22">
      <t>トウシ</t>
    </rPh>
    <rPh sb="23" eb="25">
      <t>ヘイセイ</t>
    </rPh>
    <rPh sb="27" eb="29">
      <t>ネンド</t>
    </rPh>
    <rPh sb="53" eb="55">
      <t>ヘイセイ</t>
    </rPh>
    <rPh sb="57" eb="60">
      <t>ネンドマツ</t>
    </rPh>
    <rPh sb="63" eb="65">
      <t>ショウキャク</t>
    </rPh>
    <rPh sb="65" eb="67">
      <t>ルイケイ</t>
    </rPh>
    <rPh sb="67" eb="68">
      <t>ガク</t>
    </rPh>
    <rPh sb="68" eb="71">
      <t>ソウトウブン</t>
    </rPh>
    <rPh sb="72" eb="74">
      <t>シサン</t>
    </rPh>
    <rPh sb="74" eb="76">
      <t>カカク</t>
    </rPh>
    <rPh sb="78" eb="79">
      <t>サ</t>
    </rPh>
    <rPh sb="80" eb="81">
      <t>ヒ</t>
    </rPh>
    <rPh sb="83" eb="84">
      <t>ホウ</t>
    </rPh>
    <rPh sb="84" eb="86">
      <t>テキヨウ</t>
    </rPh>
    <rPh sb="86" eb="89">
      <t>ショネンド</t>
    </rPh>
    <rPh sb="89" eb="91">
      <t>トウショ</t>
    </rPh>
    <rPh sb="92" eb="94">
      <t>シュトク</t>
    </rPh>
    <rPh sb="94" eb="96">
      <t>カカク</t>
    </rPh>
    <rPh sb="105" eb="108">
      <t>ゼンネンド</t>
    </rPh>
    <rPh sb="108" eb="109">
      <t>マツ</t>
    </rPh>
    <rPh sb="112" eb="114">
      <t>ゲンカ</t>
    </rPh>
    <rPh sb="114" eb="116">
      <t>ショウキャク</t>
    </rPh>
    <rPh sb="116" eb="118">
      <t>ルイケイ</t>
    </rPh>
    <rPh sb="118" eb="119">
      <t>ガク</t>
    </rPh>
    <rPh sb="125" eb="127">
      <t>ヒジョウ</t>
    </rPh>
    <rPh sb="128" eb="129">
      <t>ヒク</t>
    </rPh>
    <rPh sb="144" eb="146">
      <t>カンキョ</t>
    </rPh>
    <rPh sb="146" eb="149">
      <t>ロウキュウカ</t>
    </rPh>
    <rPh sb="149" eb="150">
      <t>リツ</t>
    </rPh>
    <rPh sb="151" eb="152">
      <t>オヨ</t>
    </rPh>
    <rPh sb="155" eb="157">
      <t>カンキョ</t>
    </rPh>
    <rPh sb="157" eb="159">
      <t>カイゼン</t>
    </rPh>
    <rPh sb="159" eb="160">
      <t>リツ</t>
    </rPh>
    <rPh sb="163" eb="165">
      <t>ルイジ</t>
    </rPh>
    <rPh sb="165" eb="167">
      <t>ダンタイ</t>
    </rPh>
    <rPh sb="167" eb="169">
      <t>ヘイキン</t>
    </rPh>
    <rPh sb="169" eb="170">
      <t>オヨ</t>
    </rPh>
    <rPh sb="171" eb="175">
      <t>ゼンコクヘイキン</t>
    </rPh>
    <rPh sb="176" eb="179">
      <t>ドウテイド</t>
    </rPh>
    <rPh sb="183" eb="184">
      <t>ヒク</t>
    </rPh>
    <rPh sb="185" eb="187">
      <t>スイジュン</t>
    </rPh>
    <rPh sb="194" eb="196">
      <t>ジュウダイ</t>
    </rPh>
    <rPh sb="196" eb="198">
      <t>ジコ</t>
    </rPh>
    <rPh sb="199" eb="201">
      <t>ハッセイ</t>
    </rPh>
    <rPh sb="202" eb="204">
      <t>イジ</t>
    </rPh>
    <rPh sb="208" eb="210">
      <t>ゾウカ</t>
    </rPh>
    <rPh sb="211" eb="213">
      <t>サイガイ</t>
    </rPh>
    <rPh sb="213" eb="214">
      <t>ジ</t>
    </rPh>
    <rPh sb="214" eb="216">
      <t>タイオウ</t>
    </rPh>
    <rPh sb="217" eb="219">
      <t>チエン</t>
    </rPh>
    <rPh sb="219" eb="220">
      <t>トウ</t>
    </rPh>
    <rPh sb="221" eb="223">
      <t>ケネン</t>
    </rPh>
    <rPh sb="229" eb="231">
      <t>コンゴ</t>
    </rPh>
    <rPh sb="231" eb="233">
      <t>サクテイ</t>
    </rPh>
    <rPh sb="233" eb="235">
      <t>ヨテイ</t>
    </rPh>
    <rPh sb="246" eb="248">
      <t>ケイカク</t>
    </rPh>
    <rPh sb="249" eb="250">
      <t>モト</t>
    </rPh>
    <rPh sb="253" eb="256">
      <t>ケイカクテキ</t>
    </rPh>
    <rPh sb="257" eb="259">
      <t>カイチク</t>
    </rPh>
    <rPh sb="260" eb="262">
      <t>カイリョウ</t>
    </rPh>
    <rPh sb="263" eb="264">
      <t>スス</t>
    </rPh>
    <rPh sb="266" eb="268">
      <t>ヒツヨウ</t>
    </rPh>
    <phoneticPr fontId="4"/>
  </si>
  <si>
    <t xml:space="preserve">　「①経常収支比率」は100%を超えているものの、今後は、水需要減少に伴う使用料収入の減少や維持管理費の増大など、厳しい経営状況に推移してくものと見込まれます。
　「③流動比率」は、過去に借り入れた企業債の元金償還金が高額となっているため、低い状況となっています。
　「④企業債残高対事業規模比率」は、類似団体平均及び全国平均よりも低い状況ですが、これは老朽管渠の更新等が進捗しておらず必要な投資ができていないためと分析できます。
　「⑤経費回収率」は100%を下回っており、汚水処理費用の削減及び水洗化率の向上による使用料収入の増額を図る必要があります。
　「⑥汚水処理原価」は類似団体平均及び全国平均よりも高く、これは汚水処理費用が高額であることに加え、不明水割合が高く年間有収水量が少ないことも要因であると考えられます。
　なお、汚水処理費用のうち、流域下水道事業に係る経費は今後も大幅な増額が見込まれますが、当市単独での状況改善は難しいと考えられます。
</t>
    <rPh sb="3" eb="5">
      <t>ケイジョウ</t>
    </rPh>
    <rPh sb="5" eb="9">
      <t>シュウシヒリツ</t>
    </rPh>
    <rPh sb="16" eb="17">
      <t>コ</t>
    </rPh>
    <rPh sb="25" eb="27">
      <t>コンゴ</t>
    </rPh>
    <rPh sb="29" eb="30">
      <t>ミズ</t>
    </rPh>
    <rPh sb="30" eb="32">
      <t>ジュヨウ</t>
    </rPh>
    <rPh sb="35" eb="36">
      <t>トモナ</t>
    </rPh>
    <rPh sb="37" eb="40">
      <t>シヨウリョウ</t>
    </rPh>
    <rPh sb="40" eb="42">
      <t>シュウニュウ</t>
    </rPh>
    <rPh sb="43" eb="45">
      <t>ゲンショウ</t>
    </rPh>
    <rPh sb="46" eb="51">
      <t>イジカンリヒ</t>
    </rPh>
    <rPh sb="52" eb="54">
      <t>ゾウダイ</t>
    </rPh>
    <rPh sb="57" eb="58">
      <t>キビ</t>
    </rPh>
    <rPh sb="60" eb="62">
      <t>ケイエイ</t>
    </rPh>
    <rPh sb="62" eb="64">
      <t>ジョウキョウ</t>
    </rPh>
    <rPh sb="65" eb="67">
      <t>スイイ</t>
    </rPh>
    <rPh sb="73" eb="75">
      <t>ミコ</t>
    </rPh>
    <rPh sb="91" eb="93">
      <t>カコ</t>
    </rPh>
    <rPh sb="99" eb="101">
      <t>キギョウ</t>
    </rPh>
    <rPh sb="101" eb="102">
      <t>サイ</t>
    </rPh>
    <rPh sb="103" eb="105">
      <t>ガンキン</t>
    </rPh>
    <rPh sb="105" eb="108">
      <t>ショウカンキン</t>
    </rPh>
    <rPh sb="109" eb="111">
      <t>コウガク</t>
    </rPh>
    <rPh sb="120" eb="121">
      <t>ヒク</t>
    </rPh>
    <rPh sb="122" eb="124">
      <t>ジョウキョウ</t>
    </rPh>
    <rPh sb="136" eb="138">
      <t>キギョウ</t>
    </rPh>
    <rPh sb="138" eb="139">
      <t>サイ</t>
    </rPh>
    <rPh sb="139" eb="141">
      <t>ザンダカ</t>
    </rPh>
    <rPh sb="141" eb="142">
      <t>タイ</t>
    </rPh>
    <rPh sb="142" eb="144">
      <t>ジギョウ</t>
    </rPh>
    <rPh sb="144" eb="146">
      <t>キボ</t>
    </rPh>
    <rPh sb="146" eb="148">
      <t>ヒリツ</t>
    </rPh>
    <rPh sb="151" eb="153">
      <t>ルイジ</t>
    </rPh>
    <rPh sb="153" eb="155">
      <t>ダンタイ</t>
    </rPh>
    <rPh sb="155" eb="157">
      <t>ヘイキン</t>
    </rPh>
    <rPh sb="157" eb="158">
      <t>オヨ</t>
    </rPh>
    <rPh sb="159" eb="161">
      <t>ゼンコク</t>
    </rPh>
    <rPh sb="161" eb="163">
      <t>ヘイキン</t>
    </rPh>
    <rPh sb="166" eb="167">
      <t>ヒク</t>
    </rPh>
    <rPh sb="168" eb="170">
      <t>ジョウキョウ</t>
    </rPh>
    <rPh sb="177" eb="179">
      <t>ロウキュウ</t>
    </rPh>
    <rPh sb="179" eb="181">
      <t>カンキョ</t>
    </rPh>
    <rPh sb="182" eb="184">
      <t>コウシン</t>
    </rPh>
    <rPh sb="184" eb="185">
      <t>トウ</t>
    </rPh>
    <rPh sb="186" eb="188">
      <t>シンチョク</t>
    </rPh>
    <rPh sb="193" eb="195">
      <t>ヒツヨウ</t>
    </rPh>
    <rPh sb="196" eb="198">
      <t>トウシ</t>
    </rPh>
    <rPh sb="208" eb="210">
      <t>ブンセキ</t>
    </rPh>
    <rPh sb="219" eb="221">
      <t>ケイヒ</t>
    </rPh>
    <rPh sb="221" eb="223">
      <t>カイシュウ</t>
    </rPh>
    <rPh sb="223" eb="224">
      <t>リツ</t>
    </rPh>
    <rPh sb="231" eb="233">
      <t>シタマワ</t>
    </rPh>
    <rPh sb="238" eb="240">
      <t>オスイ</t>
    </rPh>
    <rPh sb="240" eb="242">
      <t>ショリ</t>
    </rPh>
    <rPh sb="242" eb="244">
      <t>ヒヨウ</t>
    </rPh>
    <rPh sb="245" eb="247">
      <t>サクゲン</t>
    </rPh>
    <rPh sb="247" eb="248">
      <t>オヨ</t>
    </rPh>
    <rPh sb="249" eb="252">
      <t>スイセンカ</t>
    </rPh>
    <rPh sb="252" eb="253">
      <t>リツ</t>
    </rPh>
    <rPh sb="254" eb="256">
      <t>コウジョウ</t>
    </rPh>
    <rPh sb="259" eb="262">
      <t>シヨウリョウ</t>
    </rPh>
    <rPh sb="262" eb="264">
      <t>シュウニュウ</t>
    </rPh>
    <rPh sb="265" eb="267">
      <t>ゾウガク</t>
    </rPh>
    <rPh sb="268" eb="269">
      <t>ハカ</t>
    </rPh>
    <rPh sb="270" eb="272">
      <t>ヒツヨウ</t>
    </rPh>
    <rPh sb="282" eb="284">
      <t>オスイ</t>
    </rPh>
    <rPh sb="284" eb="286">
      <t>ショリ</t>
    </rPh>
    <rPh sb="286" eb="288">
      <t>ゲンカ</t>
    </rPh>
    <rPh sb="290" eb="292">
      <t>ルイジ</t>
    </rPh>
    <rPh sb="292" eb="294">
      <t>ダンタイ</t>
    </rPh>
    <rPh sb="294" eb="296">
      <t>ヘイキン</t>
    </rPh>
    <rPh sb="296" eb="297">
      <t>オヨ</t>
    </rPh>
    <rPh sb="298" eb="300">
      <t>ゼンコク</t>
    </rPh>
    <rPh sb="300" eb="302">
      <t>ヘイキン</t>
    </rPh>
    <rPh sb="305" eb="306">
      <t>タカ</t>
    </rPh>
    <rPh sb="311" eb="313">
      <t>オスイ</t>
    </rPh>
    <rPh sb="313" eb="315">
      <t>ショリ</t>
    </rPh>
    <rPh sb="315" eb="316">
      <t>ヒ</t>
    </rPh>
    <rPh sb="316" eb="317">
      <t>ヨウ</t>
    </rPh>
    <rPh sb="318" eb="320">
      <t>コウガク</t>
    </rPh>
    <rPh sb="326" eb="327">
      <t>クワ</t>
    </rPh>
    <rPh sb="329" eb="331">
      <t>フメイ</t>
    </rPh>
    <rPh sb="331" eb="332">
      <t>スイ</t>
    </rPh>
    <rPh sb="332" eb="334">
      <t>ワリアイ</t>
    </rPh>
    <rPh sb="335" eb="336">
      <t>タカ</t>
    </rPh>
    <rPh sb="337" eb="339">
      <t>ネンカン</t>
    </rPh>
    <rPh sb="339" eb="341">
      <t>ユウシュウ</t>
    </rPh>
    <rPh sb="341" eb="343">
      <t>スイリョウ</t>
    </rPh>
    <rPh sb="344" eb="345">
      <t>スク</t>
    </rPh>
    <rPh sb="350" eb="352">
      <t>ヨウイン</t>
    </rPh>
    <rPh sb="356" eb="357">
      <t>カンガ</t>
    </rPh>
    <rPh sb="368" eb="370">
      <t>オスイ</t>
    </rPh>
    <rPh sb="370" eb="372">
      <t>ショリ</t>
    </rPh>
    <rPh sb="372" eb="374">
      <t>ヒヨウ</t>
    </rPh>
    <rPh sb="378" eb="383">
      <t>リュウイキゲスイドウ</t>
    </rPh>
    <rPh sb="383" eb="385">
      <t>ジギョウ</t>
    </rPh>
    <rPh sb="386" eb="387">
      <t>カカ</t>
    </rPh>
    <rPh sb="388" eb="390">
      <t>ケイヒ</t>
    </rPh>
    <rPh sb="391" eb="393">
      <t>コンゴ</t>
    </rPh>
    <rPh sb="394" eb="396">
      <t>オオハバ</t>
    </rPh>
    <rPh sb="397" eb="399">
      <t>ゾウガク</t>
    </rPh>
    <rPh sb="400" eb="402">
      <t>ミコ</t>
    </rPh>
    <rPh sb="408" eb="409">
      <t>トウ</t>
    </rPh>
    <rPh sb="409" eb="410">
      <t>シ</t>
    </rPh>
    <rPh sb="410" eb="412">
      <t>タンドク</t>
    </rPh>
    <rPh sb="414" eb="416">
      <t>ジョウキョウ</t>
    </rPh>
    <rPh sb="416" eb="418">
      <t>カイゼン</t>
    </rPh>
    <rPh sb="419" eb="420">
      <t>ムズカ</t>
    </rPh>
    <rPh sb="423" eb="42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</si>
</sst>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0.13</c:v>
                </c:pt>
              </c:numCache>
            </c:numRef>
          </c:val>
        </c:ser>
        <c:dLbls>
          <c:showLegendKey val="0"/>
          <c:showVal val="0"/>
          <c:showCatName val="0"/>
          <c:showSerName val="0"/>
          <c:showPercent val="0"/>
          <c:showBubbleSize val="0"/>
        </c:dLbls>
        <c:gapWidth val="150"/>
        <c:axId val="551237616"/>
        <c:axId val="55123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ser>
        <c:dLbls>
          <c:showLegendKey val="0"/>
          <c:showVal val="0"/>
          <c:showCatName val="0"/>
          <c:showSerName val="0"/>
          <c:showPercent val="0"/>
          <c:showBubbleSize val="0"/>
        </c:dLbls>
        <c:marker val="1"/>
        <c:smooth val="0"/>
        <c:axId val="551237616"/>
        <c:axId val="551234872"/>
      </c:lineChart>
      <c:dateAx>
        <c:axId val="551237616"/>
        <c:scaling>
          <c:orientation val="minMax"/>
        </c:scaling>
        <c:delete val="1"/>
        <c:axPos val="b"/>
        <c:numFmt formatCode="ge" sourceLinked="1"/>
        <c:majorTickMark val="none"/>
        <c:minorTickMark val="none"/>
        <c:tickLblPos val="none"/>
        <c:crossAx val="551234872"/>
        <c:crosses val="autoZero"/>
        <c:auto val="1"/>
        <c:lblOffset val="100"/>
        <c:baseTimeUnit val="years"/>
      </c:dateAx>
      <c:valAx>
        <c:axId val="55123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3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7247792"/>
        <c:axId val="54725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63.26</c:v>
                </c:pt>
              </c:numCache>
            </c:numRef>
          </c:val>
          <c:smooth val="0"/>
        </c:ser>
        <c:dLbls>
          <c:showLegendKey val="0"/>
          <c:showVal val="0"/>
          <c:showCatName val="0"/>
          <c:showSerName val="0"/>
          <c:showPercent val="0"/>
          <c:showBubbleSize val="0"/>
        </c:dLbls>
        <c:marker val="1"/>
        <c:smooth val="0"/>
        <c:axId val="547247792"/>
        <c:axId val="547254456"/>
      </c:lineChart>
      <c:dateAx>
        <c:axId val="547247792"/>
        <c:scaling>
          <c:orientation val="minMax"/>
        </c:scaling>
        <c:delete val="1"/>
        <c:axPos val="b"/>
        <c:numFmt formatCode="ge" sourceLinked="1"/>
        <c:majorTickMark val="none"/>
        <c:minorTickMark val="none"/>
        <c:tickLblPos val="none"/>
        <c:crossAx val="547254456"/>
        <c:crosses val="autoZero"/>
        <c:auto val="1"/>
        <c:lblOffset val="100"/>
        <c:baseTimeUnit val="years"/>
      </c:dateAx>
      <c:valAx>
        <c:axId val="54725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4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93.24</c:v>
                </c:pt>
              </c:numCache>
            </c:numRef>
          </c:val>
        </c:ser>
        <c:dLbls>
          <c:showLegendKey val="0"/>
          <c:showVal val="0"/>
          <c:showCatName val="0"/>
          <c:showSerName val="0"/>
          <c:showPercent val="0"/>
          <c:showBubbleSize val="0"/>
        </c:dLbls>
        <c:gapWidth val="150"/>
        <c:axId val="547257200"/>
        <c:axId val="54725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94.07</c:v>
                </c:pt>
              </c:numCache>
            </c:numRef>
          </c:val>
          <c:smooth val="0"/>
        </c:ser>
        <c:dLbls>
          <c:showLegendKey val="0"/>
          <c:showVal val="0"/>
          <c:showCatName val="0"/>
          <c:showSerName val="0"/>
          <c:showPercent val="0"/>
          <c:showBubbleSize val="0"/>
        </c:dLbls>
        <c:marker val="1"/>
        <c:smooth val="0"/>
        <c:axId val="547257200"/>
        <c:axId val="547259160"/>
      </c:lineChart>
      <c:dateAx>
        <c:axId val="547257200"/>
        <c:scaling>
          <c:orientation val="minMax"/>
        </c:scaling>
        <c:delete val="1"/>
        <c:axPos val="b"/>
        <c:numFmt formatCode="ge" sourceLinked="1"/>
        <c:majorTickMark val="none"/>
        <c:minorTickMark val="none"/>
        <c:tickLblPos val="none"/>
        <c:crossAx val="547259160"/>
        <c:crosses val="autoZero"/>
        <c:auto val="1"/>
        <c:lblOffset val="100"/>
        <c:baseTimeUnit val="years"/>
      </c:dateAx>
      <c:valAx>
        <c:axId val="54725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105.73</c:v>
                </c:pt>
              </c:numCache>
            </c:numRef>
          </c:val>
        </c:ser>
        <c:dLbls>
          <c:showLegendKey val="0"/>
          <c:showVal val="0"/>
          <c:showCatName val="0"/>
          <c:showSerName val="0"/>
          <c:showPercent val="0"/>
          <c:showBubbleSize val="0"/>
        </c:dLbls>
        <c:gapWidth val="150"/>
        <c:axId val="551242320"/>
        <c:axId val="55123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107.45</c:v>
                </c:pt>
              </c:numCache>
            </c:numRef>
          </c:val>
          <c:smooth val="0"/>
        </c:ser>
        <c:dLbls>
          <c:showLegendKey val="0"/>
          <c:showVal val="0"/>
          <c:showCatName val="0"/>
          <c:showSerName val="0"/>
          <c:showPercent val="0"/>
          <c:showBubbleSize val="0"/>
        </c:dLbls>
        <c:marker val="1"/>
        <c:smooth val="0"/>
        <c:axId val="551242320"/>
        <c:axId val="551237224"/>
      </c:lineChart>
      <c:dateAx>
        <c:axId val="551242320"/>
        <c:scaling>
          <c:orientation val="minMax"/>
        </c:scaling>
        <c:delete val="1"/>
        <c:axPos val="b"/>
        <c:numFmt formatCode="ge" sourceLinked="1"/>
        <c:majorTickMark val="none"/>
        <c:minorTickMark val="none"/>
        <c:tickLblPos val="none"/>
        <c:crossAx val="551237224"/>
        <c:crosses val="autoZero"/>
        <c:auto val="1"/>
        <c:lblOffset val="100"/>
        <c:baseTimeUnit val="years"/>
      </c:dateAx>
      <c:valAx>
        <c:axId val="55123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4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3.68</c:v>
                </c:pt>
              </c:numCache>
            </c:numRef>
          </c:val>
        </c:ser>
        <c:dLbls>
          <c:showLegendKey val="0"/>
          <c:showVal val="0"/>
          <c:showCatName val="0"/>
          <c:showSerName val="0"/>
          <c:showPercent val="0"/>
          <c:showBubbleSize val="0"/>
        </c:dLbls>
        <c:gapWidth val="150"/>
        <c:axId val="551238400"/>
        <c:axId val="55123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28.95</c:v>
                </c:pt>
              </c:numCache>
            </c:numRef>
          </c:val>
          <c:smooth val="0"/>
        </c:ser>
        <c:dLbls>
          <c:showLegendKey val="0"/>
          <c:showVal val="0"/>
          <c:showCatName val="0"/>
          <c:showSerName val="0"/>
          <c:showPercent val="0"/>
          <c:showBubbleSize val="0"/>
        </c:dLbls>
        <c:marker val="1"/>
        <c:smooth val="0"/>
        <c:axId val="551238400"/>
        <c:axId val="551238008"/>
      </c:lineChart>
      <c:dateAx>
        <c:axId val="551238400"/>
        <c:scaling>
          <c:orientation val="minMax"/>
        </c:scaling>
        <c:delete val="1"/>
        <c:axPos val="b"/>
        <c:numFmt formatCode="ge" sourceLinked="1"/>
        <c:majorTickMark val="none"/>
        <c:minorTickMark val="none"/>
        <c:tickLblPos val="none"/>
        <c:crossAx val="551238008"/>
        <c:crosses val="autoZero"/>
        <c:auto val="1"/>
        <c:lblOffset val="100"/>
        <c:baseTimeUnit val="years"/>
      </c:dateAx>
      <c:valAx>
        <c:axId val="55123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4.68</c:v>
                </c:pt>
              </c:numCache>
            </c:numRef>
          </c:val>
        </c:ser>
        <c:dLbls>
          <c:showLegendKey val="0"/>
          <c:showVal val="0"/>
          <c:showCatName val="0"/>
          <c:showSerName val="0"/>
          <c:showPercent val="0"/>
          <c:showBubbleSize val="0"/>
        </c:dLbls>
        <c:gapWidth val="150"/>
        <c:axId val="551238792"/>
        <c:axId val="55123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4.07</c:v>
                </c:pt>
              </c:numCache>
            </c:numRef>
          </c:val>
          <c:smooth val="0"/>
        </c:ser>
        <c:dLbls>
          <c:showLegendKey val="0"/>
          <c:showVal val="0"/>
          <c:showCatName val="0"/>
          <c:showSerName val="0"/>
          <c:showPercent val="0"/>
          <c:showBubbleSize val="0"/>
        </c:dLbls>
        <c:marker val="1"/>
        <c:smooth val="0"/>
        <c:axId val="551238792"/>
        <c:axId val="551233696"/>
      </c:lineChart>
      <c:dateAx>
        <c:axId val="551238792"/>
        <c:scaling>
          <c:orientation val="minMax"/>
        </c:scaling>
        <c:delete val="1"/>
        <c:axPos val="b"/>
        <c:numFmt formatCode="ge" sourceLinked="1"/>
        <c:majorTickMark val="none"/>
        <c:minorTickMark val="none"/>
        <c:tickLblPos val="none"/>
        <c:crossAx val="551233696"/>
        <c:crosses val="autoZero"/>
        <c:auto val="1"/>
        <c:lblOffset val="100"/>
        <c:baseTimeUnit val="years"/>
      </c:dateAx>
      <c:valAx>
        <c:axId val="55123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3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551239576"/>
        <c:axId val="55123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11.01</c:v>
                </c:pt>
              </c:numCache>
            </c:numRef>
          </c:val>
          <c:smooth val="0"/>
        </c:ser>
        <c:dLbls>
          <c:showLegendKey val="0"/>
          <c:showVal val="0"/>
          <c:showCatName val="0"/>
          <c:showSerName val="0"/>
          <c:showPercent val="0"/>
          <c:showBubbleSize val="0"/>
        </c:dLbls>
        <c:marker val="1"/>
        <c:smooth val="0"/>
        <c:axId val="551239576"/>
        <c:axId val="551239184"/>
      </c:lineChart>
      <c:dateAx>
        <c:axId val="551239576"/>
        <c:scaling>
          <c:orientation val="minMax"/>
        </c:scaling>
        <c:delete val="1"/>
        <c:axPos val="b"/>
        <c:numFmt formatCode="ge" sourceLinked="1"/>
        <c:majorTickMark val="none"/>
        <c:minorTickMark val="none"/>
        <c:tickLblPos val="none"/>
        <c:crossAx val="551239184"/>
        <c:crosses val="autoZero"/>
        <c:auto val="1"/>
        <c:lblOffset val="100"/>
        <c:baseTimeUnit val="years"/>
      </c:dateAx>
      <c:valAx>
        <c:axId val="55123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3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42.06</c:v>
                </c:pt>
              </c:numCache>
            </c:numRef>
          </c:val>
        </c:ser>
        <c:dLbls>
          <c:showLegendKey val="0"/>
          <c:showVal val="0"/>
          <c:showCatName val="0"/>
          <c:showSerName val="0"/>
          <c:showPercent val="0"/>
          <c:showBubbleSize val="0"/>
        </c:dLbls>
        <c:gapWidth val="150"/>
        <c:axId val="551240360"/>
        <c:axId val="5512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54.03</c:v>
                </c:pt>
              </c:numCache>
            </c:numRef>
          </c:val>
          <c:smooth val="0"/>
        </c:ser>
        <c:dLbls>
          <c:showLegendKey val="0"/>
          <c:showVal val="0"/>
          <c:showCatName val="0"/>
          <c:showSerName val="0"/>
          <c:showPercent val="0"/>
          <c:showBubbleSize val="0"/>
        </c:dLbls>
        <c:marker val="1"/>
        <c:smooth val="0"/>
        <c:axId val="551240360"/>
        <c:axId val="551247808"/>
      </c:lineChart>
      <c:dateAx>
        <c:axId val="551240360"/>
        <c:scaling>
          <c:orientation val="minMax"/>
        </c:scaling>
        <c:delete val="1"/>
        <c:axPos val="b"/>
        <c:numFmt formatCode="ge" sourceLinked="1"/>
        <c:majorTickMark val="none"/>
        <c:minorTickMark val="none"/>
        <c:tickLblPos val="none"/>
        <c:crossAx val="551247808"/>
        <c:crosses val="autoZero"/>
        <c:auto val="1"/>
        <c:lblOffset val="100"/>
        <c:baseTimeUnit val="years"/>
      </c:dateAx>
      <c:valAx>
        <c:axId val="5512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4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581.20000000000005</c:v>
                </c:pt>
              </c:numCache>
            </c:numRef>
          </c:val>
        </c:ser>
        <c:dLbls>
          <c:showLegendKey val="0"/>
          <c:showVal val="0"/>
          <c:showCatName val="0"/>
          <c:showSerName val="0"/>
          <c:showPercent val="0"/>
          <c:showBubbleSize val="0"/>
        </c:dLbls>
        <c:gapWidth val="150"/>
        <c:axId val="551245064"/>
        <c:axId val="55124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802.49</c:v>
                </c:pt>
              </c:numCache>
            </c:numRef>
          </c:val>
          <c:smooth val="0"/>
        </c:ser>
        <c:dLbls>
          <c:showLegendKey val="0"/>
          <c:showVal val="0"/>
          <c:showCatName val="0"/>
          <c:showSerName val="0"/>
          <c:showPercent val="0"/>
          <c:showBubbleSize val="0"/>
        </c:dLbls>
        <c:marker val="1"/>
        <c:smooth val="0"/>
        <c:axId val="551245064"/>
        <c:axId val="551245456"/>
      </c:lineChart>
      <c:dateAx>
        <c:axId val="551245064"/>
        <c:scaling>
          <c:orientation val="minMax"/>
        </c:scaling>
        <c:delete val="1"/>
        <c:axPos val="b"/>
        <c:numFmt formatCode="ge" sourceLinked="1"/>
        <c:majorTickMark val="none"/>
        <c:minorTickMark val="none"/>
        <c:tickLblPos val="none"/>
        <c:crossAx val="551245456"/>
        <c:crosses val="autoZero"/>
        <c:auto val="1"/>
        <c:lblOffset val="100"/>
        <c:baseTimeUnit val="years"/>
      </c:dateAx>
      <c:valAx>
        <c:axId val="55124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4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97.06</c:v>
                </c:pt>
              </c:numCache>
            </c:numRef>
          </c:val>
        </c:ser>
        <c:dLbls>
          <c:showLegendKey val="0"/>
          <c:showVal val="0"/>
          <c:showCatName val="0"/>
          <c:showSerName val="0"/>
          <c:showPercent val="0"/>
          <c:showBubbleSize val="0"/>
        </c:dLbls>
        <c:gapWidth val="150"/>
        <c:axId val="551246632"/>
        <c:axId val="55124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103.18</c:v>
                </c:pt>
              </c:numCache>
            </c:numRef>
          </c:val>
          <c:smooth val="0"/>
        </c:ser>
        <c:dLbls>
          <c:showLegendKey val="0"/>
          <c:showVal val="0"/>
          <c:showCatName val="0"/>
          <c:showSerName val="0"/>
          <c:showPercent val="0"/>
          <c:showBubbleSize val="0"/>
        </c:dLbls>
        <c:marker val="1"/>
        <c:smooth val="0"/>
        <c:axId val="551246632"/>
        <c:axId val="551247416"/>
      </c:lineChart>
      <c:dateAx>
        <c:axId val="551246632"/>
        <c:scaling>
          <c:orientation val="minMax"/>
        </c:scaling>
        <c:delete val="1"/>
        <c:axPos val="b"/>
        <c:numFmt formatCode="ge" sourceLinked="1"/>
        <c:majorTickMark val="none"/>
        <c:minorTickMark val="none"/>
        <c:tickLblPos val="none"/>
        <c:crossAx val="551247416"/>
        <c:crosses val="autoZero"/>
        <c:auto val="1"/>
        <c:lblOffset val="100"/>
        <c:baseTimeUnit val="years"/>
      </c:dateAx>
      <c:valAx>
        <c:axId val="55124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4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175.45</c:v>
                </c:pt>
              </c:numCache>
            </c:numRef>
          </c:val>
        </c:ser>
        <c:dLbls>
          <c:showLegendKey val="0"/>
          <c:showVal val="0"/>
          <c:showCatName val="0"/>
          <c:showSerName val="0"/>
          <c:showPercent val="0"/>
          <c:showBubbleSize val="0"/>
        </c:dLbls>
        <c:gapWidth val="150"/>
        <c:axId val="547255632"/>
        <c:axId val="5472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141.11000000000001</c:v>
                </c:pt>
              </c:numCache>
            </c:numRef>
          </c:val>
          <c:smooth val="0"/>
        </c:ser>
        <c:dLbls>
          <c:showLegendKey val="0"/>
          <c:showVal val="0"/>
          <c:showCatName val="0"/>
          <c:showSerName val="0"/>
          <c:showPercent val="0"/>
          <c:showBubbleSize val="0"/>
        </c:dLbls>
        <c:marker val="1"/>
        <c:smooth val="0"/>
        <c:axId val="547255632"/>
        <c:axId val="547250144"/>
      </c:lineChart>
      <c:dateAx>
        <c:axId val="547255632"/>
        <c:scaling>
          <c:orientation val="minMax"/>
        </c:scaling>
        <c:delete val="1"/>
        <c:axPos val="b"/>
        <c:numFmt formatCode="ge" sourceLinked="1"/>
        <c:majorTickMark val="none"/>
        <c:minorTickMark val="none"/>
        <c:tickLblPos val="none"/>
        <c:crossAx val="547250144"/>
        <c:crosses val="autoZero"/>
        <c:auto val="1"/>
        <c:lblOffset val="100"/>
        <c:baseTimeUnit val="years"/>
      </c:dateAx>
      <c:valAx>
        <c:axId val="5472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5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C9" sqref="CC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小田原市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119</v>
      </c>
      <c r="AE8" s="50"/>
      <c r="AF8" s="50"/>
      <c r="AG8" s="50"/>
      <c r="AH8" s="50"/>
      <c r="AI8" s="50"/>
      <c r="AJ8" s="50"/>
      <c r="AK8" s="4"/>
      <c r="AL8" s="51">
        <f>データ!S6</f>
        <v>193803</v>
      </c>
      <c r="AM8" s="51"/>
      <c r="AN8" s="51"/>
      <c r="AO8" s="51"/>
      <c r="AP8" s="51"/>
      <c r="AQ8" s="51"/>
      <c r="AR8" s="51"/>
      <c r="AS8" s="51"/>
      <c r="AT8" s="46">
        <f>データ!T6</f>
        <v>113.81</v>
      </c>
      <c r="AU8" s="46"/>
      <c r="AV8" s="46"/>
      <c r="AW8" s="46"/>
      <c r="AX8" s="46"/>
      <c r="AY8" s="46"/>
      <c r="AZ8" s="46"/>
      <c r="BA8" s="46"/>
      <c r="BB8" s="46">
        <f>データ!U6</f>
        <v>1702.86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52.66</v>
      </c>
      <c r="J10" s="46"/>
      <c r="K10" s="46"/>
      <c r="L10" s="46"/>
      <c r="M10" s="46"/>
      <c r="N10" s="46"/>
      <c r="O10" s="46"/>
      <c r="P10" s="46">
        <f>データ!P6</f>
        <v>82.62</v>
      </c>
      <c r="Q10" s="46"/>
      <c r="R10" s="46"/>
      <c r="S10" s="46"/>
      <c r="T10" s="46"/>
      <c r="U10" s="46"/>
      <c r="V10" s="46"/>
      <c r="W10" s="46" t="str">
        <f>データ!Q6</f>
        <v>-</v>
      </c>
      <c r="X10" s="46"/>
      <c r="Y10" s="46"/>
      <c r="Z10" s="46"/>
      <c r="AA10" s="46"/>
      <c r="AB10" s="46"/>
      <c r="AC10" s="46"/>
      <c r="AD10" s="51">
        <f>データ!R6</f>
        <v>2589</v>
      </c>
      <c r="AE10" s="51"/>
      <c r="AF10" s="51"/>
      <c r="AG10" s="51"/>
      <c r="AH10" s="51"/>
      <c r="AI10" s="51"/>
      <c r="AJ10" s="51"/>
      <c r="AK10" s="2"/>
      <c r="AL10" s="51">
        <f>データ!V6</f>
        <v>159800</v>
      </c>
      <c r="AM10" s="51"/>
      <c r="AN10" s="51"/>
      <c r="AO10" s="51"/>
      <c r="AP10" s="51"/>
      <c r="AQ10" s="51"/>
      <c r="AR10" s="51"/>
      <c r="AS10" s="51"/>
      <c r="AT10" s="46">
        <f>データ!W6</f>
        <v>25.07</v>
      </c>
      <c r="AU10" s="46"/>
      <c r="AV10" s="46"/>
      <c r="AW10" s="46"/>
      <c r="AX10" s="46"/>
      <c r="AY10" s="46"/>
      <c r="AZ10" s="46"/>
      <c r="BA10" s="46"/>
      <c r="BB10" s="46">
        <f>データ!X6</f>
        <v>6374.15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142069</v>
      </c>
      <c r="D6" s="34">
        <f t="shared" si="3"/>
        <v>46</v>
      </c>
      <c r="E6" s="34">
        <f t="shared" si="3"/>
        <v>17</v>
      </c>
      <c r="F6" s="34">
        <f t="shared" si="3"/>
        <v>1</v>
      </c>
      <c r="G6" s="34">
        <f t="shared" si="3"/>
        <v>0</v>
      </c>
      <c r="H6" s="34" t="str">
        <f t="shared" si="3"/>
        <v>神奈川県　小田原市</v>
      </c>
      <c r="I6" s="34" t="str">
        <f t="shared" si="3"/>
        <v>法適用</v>
      </c>
      <c r="J6" s="34" t="str">
        <f t="shared" si="3"/>
        <v>下水道事業</v>
      </c>
      <c r="K6" s="34" t="str">
        <f t="shared" si="3"/>
        <v>公共下水道</v>
      </c>
      <c r="L6" s="34" t="str">
        <f t="shared" si="3"/>
        <v>Ac1</v>
      </c>
      <c r="M6" s="34">
        <f t="shared" si="3"/>
        <v>0</v>
      </c>
      <c r="N6" s="35" t="str">
        <f t="shared" si="3"/>
        <v>-</v>
      </c>
      <c r="O6" s="35">
        <f t="shared" si="3"/>
        <v>52.66</v>
      </c>
      <c r="P6" s="35">
        <f t="shared" si="3"/>
        <v>82.62</v>
      </c>
      <c r="Q6" s="35" t="str">
        <f t="shared" si="3"/>
        <v>-</v>
      </c>
      <c r="R6" s="35">
        <f t="shared" si="3"/>
        <v>2589</v>
      </c>
      <c r="S6" s="35">
        <f t="shared" si="3"/>
        <v>193803</v>
      </c>
      <c r="T6" s="35">
        <f t="shared" si="3"/>
        <v>113.81</v>
      </c>
      <c r="U6" s="35">
        <f t="shared" si="3"/>
        <v>1702.86</v>
      </c>
      <c r="V6" s="35">
        <f t="shared" si="3"/>
        <v>159800</v>
      </c>
      <c r="W6" s="35">
        <f t="shared" si="3"/>
        <v>25.07</v>
      </c>
      <c r="X6" s="35">
        <f t="shared" si="3"/>
        <v>6374.15</v>
      </c>
      <c r="Y6" s="36" t="str">
        <f>IF(Y7="",NA(),Y7)</f>
        <v>-</v>
      </c>
      <c r="Z6" s="36" t="str">
        <f t="shared" ref="Z6:AH6" si="4">IF(Z7="",NA(),Z7)</f>
        <v>-</v>
      </c>
      <c r="AA6" s="36" t="str">
        <f t="shared" si="4"/>
        <v>-</v>
      </c>
      <c r="AB6" s="36" t="str">
        <f t="shared" si="4"/>
        <v>-</v>
      </c>
      <c r="AC6" s="36">
        <f t="shared" si="4"/>
        <v>105.73</v>
      </c>
      <c r="AD6" s="36" t="str">
        <f t="shared" si="4"/>
        <v>-</v>
      </c>
      <c r="AE6" s="36" t="str">
        <f t="shared" si="4"/>
        <v>-</v>
      </c>
      <c r="AF6" s="36" t="str">
        <f t="shared" si="4"/>
        <v>-</v>
      </c>
      <c r="AG6" s="36" t="str">
        <f t="shared" si="4"/>
        <v>-</v>
      </c>
      <c r="AH6" s="36">
        <f t="shared" si="4"/>
        <v>107.45</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11.01</v>
      </c>
      <c r="AT6" s="35" t="str">
        <f>IF(AT7="","",IF(AT7="-","【-】","【"&amp;SUBSTITUTE(TEXT(AT7,"#,##0.00"),"-","△")&amp;"】"))</f>
        <v>【4.38】</v>
      </c>
      <c r="AU6" s="36" t="str">
        <f>IF(AU7="",NA(),AU7)</f>
        <v>-</v>
      </c>
      <c r="AV6" s="36" t="str">
        <f t="shared" ref="AV6:BD6" si="6">IF(AV7="",NA(),AV7)</f>
        <v>-</v>
      </c>
      <c r="AW6" s="36" t="str">
        <f t="shared" si="6"/>
        <v>-</v>
      </c>
      <c r="AX6" s="36" t="str">
        <f t="shared" si="6"/>
        <v>-</v>
      </c>
      <c r="AY6" s="36">
        <f t="shared" si="6"/>
        <v>42.06</v>
      </c>
      <c r="AZ6" s="36" t="str">
        <f t="shared" si="6"/>
        <v>-</v>
      </c>
      <c r="BA6" s="36" t="str">
        <f t="shared" si="6"/>
        <v>-</v>
      </c>
      <c r="BB6" s="36" t="str">
        <f t="shared" si="6"/>
        <v>-</v>
      </c>
      <c r="BC6" s="36" t="str">
        <f t="shared" si="6"/>
        <v>-</v>
      </c>
      <c r="BD6" s="36">
        <f t="shared" si="6"/>
        <v>54.03</v>
      </c>
      <c r="BE6" s="35" t="str">
        <f>IF(BE7="","",IF(BE7="-","【-】","【"&amp;SUBSTITUTE(TEXT(BE7,"#,##0.00"),"-","△")&amp;"】"))</f>
        <v>【59.95】</v>
      </c>
      <c r="BF6" s="36" t="str">
        <f>IF(BF7="",NA(),BF7)</f>
        <v>-</v>
      </c>
      <c r="BG6" s="36" t="str">
        <f t="shared" ref="BG6:BO6" si="7">IF(BG7="",NA(),BG7)</f>
        <v>-</v>
      </c>
      <c r="BH6" s="36" t="str">
        <f t="shared" si="7"/>
        <v>-</v>
      </c>
      <c r="BI6" s="36" t="str">
        <f t="shared" si="7"/>
        <v>-</v>
      </c>
      <c r="BJ6" s="36">
        <f t="shared" si="7"/>
        <v>581.20000000000005</v>
      </c>
      <c r="BK6" s="36" t="str">
        <f t="shared" si="7"/>
        <v>-</v>
      </c>
      <c r="BL6" s="36" t="str">
        <f t="shared" si="7"/>
        <v>-</v>
      </c>
      <c r="BM6" s="36" t="str">
        <f t="shared" si="7"/>
        <v>-</v>
      </c>
      <c r="BN6" s="36" t="str">
        <f t="shared" si="7"/>
        <v>-</v>
      </c>
      <c r="BO6" s="36">
        <f t="shared" si="7"/>
        <v>802.49</v>
      </c>
      <c r="BP6" s="35" t="str">
        <f>IF(BP7="","",IF(BP7="-","【-】","【"&amp;SUBSTITUTE(TEXT(BP7,"#,##0.00"),"-","△")&amp;"】"))</f>
        <v>【728.30】</v>
      </c>
      <c r="BQ6" s="36" t="str">
        <f>IF(BQ7="",NA(),BQ7)</f>
        <v>-</v>
      </c>
      <c r="BR6" s="36" t="str">
        <f t="shared" ref="BR6:BZ6" si="8">IF(BR7="",NA(),BR7)</f>
        <v>-</v>
      </c>
      <c r="BS6" s="36" t="str">
        <f t="shared" si="8"/>
        <v>-</v>
      </c>
      <c r="BT6" s="36" t="str">
        <f t="shared" si="8"/>
        <v>-</v>
      </c>
      <c r="BU6" s="36">
        <f t="shared" si="8"/>
        <v>97.06</v>
      </c>
      <c r="BV6" s="36" t="str">
        <f t="shared" si="8"/>
        <v>-</v>
      </c>
      <c r="BW6" s="36" t="str">
        <f t="shared" si="8"/>
        <v>-</v>
      </c>
      <c r="BX6" s="36" t="str">
        <f t="shared" si="8"/>
        <v>-</v>
      </c>
      <c r="BY6" s="36" t="str">
        <f t="shared" si="8"/>
        <v>-</v>
      </c>
      <c r="BZ6" s="36">
        <f t="shared" si="8"/>
        <v>103.18</v>
      </c>
      <c r="CA6" s="35" t="str">
        <f>IF(CA7="","",IF(CA7="-","【-】","【"&amp;SUBSTITUTE(TEXT(CA7,"#,##0.00"),"-","△")&amp;"】"))</f>
        <v>【100.04】</v>
      </c>
      <c r="CB6" s="36" t="str">
        <f>IF(CB7="",NA(),CB7)</f>
        <v>-</v>
      </c>
      <c r="CC6" s="36" t="str">
        <f t="shared" ref="CC6:CK6" si="9">IF(CC7="",NA(),CC7)</f>
        <v>-</v>
      </c>
      <c r="CD6" s="36" t="str">
        <f t="shared" si="9"/>
        <v>-</v>
      </c>
      <c r="CE6" s="36" t="str">
        <f t="shared" si="9"/>
        <v>-</v>
      </c>
      <c r="CF6" s="36">
        <f t="shared" si="9"/>
        <v>175.45</v>
      </c>
      <c r="CG6" s="36" t="str">
        <f t="shared" si="9"/>
        <v>-</v>
      </c>
      <c r="CH6" s="36" t="str">
        <f t="shared" si="9"/>
        <v>-</v>
      </c>
      <c r="CI6" s="36" t="str">
        <f t="shared" si="9"/>
        <v>-</v>
      </c>
      <c r="CJ6" s="36" t="str">
        <f t="shared" si="9"/>
        <v>-</v>
      </c>
      <c r="CK6" s="36">
        <f t="shared" si="9"/>
        <v>141.11000000000001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t="str">
        <f t="shared" si="10"/>
        <v>-</v>
      </c>
      <c r="CV6" s="36">
        <f t="shared" si="10"/>
        <v>63.26</v>
      </c>
      <c r="CW6" s="35" t="str">
        <f>IF(CW7="","",IF(CW7="-","【-】","【"&amp;SUBSTITUTE(TEXT(CW7,"#,##0.00"),"-","△")&amp;"】"))</f>
        <v>【60.09】</v>
      </c>
      <c r="CX6" s="36" t="str">
        <f>IF(CX7="",NA(),CX7)</f>
        <v>-</v>
      </c>
      <c r="CY6" s="36" t="str">
        <f t="shared" ref="CY6:DG6" si="11">IF(CY7="",NA(),CY7)</f>
        <v>-</v>
      </c>
      <c r="CZ6" s="36" t="str">
        <f t="shared" si="11"/>
        <v>-</v>
      </c>
      <c r="DA6" s="36" t="str">
        <f t="shared" si="11"/>
        <v>-</v>
      </c>
      <c r="DB6" s="36">
        <f t="shared" si="11"/>
        <v>93.24</v>
      </c>
      <c r="DC6" s="36" t="str">
        <f t="shared" si="11"/>
        <v>-</v>
      </c>
      <c r="DD6" s="36" t="str">
        <f t="shared" si="11"/>
        <v>-</v>
      </c>
      <c r="DE6" s="36" t="str">
        <f t="shared" si="11"/>
        <v>-</v>
      </c>
      <c r="DF6" s="36" t="str">
        <f t="shared" si="11"/>
        <v>-</v>
      </c>
      <c r="DG6" s="36">
        <f t="shared" si="11"/>
        <v>94.07</v>
      </c>
      <c r="DH6" s="35" t="str">
        <f>IF(DH7="","",IF(DH7="-","【-】","【"&amp;SUBSTITUTE(TEXT(DH7,"#,##0.00"),"-","△")&amp;"】"))</f>
        <v>【94.90】</v>
      </c>
      <c r="DI6" s="36" t="str">
        <f>IF(DI7="",NA(),DI7)</f>
        <v>-</v>
      </c>
      <c r="DJ6" s="36" t="str">
        <f t="shared" ref="DJ6:DR6" si="12">IF(DJ7="",NA(),DJ7)</f>
        <v>-</v>
      </c>
      <c r="DK6" s="36" t="str">
        <f t="shared" si="12"/>
        <v>-</v>
      </c>
      <c r="DL6" s="36" t="str">
        <f t="shared" si="12"/>
        <v>-</v>
      </c>
      <c r="DM6" s="36">
        <f t="shared" si="12"/>
        <v>3.68</v>
      </c>
      <c r="DN6" s="36" t="str">
        <f t="shared" si="12"/>
        <v>-</v>
      </c>
      <c r="DO6" s="36" t="str">
        <f t="shared" si="12"/>
        <v>-</v>
      </c>
      <c r="DP6" s="36" t="str">
        <f t="shared" si="12"/>
        <v>-</v>
      </c>
      <c r="DQ6" s="36" t="str">
        <f t="shared" si="12"/>
        <v>-</v>
      </c>
      <c r="DR6" s="36">
        <f t="shared" si="12"/>
        <v>28.95</v>
      </c>
      <c r="DS6" s="35" t="str">
        <f>IF(DS7="","",IF(DS7="-","【-】","【"&amp;SUBSTITUTE(TEXT(DS7,"#,##0.00"),"-","△")&amp;"】"))</f>
        <v>【37.36】</v>
      </c>
      <c r="DT6" s="36" t="str">
        <f>IF(DT7="",NA(),DT7)</f>
        <v>-</v>
      </c>
      <c r="DU6" s="36" t="str">
        <f t="shared" ref="DU6:EC6" si="13">IF(DU7="",NA(),DU7)</f>
        <v>-</v>
      </c>
      <c r="DV6" s="36" t="str">
        <f t="shared" si="13"/>
        <v>-</v>
      </c>
      <c r="DW6" s="36" t="str">
        <f t="shared" si="13"/>
        <v>-</v>
      </c>
      <c r="DX6" s="36">
        <f t="shared" si="13"/>
        <v>4.68</v>
      </c>
      <c r="DY6" s="36" t="str">
        <f t="shared" si="13"/>
        <v>-</v>
      </c>
      <c r="DZ6" s="36" t="str">
        <f t="shared" si="13"/>
        <v>-</v>
      </c>
      <c r="EA6" s="36" t="str">
        <f t="shared" si="13"/>
        <v>-</v>
      </c>
      <c r="EB6" s="36" t="str">
        <f t="shared" si="13"/>
        <v>-</v>
      </c>
      <c r="EC6" s="36">
        <f t="shared" si="13"/>
        <v>4.07</v>
      </c>
      <c r="ED6" s="35" t="str">
        <f>IF(ED7="","",IF(ED7="-","【-】","【"&amp;SUBSTITUTE(TEXT(ED7,"#,##0.00"),"-","△")&amp;"】"))</f>
        <v>【4.96】</v>
      </c>
      <c r="EE6" s="36" t="str">
        <f>IF(EE7="",NA(),EE7)</f>
        <v>-</v>
      </c>
      <c r="EF6" s="36" t="str">
        <f t="shared" ref="EF6:EN6" si="14">IF(EF7="",NA(),EF7)</f>
        <v>-</v>
      </c>
      <c r="EG6" s="36" t="str">
        <f t="shared" si="14"/>
        <v>-</v>
      </c>
      <c r="EH6" s="36" t="str">
        <f t="shared" si="14"/>
        <v>-</v>
      </c>
      <c r="EI6" s="36">
        <f t="shared" si="14"/>
        <v>0.13</v>
      </c>
      <c r="EJ6" s="36" t="str">
        <f t="shared" si="14"/>
        <v>-</v>
      </c>
      <c r="EK6" s="36" t="str">
        <f t="shared" si="14"/>
        <v>-</v>
      </c>
      <c r="EL6" s="36" t="str">
        <f t="shared" si="14"/>
        <v>-</v>
      </c>
      <c r="EM6" s="36" t="str">
        <f t="shared" si="14"/>
        <v>-</v>
      </c>
      <c r="EN6" s="36">
        <f t="shared" si="14"/>
        <v>0.13</v>
      </c>
      <c r="EO6" s="35" t="str">
        <f>IF(EO7="","",IF(EO7="-","【-】","【"&amp;SUBSTITUTE(TEXT(EO7,"#,##0.00"),"-","△")&amp;"】"))</f>
        <v>【0.27】</v>
      </c>
    </row>
    <row r="7" spans="1:148" s="37" customFormat="1" x14ac:dyDescent="0.15">
      <c r="A7" s="29"/>
      <c r="B7" s="38">
        <v>2016</v>
      </c>
      <c r="C7" s="38">
        <v>142069</v>
      </c>
      <c r="D7" s="38">
        <v>46</v>
      </c>
      <c r="E7" s="38">
        <v>17</v>
      </c>
      <c r="F7" s="38">
        <v>1</v>
      </c>
      <c r="G7" s="38">
        <v>0</v>
      </c>
      <c r="H7" s="38" t="s">
        <v>108</v>
      </c>
      <c r="I7" s="38" t="s">
        <v>109</v>
      </c>
      <c r="J7" s="38" t="s">
        <v>110</v>
      </c>
      <c r="K7" s="38" t="s">
        <v>111</v>
      </c>
      <c r="L7" s="38" t="s">
        <v>112</v>
      </c>
      <c r="M7" s="38"/>
      <c r="N7" s="39" t="s">
        <v>113</v>
      </c>
      <c r="O7" s="39">
        <v>52.66</v>
      </c>
      <c r="P7" s="39">
        <v>82.62</v>
      </c>
      <c r="Q7" s="39" t="s">
        <v>113</v>
      </c>
      <c r="R7" s="39">
        <v>2589</v>
      </c>
      <c r="S7" s="39">
        <v>193803</v>
      </c>
      <c r="T7" s="39">
        <v>113.81</v>
      </c>
      <c r="U7" s="39">
        <v>1702.86</v>
      </c>
      <c r="V7" s="39">
        <v>159800</v>
      </c>
      <c r="W7" s="39">
        <v>25.07</v>
      </c>
      <c r="X7" s="39">
        <v>6374.15</v>
      </c>
      <c r="Y7" s="39" t="s">
        <v>113</v>
      </c>
      <c r="Z7" s="39" t="s">
        <v>113</v>
      </c>
      <c r="AA7" s="39" t="s">
        <v>113</v>
      </c>
      <c r="AB7" s="39" t="s">
        <v>113</v>
      </c>
      <c r="AC7" s="39">
        <v>105.73</v>
      </c>
      <c r="AD7" s="39" t="s">
        <v>113</v>
      </c>
      <c r="AE7" s="39" t="s">
        <v>113</v>
      </c>
      <c r="AF7" s="39" t="s">
        <v>113</v>
      </c>
      <c r="AG7" s="39" t="s">
        <v>113</v>
      </c>
      <c r="AH7" s="39">
        <v>107.45</v>
      </c>
      <c r="AI7" s="39">
        <v>108.57</v>
      </c>
      <c r="AJ7" s="39" t="s">
        <v>113</v>
      </c>
      <c r="AK7" s="39" t="s">
        <v>113</v>
      </c>
      <c r="AL7" s="39" t="s">
        <v>113</v>
      </c>
      <c r="AM7" s="39" t="s">
        <v>113</v>
      </c>
      <c r="AN7" s="39">
        <v>0</v>
      </c>
      <c r="AO7" s="39" t="s">
        <v>113</v>
      </c>
      <c r="AP7" s="39" t="s">
        <v>113</v>
      </c>
      <c r="AQ7" s="39" t="s">
        <v>113</v>
      </c>
      <c r="AR7" s="39" t="s">
        <v>113</v>
      </c>
      <c r="AS7" s="39">
        <v>11.01</v>
      </c>
      <c r="AT7" s="39">
        <v>4.38</v>
      </c>
      <c r="AU7" s="39" t="s">
        <v>113</v>
      </c>
      <c r="AV7" s="39" t="s">
        <v>113</v>
      </c>
      <c r="AW7" s="39" t="s">
        <v>113</v>
      </c>
      <c r="AX7" s="39" t="s">
        <v>113</v>
      </c>
      <c r="AY7" s="39">
        <v>42.06</v>
      </c>
      <c r="AZ7" s="39" t="s">
        <v>113</v>
      </c>
      <c r="BA7" s="39" t="s">
        <v>113</v>
      </c>
      <c r="BB7" s="39" t="s">
        <v>113</v>
      </c>
      <c r="BC7" s="39" t="s">
        <v>113</v>
      </c>
      <c r="BD7" s="39">
        <v>54.03</v>
      </c>
      <c r="BE7" s="39">
        <v>59.95</v>
      </c>
      <c r="BF7" s="39" t="s">
        <v>113</v>
      </c>
      <c r="BG7" s="39" t="s">
        <v>113</v>
      </c>
      <c r="BH7" s="39" t="s">
        <v>113</v>
      </c>
      <c r="BI7" s="39" t="s">
        <v>113</v>
      </c>
      <c r="BJ7" s="39">
        <v>581.20000000000005</v>
      </c>
      <c r="BK7" s="39" t="s">
        <v>113</v>
      </c>
      <c r="BL7" s="39" t="s">
        <v>113</v>
      </c>
      <c r="BM7" s="39" t="s">
        <v>113</v>
      </c>
      <c r="BN7" s="39" t="s">
        <v>113</v>
      </c>
      <c r="BO7" s="39">
        <v>802.49</v>
      </c>
      <c r="BP7" s="39">
        <v>728.3</v>
      </c>
      <c r="BQ7" s="39" t="s">
        <v>113</v>
      </c>
      <c r="BR7" s="39" t="s">
        <v>113</v>
      </c>
      <c r="BS7" s="39" t="s">
        <v>113</v>
      </c>
      <c r="BT7" s="39" t="s">
        <v>113</v>
      </c>
      <c r="BU7" s="39">
        <v>97.06</v>
      </c>
      <c r="BV7" s="39" t="s">
        <v>113</v>
      </c>
      <c r="BW7" s="39" t="s">
        <v>113</v>
      </c>
      <c r="BX7" s="39" t="s">
        <v>113</v>
      </c>
      <c r="BY7" s="39" t="s">
        <v>113</v>
      </c>
      <c r="BZ7" s="39">
        <v>103.18</v>
      </c>
      <c r="CA7" s="39">
        <v>100.04</v>
      </c>
      <c r="CB7" s="39" t="s">
        <v>113</v>
      </c>
      <c r="CC7" s="39" t="s">
        <v>113</v>
      </c>
      <c r="CD7" s="39" t="s">
        <v>113</v>
      </c>
      <c r="CE7" s="39" t="s">
        <v>113</v>
      </c>
      <c r="CF7" s="39">
        <v>175.45</v>
      </c>
      <c r="CG7" s="39" t="s">
        <v>113</v>
      </c>
      <c r="CH7" s="39" t="s">
        <v>113</v>
      </c>
      <c r="CI7" s="39" t="s">
        <v>113</v>
      </c>
      <c r="CJ7" s="39" t="s">
        <v>113</v>
      </c>
      <c r="CK7" s="39">
        <v>141.11000000000001</v>
      </c>
      <c r="CL7" s="39">
        <v>137.82</v>
      </c>
      <c r="CM7" s="39" t="s">
        <v>113</v>
      </c>
      <c r="CN7" s="39" t="s">
        <v>113</v>
      </c>
      <c r="CO7" s="39" t="s">
        <v>113</v>
      </c>
      <c r="CP7" s="39" t="s">
        <v>113</v>
      </c>
      <c r="CQ7" s="39" t="s">
        <v>113</v>
      </c>
      <c r="CR7" s="39" t="s">
        <v>113</v>
      </c>
      <c r="CS7" s="39" t="s">
        <v>113</v>
      </c>
      <c r="CT7" s="39" t="s">
        <v>113</v>
      </c>
      <c r="CU7" s="39" t="s">
        <v>113</v>
      </c>
      <c r="CV7" s="39">
        <v>63.26</v>
      </c>
      <c r="CW7" s="39">
        <v>60.09</v>
      </c>
      <c r="CX7" s="39" t="s">
        <v>113</v>
      </c>
      <c r="CY7" s="39" t="s">
        <v>113</v>
      </c>
      <c r="CZ7" s="39" t="s">
        <v>113</v>
      </c>
      <c r="DA7" s="39" t="s">
        <v>113</v>
      </c>
      <c r="DB7" s="39">
        <v>93.24</v>
      </c>
      <c r="DC7" s="39" t="s">
        <v>113</v>
      </c>
      <c r="DD7" s="39" t="s">
        <v>113</v>
      </c>
      <c r="DE7" s="39" t="s">
        <v>113</v>
      </c>
      <c r="DF7" s="39" t="s">
        <v>113</v>
      </c>
      <c r="DG7" s="39">
        <v>94.07</v>
      </c>
      <c r="DH7" s="39">
        <v>94.9</v>
      </c>
      <c r="DI7" s="39" t="s">
        <v>113</v>
      </c>
      <c r="DJ7" s="39" t="s">
        <v>113</v>
      </c>
      <c r="DK7" s="39" t="s">
        <v>113</v>
      </c>
      <c r="DL7" s="39" t="s">
        <v>113</v>
      </c>
      <c r="DM7" s="39">
        <v>3.68</v>
      </c>
      <c r="DN7" s="39" t="s">
        <v>113</v>
      </c>
      <c r="DO7" s="39" t="s">
        <v>113</v>
      </c>
      <c r="DP7" s="39" t="s">
        <v>113</v>
      </c>
      <c r="DQ7" s="39" t="s">
        <v>113</v>
      </c>
      <c r="DR7" s="39">
        <v>28.95</v>
      </c>
      <c r="DS7" s="39">
        <v>37.36</v>
      </c>
      <c r="DT7" s="39" t="s">
        <v>113</v>
      </c>
      <c r="DU7" s="39" t="s">
        <v>113</v>
      </c>
      <c r="DV7" s="39" t="s">
        <v>113</v>
      </c>
      <c r="DW7" s="39" t="s">
        <v>113</v>
      </c>
      <c r="DX7" s="39">
        <v>4.68</v>
      </c>
      <c r="DY7" s="39" t="s">
        <v>113</v>
      </c>
      <c r="DZ7" s="39" t="s">
        <v>113</v>
      </c>
      <c r="EA7" s="39" t="s">
        <v>113</v>
      </c>
      <c r="EB7" s="39" t="s">
        <v>113</v>
      </c>
      <c r="EC7" s="39">
        <v>4.07</v>
      </c>
      <c r="ED7" s="39">
        <v>4.96</v>
      </c>
      <c r="EE7" s="39" t="s">
        <v>113</v>
      </c>
      <c r="EF7" s="39" t="s">
        <v>113</v>
      </c>
      <c r="EG7" s="39" t="s">
        <v>113</v>
      </c>
      <c r="EH7" s="39" t="s">
        <v>113</v>
      </c>
      <c r="EI7" s="39">
        <v>0.13</v>
      </c>
      <c r="EJ7" s="39" t="s">
        <v>113</v>
      </c>
      <c r="EK7" s="39" t="s">
        <v>113</v>
      </c>
      <c r="EL7" s="39" t="s">
        <v>113</v>
      </c>
      <c r="EM7" s="39" t="s">
        <v>113</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2018-02-22T05:55:29Z</cp:lastPrinted>
  <dcterms:created xsi:type="dcterms:W3CDTF">2017-12-25T01:50:45Z</dcterms:created>
  <dcterms:modified xsi:type="dcterms:W3CDTF">2018-02-22T05:55:44Z</dcterms:modified>
  <cp:category/>
</cp:coreProperties>
</file>