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06_理財Ｇ\29年度\武井\02 公営企業\02 経営比較分析表\08 分析表（公開用）\エクセル\"/>
    </mc:Choice>
  </mc:AlternateContent>
  <workbookProtection workbookPassword="B31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AL8" i="4" s="1"/>
  <c r="R6" i="5"/>
  <c r="AD10" i="4" s="1"/>
  <c r="Q6" i="5"/>
  <c r="P6" i="5"/>
  <c r="O6" i="5"/>
  <c r="I10" i="4" s="1"/>
  <c r="N6" i="5"/>
  <c r="B10" i="4" s="1"/>
  <c r="M6" i="5"/>
  <c r="L6" i="5"/>
  <c r="K6" i="5"/>
  <c r="P8" i="4" s="1"/>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L86" i="4"/>
  <c r="K86" i="4"/>
  <c r="I86" i="4"/>
  <c r="H86" i="4"/>
  <c r="G86" i="4"/>
  <c r="E86" i="4"/>
  <c r="BB10" i="4"/>
  <c r="W10" i="4"/>
  <c r="P10" i="4"/>
  <c r="BB8" i="4"/>
  <c r="AT8" i="4"/>
  <c r="W8" i="4"/>
  <c r="B6" i="4"/>
  <c r="C10" i="5" l="1"/>
  <c r="D10" i="5"/>
  <c r="E10" i="5"/>
  <c r="B10" i="5"/>
</calcChain>
</file>

<file path=xl/sharedStrings.xml><?xml version="1.0" encoding="utf-8"?>
<sst xmlns="http://schemas.openxmlformats.org/spreadsheetml/2006/main" count="323" uniqueCount="123">
  <si>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</si>
  <si>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</si>
  <si>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</si>
  <si>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</si>
  <si>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</si>
  <si>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</si>
  <si>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</si>
  <si>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</si>
  <si>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</si>
  <si>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</si>
  <si>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</si>
  <si>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</si>
  <si>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</si>
  <si>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</si>
  <si>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</si>
  <si>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</si>
  <si>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</si>
  <si>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</si>
  <si>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</si>
  <si>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</si>
  <si>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</si>
  <si>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</si>
  <si>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</si>
  <si>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</si>
  <si>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</si>
  <si>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</si>
  <si>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</si>
  <si>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</si>
  <si>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</si>
  <si>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</si>
  <si>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</si>
  <si>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</si>
  <si>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</si>
  <si>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</si>
  <si>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</si>
  <si>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</si>
  <si>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</si>
  <si>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</si>
  <si>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</si>
  <si>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</si>
  <si>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</si>
  <si>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</si>
  <si>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</si>
  <si>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</si>
  <si>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</si>
  <si>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</si>
  <si>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</si>
  <si>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</si>
  <si>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</si>
  <si>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</si>
  <si>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</si>
  <si>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</si>
  <si>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</si>
  <si>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</si>
  <si>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</si>
  <si>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</si>
  <si>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</si>
  <si>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</si>
  <si>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</si>
  <si>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</si>
  <si>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</si>
  <si>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</si>
  <si>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</si>
  <si>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</si>
  <si>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</si>
  <si>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</si>
  <si>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</si>
  <si>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</si>
  <si>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</si>
  <si>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</si>
  <si>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</si>
  <si>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</si>
  <si>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</si>
  <si>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</si>
  <si>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</si>
  <si>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</si>
  <si>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</si>
  <si>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</si>
  <si>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</si>
  <si>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</si>
  <si>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</si>
  <si>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</si>
  <si>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</si>
  <si>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</si>
  <si>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</si>
  <si>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</si>
  <si>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</si>
  <si>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</si>
  <si>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</si>
  <si>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</si>
  <si>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</si>
  <si>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</si>
  <si>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</si>
  <si>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</si>
  <si>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</si>
  <si>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</si>
  <si>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</si>
  <si>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</si>
  <si>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</si>
  <si>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</si>
  <si>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</si>
  <si>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</si>
  <si>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</si>
  <si>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</si>
  <si>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</si>
  <si>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</si>
  <si>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</si>
  <si>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</si>
  <si>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神奈川県　平塚市</t>
  </si>
  <si>
    <t>法適用</t>
  </si>
  <si>
    <t>下水道事業</t>
  </si>
  <si>
    <t>農業集落排水</t>
  </si>
  <si>
    <t>F3</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</si>
  <si>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</si>
  <si>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</si>
  <si>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</si>
  <si>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</si>
  <si>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</si>
  <si>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</si>
  <si>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</si>
  <si>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平成18年度から整備を開始し、平成27年度に整備完了しているため、有形固定資産減価償却率については類似団体平均値及び全国平均よりも低い数値となっております。同様に、管渠老朽化率についてもまだ法定耐用年数を超える管渠がないため、老朽化に関しては現状では問題ありません。</t>
    <rPh sb="1" eb="3">
      <t>ヘイセイ</t>
    </rPh>
    <rPh sb="5" eb="7">
      <t>ネンド</t>
    </rPh>
    <rPh sb="9" eb="11">
      <t>セイビ</t>
    </rPh>
    <rPh sb="12" eb="14">
      <t>カイシ</t>
    </rPh>
    <rPh sb="16" eb="18">
      <t>ヘイセイ</t>
    </rPh>
    <rPh sb="20" eb="22">
      <t>ネンド</t>
    </rPh>
    <rPh sb="23" eb="25">
      <t>セイビ</t>
    </rPh>
    <rPh sb="25" eb="27">
      <t>カンリョウ</t>
    </rPh>
    <rPh sb="34" eb="36">
      <t>ユウケイ</t>
    </rPh>
    <rPh sb="36" eb="38">
      <t>コテイ</t>
    </rPh>
    <rPh sb="38" eb="40">
      <t>シサン</t>
    </rPh>
    <rPh sb="40" eb="42">
      <t>ゲンカ</t>
    </rPh>
    <rPh sb="42" eb="44">
      <t>ショウキャク</t>
    </rPh>
    <rPh sb="44" eb="45">
      <t>リツ</t>
    </rPh>
    <rPh sb="50" eb="52">
      <t>ルイジ</t>
    </rPh>
    <rPh sb="52" eb="54">
      <t>ダンタイ</t>
    </rPh>
    <rPh sb="54" eb="57">
      <t>ヘイキンチ</t>
    </rPh>
    <rPh sb="57" eb="58">
      <t>オヨ</t>
    </rPh>
    <rPh sb="59" eb="61">
      <t>ゼンコク</t>
    </rPh>
    <rPh sb="61" eb="63">
      <t>ヘイキン</t>
    </rPh>
    <rPh sb="66" eb="67">
      <t>ヒク</t>
    </rPh>
    <rPh sb="68" eb="70">
      <t>スウチ</t>
    </rPh>
    <rPh sb="79" eb="81">
      <t>ドウヨウ</t>
    </rPh>
    <rPh sb="83" eb="85">
      <t>カンキョ</t>
    </rPh>
    <rPh sb="85" eb="88">
      <t>ロウキュウカ</t>
    </rPh>
    <rPh sb="88" eb="89">
      <t>リツ</t>
    </rPh>
    <rPh sb="96" eb="98">
      <t>ホウテイ</t>
    </rPh>
    <rPh sb="98" eb="100">
      <t>タイヨウ</t>
    </rPh>
    <rPh sb="100" eb="102">
      <t>ネンスウ</t>
    </rPh>
    <rPh sb="103" eb="104">
      <t>コ</t>
    </rPh>
    <rPh sb="106" eb="108">
      <t>カンキョ</t>
    </rPh>
    <rPh sb="114" eb="117">
      <t>ロウキュウカ</t>
    </rPh>
    <rPh sb="118" eb="119">
      <t>カン</t>
    </rPh>
    <rPh sb="122" eb="124">
      <t>ゲンジョウ</t>
    </rPh>
    <rPh sb="126" eb="128">
      <t>モンダイ</t>
    </rPh>
    <phoneticPr fontId="4"/>
  </si>
  <si>
    <t>　現時点の指標からは今後も厳しい経営状況が続くことが予想されます。そのため、水洗化率及び収納率の向上や経費回収率の改善を図る必要があります。
　また、平成28年度から地方公営企業法の一部適用（財務規定等）を開始し、公営企業会計となりました。今後は損益計算書や貸借対照表等の財務諸表から状況を分析するとともに、平成29年度以降は経営比較分析表の各項目における推移も長期的に把握と分析を行い、経営の効率化を進めます。</t>
    <rPh sb="1" eb="4">
      <t>ゲンジテン</t>
    </rPh>
    <rPh sb="5" eb="7">
      <t>シヒョウ</t>
    </rPh>
    <rPh sb="10" eb="12">
      <t>コンゴ</t>
    </rPh>
    <rPh sb="13" eb="14">
      <t>キビ</t>
    </rPh>
    <rPh sb="16" eb="18">
      <t>ケイエイ</t>
    </rPh>
    <rPh sb="18" eb="20">
      <t>ジョウキョウ</t>
    </rPh>
    <rPh sb="21" eb="22">
      <t>ツヅ</t>
    </rPh>
    <rPh sb="26" eb="28">
      <t>ヨソウ</t>
    </rPh>
    <rPh sb="38" eb="41">
      <t>スイセンカ</t>
    </rPh>
    <rPh sb="41" eb="42">
      <t>リツ</t>
    </rPh>
    <rPh sb="42" eb="43">
      <t>オヨ</t>
    </rPh>
    <rPh sb="44" eb="46">
      <t>シュウノウ</t>
    </rPh>
    <rPh sb="46" eb="47">
      <t>リツ</t>
    </rPh>
    <rPh sb="48" eb="50">
      <t>コウジョウ</t>
    </rPh>
    <rPh sb="51" eb="53">
      <t>ケイヒ</t>
    </rPh>
    <rPh sb="53" eb="55">
      <t>カイシュウ</t>
    </rPh>
    <rPh sb="55" eb="56">
      <t>リツ</t>
    </rPh>
    <rPh sb="57" eb="59">
      <t>カイゼン</t>
    </rPh>
    <rPh sb="60" eb="61">
      <t>ハカ</t>
    </rPh>
    <rPh sb="62" eb="64">
      <t>ヒツヨウ</t>
    </rPh>
    <rPh sb="75" eb="77">
      <t>ヘイセイ</t>
    </rPh>
    <rPh sb="79" eb="81">
      <t>ネンド</t>
    </rPh>
    <rPh sb="83" eb="85">
      <t>チホウ</t>
    </rPh>
    <rPh sb="85" eb="87">
      <t>コウエイ</t>
    </rPh>
    <rPh sb="87" eb="89">
      <t>キギョウ</t>
    </rPh>
    <rPh sb="89" eb="90">
      <t>ホウ</t>
    </rPh>
    <rPh sb="91" eb="93">
      <t>イチブ</t>
    </rPh>
    <rPh sb="93" eb="95">
      <t>テキヨウ</t>
    </rPh>
    <rPh sb="96" eb="98">
      <t>ザイム</t>
    </rPh>
    <rPh sb="98" eb="100">
      <t>キテイ</t>
    </rPh>
    <rPh sb="100" eb="101">
      <t>トウ</t>
    </rPh>
    <rPh sb="103" eb="105">
      <t>カイシ</t>
    </rPh>
    <rPh sb="107" eb="109">
      <t>コウエイ</t>
    </rPh>
    <rPh sb="109" eb="111">
      <t>キギョウ</t>
    </rPh>
    <rPh sb="111" eb="113">
      <t>カイケイ</t>
    </rPh>
    <rPh sb="120" eb="122">
      <t>コンゴ</t>
    </rPh>
    <rPh sb="123" eb="125">
      <t>ソンエキ</t>
    </rPh>
    <rPh sb="125" eb="128">
      <t>ケイサンショ</t>
    </rPh>
    <rPh sb="129" eb="131">
      <t>タイシャク</t>
    </rPh>
    <rPh sb="131" eb="134">
      <t>タイショウヒョウ</t>
    </rPh>
    <rPh sb="134" eb="135">
      <t>トウ</t>
    </rPh>
    <rPh sb="136" eb="138">
      <t>ザイム</t>
    </rPh>
    <rPh sb="138" eb="140">
      <t>ショヒョウ</t>
    </rPh>
    <rPh sb="142" eb="144">
      <t>ジョウキョウ</t>
    </rPh>
    <rPh sb="145" eb="147">
      <t>ブンセキ</t>
    </rPh>
    <rPh sb="154" eb="156">
      <t>ヘイセイ</t>
    </rPh>
    <rPh sb="158" eb="160">
      <t>ネンド</t>
    </rPh>
    <rPh sb="160" eb="162">
      <t>イコウ</t>
    </rPh>
    <rPh sb="163" eb="165">
      <t>ケイエイ</t>
    </rPh>
    <rPh sb="165" eb="167">
      <t>ヒカク</t>
    </rPh>
    <rPh sb="167" eb="169">
      <t>ブンセキ</t>
    </rPh>
    <rPh sb="169" eb="170">
      <t>ヒョウ</t>
    </rPh>
    <rPh sb="171" eb="174">
      <t>カクコウモク</t>
    </rPh>
    <rPh sb="178" eb="180">
      <t>スイイ</t>
    </rPh>
    <rPh sb="181" eb="184">
      <t>チョウキテキ</t>
    </rPh>
    <rPh sb="185" eb="187">
      <t>ハアク</t>
    </rPh>
    <rPh sb="188" eb="190">
      <t>ブンセキ</t>
    </rPh>
    <rPh sb="191" eb="192">
      <t>オコナ</t>
    </rPh>
    <rPh sb="194" eb="196">
      <t>ケイエイ</t>
    </rPh>
    <rPh sb="197" eb="200">
      <t>コウリツカ</t>
    </rPh>
    <rPh sb="201" eb="202">
      <t>スス</t>
    </rPh>
    <phoneticPr fontId="4"/>
  </si>
  <si>
    <t>　経常収支比率について、全国平均は上回っておりますが類似団体平均値よりは低く、100％に満たない状況であることから、単年度収支としては赤字の状況です。
　また、経費回収率については全国平均及び類似団体平均値の水準に届かない状況です。
　一方で、施設利用率は全国平均及び類似団体平均値よりも高く、水洗化率も類似団体平均値より高い数値となっております。
　企業債残高対事業規模比率については、全国平均及び類似団体平均値を上回っておりますが、平成27年度に整備が完了し、今後は企業債償還が進むことにより低下していくものになります。
　以上のことから、現時点での指標からは厳しい経営状況であるといえます。今後は水洗化率を向上させ使用料収入を確保するとともに、維持管理費を縮減させることで経費回収率と経常収支比率の改善を図る必要があります。</t>
    <rPh sb="1" eb="3">
      <t>ケイジョウ</t>
    </rPh>
    <rPh sb="3" eb="5">
      <t>シュウシ</t>
    </rPh>
    <rPh sb="5" eb="7">
      <t>ヒリツ</t>
    </rPh>
    <rPh sb="12" eb="14">
      <t>ゼンコク</t>
    </rPh>
    <rPh sb="14" eb="16">
      <t>ヘイキン</t>
    </rPh>
    <rPh sb="17" eb="19">
      <t>ウワマワ</t>
    </rPh>
    <rPh sb="26" eb="28">
      <t>ルイジ</t>
    </rPh>
    <rPh sb="28" eb="30">
      <t>ダンタイ</t>
    </rPh>
    <rPh sb="30" eb="33">
      <t>ヘイキンチ</t>
    </rPh>
    <rPh sb="36" eb="37">
      <t>ヒク</t>
    </rPh>
    <rPh sb="44" eb="45">
      <t>ミ</t>
    </rPh>
    <rPh sb="48" eb="50">
      <t>ジョウキョウ</t>
    </rPh>
    <rPh sb="58" eb="61">
      <t>タンネンド</t>
    </rPh>
    <rPh sb="61" eb="63">
      <t>シュウシ</t>
    </rPh>
    <rPh sb="67" eb="69">
      <t>アカジ</t>
    </rPh>
    <rPh sb="70" eb="72">
      <t>ジョウキョウ</t>
    </rPh>
    <rPh sb="80" eb="82">
      <t>ケイヒ</t>
    </rPh>
    <rPh sb="82" eb="84">
      <t>カイシュウ</t>
    </rPh>
    <rPh sb="84" eb="85">
      <t>リツ</t>
    </rPh>
    <rPh sb="90" eb="92">
      <t>ゼンコク</t>
    </rPh>
    <rPh sb="92" eb="94">
      <t>ヘイキン</t>
    </rPh>
    <rPh sb="94" eb="95">
      <t>オヨ</t>
    </rPh>
    <rPh sb="96" eb="98">
      <t>ルイジ</t>
    </rPh>
    <rPh sb="98" eb="100">
      <t>ダンタイ</t>
    </rPh>
    <rPh sb="100" eb="103">
      <t>ヘイキンチ</t>
    </rPh>
    <rPh sb="104" eb="106">
      <t>スイジュン</t>
    </rPh>
    <rPh sb="107" eb="108">
      <t>トド</t>
    </rPh>
    <rPh sb="111" eb="113">
      <t>ジョウキョウ</t>
    </rPh>
    <rPh sb="118" eb="120">
      <t>イッポウ</t>
    </rPh>
    <rPh sb="122" eb="124">
      <t>シセツ</t>
    </rPh>
    <rPh sb="124" eb="126">
      <t>リヨウ</t>
    </rPh>
    <rPh sb="126" eb="127">
      <t>リツ</t>
    </rPh>
    <rPh sb="128" eb="130">
      <t>ゼンコク</t>
    </rPh>
    <rPh sb="130" eb="132">
      <t>ヘイキン</t>
    </rPh>
    <rPh sb="132" eb="133">
      <t>オヨ</t>
    </rPh>
    <rPh sb="134" eb="136">
      <t>ルイジ</t>
    </rPh>
    <rPh sb="136" eb="138">
      <t>ダンタイ</t>
    </rPh>
    <rPh sb="138" eb="141">
      <t>ヘイキンチ</t>
    </rPh>
    <rPh sb="144" eb="145">
      <t>タカ</t>
    </rPh>
    <rPh sb="147" eb="150">
      <t>スイセンカ</t>
    </rPh>
    <rPh sb="150" eb="151">
      <t>リツ</t>
    </rPh>
    <rPh sb="152" eb="154">
      <t>ルイジ</t>
    </rPh>
    <rPh sb="154" eb="156">
      <t>ダンタイ</t>
    </rPh>
    <rPh sb="156" eb="159">
      <t>ヘイキンチ</t>
    </rPh>
    <rPh sb="161" eb="162">
      <t>タカ</t>
    </rPh>
    <rPh sb="163" eb="165">
      <t>スウチ</t>
    </rPh>
    <rPh sb="176" eb="178">
      <t>キギョウ</t>
    </rPh>
    <rPh sb="178" eb="179">
      <t>サイ</t>
    </rPh>
    <rPh sb="179" eb="181">
      <t>ザンダカ</t>
    </rPh>
    <rPh sb="181" eb="182">
      <t>タイ</t>
    </rPh>
    <rPh sb="182" eb="184">
      <t>ジギョウ</t>
    </rPh>
    <rPh sb="184" eb="186">
      <t>キボ</t>
    </rPh>
    <rPh sb="186" eb="188">
      <t>ヒリツ</t>
    </rPh>
    <rPh sb="194" eb="196">
      <t>ゼンコク</t>
    </rPh>
    <rPh sb="196" eb="198">
      <t>ヘイキン</t>
    </rPh>
    <rPh sb="198" eb="199">
      <t>オヨ</t>
    </rPh>
    <rPh sb="200" eb="202">
      <t>ルイジ</t>
    </rPh>
    <rPh sb="202" eb="204">
      <t>ダンタイ</t>
    </rPh>
    <rPh sb="204" eb="207">
      <t>ヘイキンチ</t>
    </rPh>
    <rPh sb="208" eb="210">
      <t>ウワマワ</t>
    </rPh>
    <rPh sb="218" eb="220">
      <t>ヘイセイ</t>
    </rPh>
    <rPh sb="222" eb="224">
      <t>ネンド</t>
    </rPh>
    <rPh sb="225" eb="227">
      <t>セイビ</t>
    </rPh>
    <rPh sb="228" eb="230">
      <t>カンリョウ</t>
    </rPh>
    <rPh sb="232" eb="234">
      <t>コンゴ</t>
    </rPh>
    <rPh sb="235" eb="237">
      <t>キギョウ</t>
    </rPh>
    <rPh sb="237" eb="238">
      <t>サイ</t>
    </rPh>
    <rPh sb="238" eb="240">
      <t>ショウカン</t>
    </rPh>
    <rPh sb="241" eb="242">
      <t>スス</t>
    </rPh>
    <rPh sb="248" eb="250">
      <t>テイカ</t>
    </rPh>
    <rPh sb="264" eb="266">
      <t>イジョウ</t>
    </rPh>
    <rPh sb="272" eb="275">
      <t>ゲンジテン</t>
    </rPh>
    <rPh sb="277" eb="279">
      <t>シヒョウ</t>
    </rPh>
    <rPh sb="282" eb="283">
      <t>キビ</t>
    </rPh>
    <rPh sb="285" eb="287">
      <t>ケイエイ</t>
    </rPh>
    <rPh sb="287" eb="289">
      <t>ジョウキョウ</t>
    </rPh>
    <rPh sb="298" eb="300">
      <t>コンゴ</t>
    </rPh>
    <rPh sb="301" eb="304">
      <t>スイセンカ</t>
    </rPh>
    <rPh sb="304" eb="305">
      <t>リツ</t>
    </rPh>
    <rPh sb="306" eb="308">
      <t>コウジョウ</t>
    </rPh>
    <rPh sb="310" eb="313">
      <t>シヨウリョウ</t>
    </rPh>
    <rPh sb="313" eb="315">
      <t>シュウニュウ</t>
    </rPh>
    <rPh sb="316" eb="318">
      <t>カクホ</t>
    </rPh>
    <rPh sb="325" eb="327">
      <t>イジ</t>
    </rPh>
    <rPh sb="329" eb="330">
      <t>ヒ</t>
    </rPh>
    <rPh sb="331" eb="333">
      <t>シュクゲン</t>
    </rPh>
    <rPh sb="345" eb="347">
      <t>ケイジョウ</t>
    </rPh>
    <rPh sb="347" eb="349">
      <t>シュウシ</t>
    </rPh>
    <rPh sb="349" eb="351">
      <t>ヒリツ</t>
    </rPh>
    <rPh sb="352" eb="354">
      <t>カイゼン</t>
    </rPh>
    <rPh sb="355" eb="356">
      <t>ハカ</t>
    </rPh>
    <rPh sb="357" eb="35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</si>
</sst>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1">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16" fillId="0" borderId="6" xfId="1" applyFont="1" applyBorder="1" applyAlignment="1" applyProtection="1">
      <alignment horizontal="left" vertical="top" wrapText="1"/>
      <protection locked="0"/>
    </xf>
    <xf numFmtId="0" fontId="16" fillId="0" borderId="0" xfId="1" applyFont="1" applyBorder="1" applyAlignment="1" applyProtection="1">
      <alignment horizontal="left" vertical="top" wrapText="1"/>
      <protection locked="0"/>
    </xf>
    <xf numFmtId="0" fontId="16" fillId="0" borderId="7" xfId="1" applyFont="1" applyBorder="1" applyAlignment="1" applyProtection="1">
      <alignment horizontal="left" vertical="top" wrapText="1"/>
      <protection locked="0"/>
    </xf>
    <xf numFmtId="0" fontId="16" fillId="0" borderId="8" xfId="1" applyFont="1" applyBorder="1" applyAlignment="1" applyProtection="1">
      <alignment horizontal="left" vertical="top" wrapText="1"/>
      <protection locked="0"/>
    </xf>
    <xf numFmtId="0" fontId="16" fillId="0" borderId="1" xfId="1" applyFont="1" applyBorder="1" applyAlignment="1" applyProtection="1">
      <alignment horizontal="left" vertical="top" wrapText="1"/>
      <protection locked="0"/>
    </xf>
    <xf numFmtId="0" fontId="16"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232593456"/>
        <c:axId val="232593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ser>
        <c:dLbls>
          <c:showLegendKey val="0"/>
          <c:showVal val="0"/>
          <c:showCatName val="0"/>
          <c:showSerName val="0"/>
          <c:showPercent val="0"/>
          <c:showBubbleSize val="0"/>
        </c:dLbls>
        <c:marker val="1"/>
        <c:smooth val="0"/>
        <c:axId val="232593456"/>
        <c:axId val="232593064"/>
      </c:lineChart>
      <c:dateAx>
        <c:axId val="232593456"/>
        <c:scaling>
          <c:orientation val="minMax"/>
        </c:scaling>
        <c:delete val="1"/>
        <c:axPos val="b"/>
        <c:numFmt formatCode="ge" sourceLinked="1"/>
        <c:majorTickMark val="none"/>
        <c:minorTickMark val="none"/>
        <c:tickLblPos val="none"/>
        <c:crossAx val="232593064"/>
        <c:crosses val="autoZero"/>
        <c:auto val="1"/>
        <c:lblOffset val="100"/>
        <c:baseTimeUnit val="years"/>
      </c:dateAx>
      <c:valAx>
        <c:axId val="232593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59345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64.680000000000007</c:v>
                </c:pt>
              </c:numCache>
            </c:numRef>
          </c:val>
        </c:ser>
        <c:dLbls>
          <c:showLegendKey val="0"/>
          <c:showVal val="0"/>
          <c:showCatName val="0"/>
          <c:showSerName val="0"/>
          <c:showPercent val="0"/>
          <c:showBubbleSize val="0"/>
        </c:dLbls>
        <c:gapWidth val="150"/>
        <c:axId val="313130288"/>
        <c:axId val="313134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42.84</c:v>
                </c:pt>
              </c:numCache>
            </c:numRef>
          </c:val>
          <c:smooth val="0"/>
        </c:ser>
        <c:dLbls>
          <c:showLegendKey val="0"/>
          <c:showVal val="0"/>
          <c:showCatName val="0"/>
          <c:showSerName val="0"/>
          <c:showPercent val="0"/>
          <c:showBubbleSize val="0"/>
        </c:dLbls>
        <c:marker val="1"/>
        <c:smooth val="0"/>
        <c:axId val="313130288"/>
        <c:axId val="313134600"/>
      </c:lineChart>
      <c:dateAx>
        <c:axId val="313130288"/>
        <c:scaling>
          <c:orientation val="minMax"/>
        </c:scaling>
        <c:delete val="1"/>
        <c:axPos val="b"/>
        <c:numFmt formatCode="ge" sourceLinked="1"/>
        <c:majorTickMark val="none"/>
        <c:minorTickMark val="none"/>
        <c:tickLblPos val="none"/>
        <c:crossAx val="313134600"/>
        <c:crosses val="autoZero"/>
        <c:auto val="1"/>
        <c:lblOffset val="100"/>
        <c:baseTimeUnit val="years"/>
      </c:dateAx>
      <c:valAx>
        <c:axId val="313134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313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0</c:v>
                </c:pt>
                <c:pt idx="2">
                  <c:v>0</c:v>
                </c:pt>
                <c:pt idx="3">
                  <c:v>0</c:v>
                </c:pt>
                <c:pt idx="4">
                  <c:v>84.99</c:v>
                </c:pt>
              </c:numCache>
            </c:numRef>
          </c:val>
        </c:ser>
        <c:dLbls>
          <c:showLegendKey val="0"/>
          <c:showVal val="0"/>
          <c:showCatName val="0"/>
          <c:showSerName val="0"/>
          <c:showPercent val="0"/>
          <c:showBubbleSize val="0"/>
        </c:dLbls>
        <c:gapWidth val="150"/>
        <c:axId val="313136560"/>
        <c:axId val="313136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66.3</c:v>
                </c:pt>
              </c:numCache>
            </c:numRef>
          </c:val>
          <c:smooth val="0"/>
        </c:ser>
        <c:dLbls>
          <c:showLegendKey val="0"/>
          <c:showVal val="0"/>
          <c:showCatName val="0"/>
          <c:showSerName val="0"/>
          <c:showPercent val="0"/>
          <c:showBubbleSize val="0"/>
        </c:dLbls>
        <c:marker val="1"/>
        <c:smooth val="0"/>
        <c:axId val="313136560"/>
        <c:axId val="313136952"/>
      </c:lineChart>
      <c:dateAx>
        <c:axId val="313136560"/>
        <c:scaling>
          <c:orientation val="minMax"/>
        </c:scaling>
        <c:delete val="1"/>
        <c:axPos val="b"/>
        <c:numFmt formatCode="ge" sourceLinked="1"/>
        <c:majorTickMark val="none"/>
        <c:minorTickMark val="none"/>
        <c:tickLblPos val="none"/>
        <c:crossAx val="313136952"/>
        <c:crosses val="autoZero"/>
        <c:auto val="1"/>
        <c:lblOffset val="100"/>
        <c:baseTimeUnit val="years"/>
      </c:dateAx>
      <c:valAx>
        <c:axId val="313136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313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0</c:v>
                </c:pt>
                <c:pt idx="2">
                  <c:v>0</c:v>
                </c:pt>
                <c:pt idx="3">
                  <c:v>0</c:v>
                </c:pt>
                <c:pt idx="4">
                  <c:v>99.53</c:v>
                </c:pt>
              </c:numCache>
            </c:numRef>
          </c:val>
        </c:ser>
        <c:dLbls>
          <c:showLegendKey val="0"/>
          <c:showVal val="0"/>
          <c:showCatName val="0"/>
          <c:showSerName val="0"/>
          <c:showPercent val="0"/>
          <c:showBubbleSize val="0"/>
        </c:dLbls>
        <c:gapWidth val="150"/>
        <c:axId val="232594632"/>
        <c:axId val="232591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105.64</c:v>
                </c:pt>
              </c:numCache>
            </c:numRef>
          </c:val>
          <c:smooth val="0"/>
        </c:ser>
        <c:dLbls>
          <c:showLegendKey val="0"/>
          <c:showVal val="0"/>
          <c:showCatName val="0"/>
          <c:showSerName val="0"/>
          <c:showPercent val="0"/>
          <c:showBubbleSize val="0"/>
        </c:dLbls>
        <c:marker val="1"/>
        <c:smooth val="0"/>
        <c:axId val="232594632"/>
        <c:axId val="232591104"/>
      </c:lineChart>
      <c:dateAx>
        <c:axId val="232594632"/>
        <c:scaling>
          <c:orientation val="minMax"/>
        </c:scaling>
        <c:delete val="1"/>
        <c:axPos val="b"/>
        <c:numFmt formatCode="ge" sourceLinked="1"/>
        <c:majorTickMark val="none"/>
        <c:minorTickMark val="none"/>
        <c:tickLblPos val="none"/>
        <c:crossAx val="232591104"/>
        <c:crosses val="autoZero"/>
        <c:auto val="1"/>
        <c:lblOffset val="100"/>
        <c:baseTimeUnit val="years"/>
      </c:dateAx>
      <c:valAx>
        <c:axId val="23259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594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0</c:v>
                </c:pt>
                <c:pt idx="1">
                  <c:v>0</c:v>
                </c:pt>
                <c:pt idx="2">
                  <c:v>0</c:v>
                </c:pt>
                <c:pt idx="3">
                  <c:v>0</c:v>
                </c:pt>
                <c:pt idx="4">
                  <c:v>2.72</c:v>
                </c:pt>
              </c:numCache>
            </c:numRef>
          </c:val>
        </c:ser>
        <c:dLbls>
          <c:showLegendKey val="0"/>
          <c:showVal val="0"/>
          <c:showCatName val="0"/>
          <c:showSerName val="0"/>
          <c:showPercent val="0"/>
          <c:showBubbleSize val="0"/>
        </c:dLbls>
        <c:gapWidth val="150"/>
        <c:axId val="232591888"/>
        <c:axId val="232593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10.45</c:v>
                </c:pt>
              </c:numCache>
            </c:numRef>
          </c:val>
          <c:smooth val="0"/>
        </c:ser>
        <c:dLbls>
          <c:showLegendKey val="0"/>
          <c:showVal val="0"/>
          <c:showCatName val="0"/>
          <c:showSerName val="0"/>
          <c:showPercent val="0"/>
          <c:showBubbleSize val="0"/>
        </c:dLbls>
        <c:marker val="1"/>
        <c:smooth val="0"/>
        <c:axId val="232591888"/>
        <c:axId val="232593848"/>
      </c:lineChart>
      <c:dateAx>
        <c:axId val="232591888"/>
        <c:scaling>
          <c:orientation val="minMax"/>
        </c:scaling>
        <c:delete val="1"/>
        <c:axPos val="b"/>
        <c:numFmt formatCode="ge" sourceLinked="1"/>
        <c:majorTickMark val="none"/>
        <c:minorTickMark val="none"/>
        <c:tickLblPos val="none"/>
        <c:crossAx val="232593848"/>
        <c:crosses val="autoZero"/>
        <c:auto val="1"/>
        <c:lblOffset val="100"/>
        <c:baseTimeUnit val="years"/>
      </c:dateAx>
      <c:valAx>
        <c:axId val="232593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591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313334704"/>
        <c:axId val="313335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ser>
        <c:dLbls>
          <c:showLegendKey val="0"/>
          <c:showVal val="0"/>
          <c:showCatName val="0"/>
          <c:showSerName val="0"/>
          <c:showPercent val="0"/>
          <c:showBubbleSize val="0"/>
        </c:dLbls>
        <c:marker val="1"/>
        <c:smooth val="0"/>
        <c:axId val="313334704"/>
        <c:axId val="313335096"/>
      </c:lineChart>
      <c:dateAx>
        <c:axId val="313334704"/>
        <c:scaling>
          <c:orientation val="minMax"/>
        </c:scaling>
        <c:delete val="1"/>
        <c:axPos val="b"/>
        <c:numFmt formatCode="ge" sourceLinked="1"/>
        <c:majorTickMark val="none"/>
        <c:minorTickMark val="none"/>
        <c:tickLblPos val="none"/>
        <c:crossAx val="313335096"/>
        <c:crosses val="autoZero"/>
        <c:auto val="1"/>
        <c:lblOffset val="100"/>
        <c:baseTimeUnit val="years"/>
      </c:dateAx>
      <c:valAx>
        <c:axId val="313335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3334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c:v>144.38</c:v>
                </c:pt>
              </c:numCache>
            </c:numRef>
          </c:val>
        </c:ser>
        <c:dLbls>
          <c:showLegendKey val="0"/>
          <c:showVal val="0"/>
          <c:showCatName val="0"/>
          <c:showSerName val="0"/>
          <c:showPercent val="0"/>
          <c:showBubbleSize val="0"/>
        </c:dLbls>
        <c:gapWidth val="150"/>
        <c:axId val="313340192"/>
        <c:axId val="313336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247.72</c:v>
                </c:pt>
              </c:numCache>
            </c:numRef>
          </c:val>
          <c:smooth val="0"/>
        </c:ser>
        <c:dLbls>
          <c:showLegendKey val="0"/>
          <c:showVal val="0"/>
          <c:showCatName val="0"/>
          <c:showSerName val="0"/>
          <c:showPercent val="0"/>
          <c:showBubbleSize val="0"/>
        </c:dLbls>
        <c:marker val="1"/>
        <c:smooth val="0"/>
        <c:axId val="313340192"/>
        <c:axId val="313336272"/>
      </c:lineChart>
      <c:dateAx>
        <c:axId val="313340192"/>
        <c:scaling>
          <c:orientation val="minMax"/>
        </c:scaling>
        <c:delete val="1"/>
        <c:axPos val="b"/>
        <c:numFmt formatCode="ge" sourceLinked="1"/>
        <c:majorTickMark val="none"/>
        <c:minorTickMark val="none"/>
        <c:tickLblPos val="none"/>
        <c:crossAx val="313336272"/>
        <c:crosses val="autoZero"/>
        <c:auto val="1"/>
        <c:lblOffset val="100"/>
        <c:baseTimeUnit val="years"/>
      </c:dateAx>
      <c:valAx>
        <c:axId val="313336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3340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0</c:v>
                </c:pt>
                <c:pt idx="2">
                  <c:v>0</c:v>
                </c:pt>
                <c:pt idx="3">
                  <c:v>0</c:v>
                </c:pt>
                <c:pt idx="4">
                  <c:v>137.72</c:v>
                </c:pt>
              </c:numCache>
            </c:numRef>
          </c:val>
        </c:ser>
        <c:dLbls>
          <c:showLegendKey val="0"/>
          <c:showVal val="0"/>
          <c:showCatName val="0"/>
          <c:showSerName val="0"/>
          <c:showPercent val="0"/>
          <c:showBubbleSize val="0"/>
        </c:dLbls>
        <c:gapWidth val="150"/>
        <c:axId val="313334312"/>
        <c:axId val="313338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103.15</c:v>
                </c:pt>
              </c:numCache>
            </c:numRef>
          </c:val>
          <c:smooth val="0"/>
        </c:ser>
        <c:dLbls>
          <c:showLegendKey val="0"/>
          <c:showVal val="0"/>
          <c:showCatName val="0"/>
          <c:showSerName val="0"/>
          <c:showPercent val="0"/>
          <c:showBubbleSize val="0"/>
        </c:dLbls>
        <c:marker val="1"/>
        <c:smooth val="0"/>
        <c:axId val="313334312"/>
        <c:axId val="313338624"/>
      </c:lineChart>
      <c:dateAx>
        <c:axId val="313334312"/>
        <c:scaling>
          <c:orientation val="minMax"/>
        </c:scaling>
        <c:delete val="1"/>
        <c:axPos val="b"/>
        <c:numFmt formatCode="ge" sourceLinked="1"/>
        <c:majorTickMark val="none"/>
        <c:minorTickMark val="none"/>
        <c:tickLblPos val="none"/>
        <c:crossAx val="313338624"/>
        <c:crosses val="autoZero"/>
        <c:auto val="1"/>
        <c:lblOffset val="100"/>
        <c:baseTimeUnit val="years"/>
      </c:dateAx>
      <c:valAx>
        <c:axId val="313338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3334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3116.77</c:v>
                </c:pt>
              </c:numCache>
            </c:numRef>
          </c:val>
        </c:ser>
        <c:dLbls>
          <c:showLegendKey val="0"/>
          <c:showVal val="0"/>
          <c:showCatName val="0"/>
          <c:showSerName val="0"/>
          <c:showPercent val="0"/>
          <c:showBubbleSize val="0"/>
        </c:dLbls>
        <c:gapWidth val="150"/>
        <c:axId val="313135776"/>
        <c:axId val="313133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1051.43</c:v>
                </c:pt>
              </c:numCache>
            </c:numRef>
          </c:val>
          <c:smooth val="0"/>
        </c:ser>
        <c:dLbls>
          <c:showLegendKey val="0"/>
          <c:showVal val="0"/>
          <c:showCatName val="0"/>
          <c:showSerName val="0"/>
          <c:showPercent val="0"/>
          <c:showBubbleSize val="0"/>
        </c:dLbls>
        <c:marker val="1"/>
        <c:smooth val="0"/>
        <c:axId val="313135776"/>
        <c:axId val="313133816"/>
      </c:lineChart>
      <c:dateAx>
        <c:axId val="313135776"/>
        <c:scaling>
          <c:orientation val="minMax"/>
        </c:scaling>
        <c:delete val="1"/>
        <c:axPos val="b"/>
        <c:numFmt formatCode="ge" sourceLinked="1"/>
        <c:majorTickMark val="none"/>
        <c:minorTickMark val="none"/>
        <c:tickLblPos val="none"/>
        <c:crossAx val="313133816"/>
        <c:crosses val="autoZero"/>
        <c:auto val="1"/>
        <c:lblOffset val="100"/>
        <c:baseTimeUnit val="years"/>
      </c:dateAx>
      <c:valAx>
        <c:axId val="313133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3135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0</c:v>
                </c:pt>
                <c:pt idx="2">
                  <c:v>0</c:v>
                </c:pt>
                <c:pt idx="3">
                  <c:v>0</c:v>
                </c:pt>
                <c:pt idx="4">
                  <c:v>29.82</c:v>
                </c:pt>
              </c:numCache>
            </c:numRef>
          </c:val>
        </c:ser>
        <c:dLbls>
          <c:showLegendKey val="0"/>
          <c:showVal val="0"/>
          <c:showCatName val="0"/>
          <c:showSerName val="0"/>
          <c:showPercent val="0"/>
          <c:showBubbleSize val="0"/>
        </c:dLbls>
        <c:gapWidth val="150"/>
        <c:axId val="313133424"/>
        <c:axId val="313134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40.06</c:v>
                </c:pt>
              </c:numCache>
            </c:numRef>
          </c:val>
          <c:smooth val="0"/>
        </c:ser>
        <c:dLbls>
          <c:showLegendKey val="0"/>
          <c:showVal val="0"/>
          <c:showCatName val="0"/>
          <c:showSerName val="0"/>
          <c:showPercent val="0"/>
          <c:showBubbleSize val="0"/>
        </c:dLbls>
        <c:marker val="1"/>
        <c:smooth val="0"/>
        <c:axId val="313133424"/>
        <c:axId val="313134992"/>
      </c:lineChart>
      <c:dateAx>
        <c:axId val="313133424"/>
        <c:scaling>
          <c:orientation val="minMax"/>
        </c:scaling>
        <c:delete val="1"/>
        <c:axPos val="b"/>
        <c:numFmt formatCode="ge" sourceLinked="1"/>
        <c:majorTickMark val="none"/>
        <c:minorTickMark val="none"/>
        <c:tickLblPos val="none"/>
        <c:crossAx val="313134992"/>
        <c:crosses val="autoZero"/>
        <c:auto val="1"/>
        <c:lblOffset val="100"/>
        <c:baseTimeUnit val="years"/>
      </c:dateAx>
      <c:valAx>
        <c:axId val="31313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3133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0</c:v>
                </c:pt>
                <c:pt idx="2">
                  <c:v>0</c:v>
                </c:pt>
                <c:pt idx="3">
                  <c:v>0</c:v>
                </c:pt>
                <c:pt idx="4">
                  <c:v>319.12</c:v>
                </c:pt>
              </c:numCache>
            </c:numRef>
          </c:val>
        </c:ser>
        <c:dLbls>
          <c:showLegendKey val="0"/>
          <c:showVal val="0"/>
          <c:showCatName val="0"/>
          <c:showSerName val="0"/>
          <c:showPercent val="0"/>
          <c:showBubbleSize val="0"/>
        </c:dLbls>
        <c:gapWidth val="150"/>
        <c:axId val="313131072"/>
        <c:axId val="313132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355.22</c:v>
                </c:pt>
              </c:numCache>
            </c:numRef>
          </c:val>
          <c:smooth val="0"/>
        </c:ser>
        <c:dLbls>
          <c:showLegendKey val="0"/>
          <c:showVal val="0"/>
          <c:showCatName val="0"/>
          <c:showSerName val="0"/>
          <c:showPercent val="0"/>
          <c:showBubbleSize val="0"/>
        </c:dLbls>
        <c:marker val="1"/>
        <c:smooth val="0"/>
        <c:axId val="313131072"/>
        <c:axId val="313132640"/>
      </c:lineChart>
      <c:dateAx>
        <c:axId val="313131072"/>
        <c:scaling>
          <c:orientation val="minMax"/>
        </c:scaling>
        <c:delete val="1"/>
        <c:axPos val="b"/>
        <c:numFmt formatCode="ge" sourceLinked="1"/>
        <c:majorTickMark val="none"/>
        <c:minorTickMark val="none"/>
        <c:tickLblPos val="none"/>
        <c:crossAx val="313132640"/>
        <c:crosses val="autoZero"/>
        <c:auto val="1"/>
        <c:lblOffset val="100"/>
        <c:baseTimeUnit val="years"/>
      </c:dateAx>
      <c:valAx>
        <c:axId val="313132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313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【206.58】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16" sqref="BL16:BZ44"/>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4" t="str">
        <f>データ!H6</f>
        <v>神奈川県　平塚市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F3</v>
      </c>
      <c r="X8" s="49"/>
      <c r="Y8" s="49"/>
      <c r="Z8" s="49"/>
      <c r="AA8" s="49"/>
      <c r="AB8" s="49"/>
      <c r="AC8" s="49"/>
      <c r="AD8" s="50" t="s">
        <v>119</v>
      </c>
      <c r="AE8" s="50"/>
      <c r="AF8" s="50"/>
      <c r="AG8" s="50"/>
      <c r="AH8" s="50"/>
      <c r="AI8" s="50"/>
      <c r="AJ8" s="50"/>
      <c r="AK8" s="4"/>
      <c r="AL8" s="51">
        <f>データ!S6</f>
        <v>257373</v>
      </c>
      <c r="AM8" s="51"/>
      <c r="AN8" s="51"/>
      <c r="AO8" s="51"/>
      <c r="AP8" s="51"/>
      <c r="AQ8" s="51"/>
      <c r="AR8" s="51"/>
      <c r="AS8" s="51"/>
      <c r="AT8" s="46">
        <f>データ!T6</f>
        <v>67.819999999999993</v>
      </c>
      <c r="AU8" s="46"/>
      <c r="AV8" s="46"/>
      <c r="AW8" s="46"/>
      <c r="AX8" s="46"/>
      <c r="AY8" s="46"/>
      <c r="AZ8" s="46"/>
      <c r="BA8" s="46"/>
      <c r="BB8" s="46">
        <f>データ!U6</f>
        <v>3794.94</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x14ac:dyDescent="0.15">
      <c r="A10" s="2"/>
      <c r="B10" s="46" t="str">
        <f>データ!N6</f>
        <v>-</v>
      </c>
      <c r="C10" s="46"/>
      <c r="D10" s="46"/>
      <c r="E10" s="46"/>
      <c r="F10" s="46"/>
      <c r="G10" s="46"/>
      <c r="H10" s="46"/>
      <c r="I10" s="46">
        <f>データ!O6</f>
        <v>52.29</v>
      </c>
      <c r="J10" s="46"/>
      <c r="K10" s="46"/>
      <c r="L10" s="46"/>
      <c r="M10" s="46"/>
      <c r="N10" s="46"/>
      <c r="O10" s="46"/>
      <c r="P10" s="46">
        <f>データ!P6</f>
        <v>1.18</v>
      </c>
      <c r="Q10" s="46"/>
      <c r="R10" s="46"/>
      <c r="S10" s="46"/>
      <c r="T10" s="46"/>
      <c r="U10" s="46"/>
      <c r="V10" s="46"/>
      <c r="W10" s="46">
        <f>データ!Q6</f>
        <v>92.87</v>
      </c>
      <c r="X10" s="46"/>
      <c r="Y10" s="46"/>
      <c r="Z10" s="46"/>
      <c r="AA10" s="46"/>
      <c r="AB10" s="46"/>
      <c r="AC10" s="46"/>
      <c r="AD10" s="51">
        <f>データ!R6</f>
        <v>1998</v>
      </c>
      <c r="AE10" s="51"/>
      <c r="AF10" s="51"/>
      <c r="AG10" s="51"/>
      <c r="AH10" s="51"/>
      <c r="AI10" s="51"/>
      <c r="AJ10" s="51"/>
      <c r="AK10" s="2"/>
      <c r="AL10" s="51">
        <f>データ!V6</f>
        <v>3032</v>
      </c>
      <c r="AM10" s="51"/>
      <c r="AN10" s="51"/>
      <c r="AO10" s="51"/>
      <c r="AP10" s="51"/>
      <c r="AQ10" s="51"/>
      <c r="AR10" s="51"/>
      <c r="AS10" s="51"/>
      <c r="AT10" s="46">
        <f>データ!W6</f>
        <v>1.24</v>
      </c>
      <c r="AU10" s="46"/>
      <c r="AV10" s="46"/>
      <c r="AW10" s="46"/>
      <c r="AX10" s="46"/>
      <c r="AY10" s="46"/>
      <c r="AZ10" s="46"/>
      <c r="BA10" s="46"/>
      <c r="BB10" s="46">
        <f>データ!X6</f>
        <v>2445.16</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122</v>
      </c>
      <c r="BM16" s="71"/>
      <c r="BN16" s="71"/>
      <c r="BO16" s="71"/>
      <c r="BP16" s="71"/>
      <c r="BQ16" s="71"/>
      <c r="BR16" s="71"/>
      <c r="BS16" s="71"/>
      <c r="BT16" s="71"/>
      <c r="BU16" s="71"/>
      <c r="BV16" s="71"/>
      <c r="BW16" s="71"/>
      <c r="BX16" s="71"/>
      <c r="BY16" s="71"/>
      <c r="BZ16" s="72"/>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15">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15">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7" t="s">
        <v>120</v>
      </c>
      <c r="BM47" s="78"/>
      <c r="BN47" s="78"/>
      <c r="BO47" s="78"/>
      <c r="BP47" s="78"/>
      <c r="BQ47" s="78"/>
      <c r="BR47" s="78"/>
      <c r="BS47" s="78"/>
      <c r="BT47" s="78"/>
      <c r="BU47" s="78"/>
      <c r="BV47" s="78"/>
      <c r="BW47" s="78"/>
      <c r="BX47" s="78"/>
      <c r="BY47" s="78"/>
      <c r="BZ47" s="79"/>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7"/>
      <c r="BM48" s="78"/>
      <c r="BN48" s="78"/>
      <c r="BO48" s="78"/>
      <c r="BP48" s="78"/>
      <c r="BQ48" s="78"/>
      <c r="BR48" s="78"/>
      <c r="BS48" s="78"/>
      <c r="BT48" s="78"/>
      <c r="BU48" s="78"/>
      <c r="BV48" s="78"/>
      <c r="BW48" s="78"/>
      <c r="BX48" s="78"/>
      <c r="BY48" s="78"/>
      <c r="BZ48" s="79"/>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7"/>
      <c r="BM49" s="78"/>
      <c r="BN49" s="78"/>
      <c r="BO49" s="78"/>
      <c r="BP49" s="78"/>
      <c r="BQ49" s="78"/>
      <c r="BR49" s="78"/>
      <c r="BS49" s="78"/>
      <c r="BT49" s="78"/>
      <c r="BU49" s="78"/>
      <c r="BV49" s="78"/>
      <c r="BW49" s="78"/>
      <c r="BX49" s="78"/>
      <c r="BY49" s="78"/>
      <c r="BZ49" s="79"/>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7"/>
      <c r="BM50" s="78"/>
      <c r="BN50" s="78"/>
      <c r="BO50" s="78"/>
      <c r="BP50" s="78"/>
      <c r="BQ50" s="78"/>
      <c r="BR50" s="78"/>
      <c r="BS50" s="78"/>
      <c r="BT50" s="78"/>
      <c r="BU50" s="78"/>
      <c r="BV50" s="78"/>
      <c r="BW50" s="78"/>
      <c r="BX50" s="78"/>
      <c r="BY50" s="78"/>
      <c r="BZ50" s="79"/>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7"/>
      <c r="BM51" s="78"/>
      <c r="BN51" s="78"/>
      <c r="BO51" s="78"/>
      <c r="BP51" s="78"/>
      <c r="BQ51" s="78"/>
      <c r="BR51" s="78"/>
      <c r="BS51" s="78"/>
      <c r="BT51" s="78"/>
      <c r="BU51" s="78"/>
      <c r="BV51" s="78"/>
      <c r="BW51" s="78"/>
      <c r="BX51" s="78"/>
      <c r="BY51" s="78"/>
      <c r="BZ51" s="79"/>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7"/>
      <c r="BM52" s="78"/>
      <c r="BN52" s="78"/>
      <c r="BO52" s="78"/>
      <c r="BP52" s="78"/>
      <c r="BQ52" s="78"/>
      <c r="BR52" s="78"/>
      <c r="BS52" s="78"/>
      <c r="BT52" s="78"/>
      <c r="BU52" s="78"/>
      <c r="BV52" s="78"/>
      <c r="BW52" s="78"/>
      <c r="BX52" s="78"/>
      <c r="BY52" s="78"/>
      <c r="BZ52" s="79"/>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7"/>
      <c r="BM53" s="78"/>
      <c r="BN53" s="78"/>
      <c r="BO53" s="78"/>
      <c r="BP53" s="78"/>
      <c r="BQ53" s="78"/>
      <c r="BR53" s="78"/>
      <c r="BS53" s="78"/>
      <c r="BT53" s="78"/>
      <c r="BU53" s="78"/>
      <c r="BV53" s="78"/>
      <c r="BW53" s="78"/>
      <c r="BX53" s="78"/>
      <c r="BY53" s="78"/>
      <c r="BZ53" s="79"/>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7"/>
      <c r="BM54" s="78"/>
      <c r="BN54" s="78"/>
      <c r="BO54" s="78"/>
      <c r="BP54" s="78"/>
      <c r="BQ54" s="78"/>
      <c r="BR54" s="78"/>
      <c r="BS54" s="78"/>
      <c r="BT54" s="78"/>
      <c r="BU54" s="78"/>
      <c r="BV54" s="78"/>
      <c r="BW54" s="78"/>
      <c r="BX54" s="78"/>
      <c r="BY54" s="78"/>
      <c r="BZ54" s="79"/>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7"/>
      <c r="BM55" s="78"/>
      <c r="BN55" s="78"/>
      <c r="BO55" s="78"/>
      <c r="BP55" s="78"/>
      <c r="BQ55" s="78"/>
      <c r="BR55" s="78"/>
      <c r="BS55" s="78"/>
      <c r="BT55" s="78"/>
      <c r="BU55" s="78"/>
      <c r="BV55" s="78"/>
      <c r="BW55" s="78"/>
      <c r="BX55" s="78"/>
      <c r="BY55" s="78"/>
      <c r="BZ55" s="79"/>
    </row>
    <row r="56" spans="1:78" ht="13.5" customHeight="1" x14ac:dyDescent="0.15">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7"/>
      <c r="BM56" s="78"/>
      <c r="BN56" s="78"/>
      <c r="BO56" s="78"/>
      <c r="BP56" s="78"/>
      <c r="BQ56" s="78"/>
      <c r="BR56" s="78"/>
      <c r="BS56" s="78"/>
      <c r="BT56" s="78"/>
      <c r="BU56" s="78"/>
      <c r="BV56" s="78"/>
      <c r="BW56" s="78"/>
      <c r="BX56" s="78"/>
      <c r="BY56" s="78"/>
      <c r="BZ56" s="79"/>
    </row>
    <row r="57" spans="1:78" ht="13.5" customHeight="1" x14ac:dyDescent="0.15">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7"/>
      <c r="BM57" s="78"/>
      <c r="BN57" s="78"/>
      <c r="BO57" s="78"/>
      <c r="BP57" s="78"/>
      <c r="BQ57" s="78"/>
      <c r="BR57" s="78"/>
      <c r="BS57" s="78"/>
      <c r="BT57" s="78"/>
      <c r="BU57" s="78"/>
      <c r="BV57" s="78"/>
      <c r="BW57" s="78"/>
      <c r="BX57" s="78"/>
      <c r="BY57" s="78"/>
      <c r="BZ57" s="79"/>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7"/>
      <c r="BM58" s="78"/>
      <c r="BN58" s="78"/>
      <c r="BO58" s="78"/>
      <c r="BP58" s="78"/>
      <c r="BQ58" s="78"/>
      <c r="BR58" s="78"/>
      <c r="BS58" s="78"/>
      <c r="BT58" s="78"/>
      <c r="BU58" s="78"/>
      <c r="BV58" s="78"/>
      <c r="BW58" s="78"/>
      <c r="BX58" s="78"/>
      <c r="BY58" s="78"/>
      <c r="BZ58" s="79"/>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7"/>
      <c r="BM59" s="78"/>
      <c r="BN59" s="78"/>
      <c r="BO59" s="78"/>
      <c r="BP59" s="78"/>
      <c r="BQ59" s="78"/>
      <c r="BR59" s="78"/>
      <c r="BS59" s="78"/>
      <c r="BT59" s="78"/>
      <c r="BU59" s="78"/>
      <c r="BV59" s="78"/>
      <c r="BW59" s="78"/>
      <c r="BX59" s="78"/>
      <c r="BY59" s="78"/>
      <c r="BZ59" s="79"/>
    </row>
    <row r="60" spans="1:78" ht="13.5" customHeight="1" x14ac:dyDescent="0.15">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7"/>
      <c r="BM60" s="78"/>
      <c r="BN60" s="78"/>
      <c r="BO60" s="78"/>
      <c r="BP60" s="78"/>
      <c r="BQ60" s="78"/>
      <c r="BR60" s="78"/>
      <c r="BS60" s="78"/>
      <c r="BT60" s="78"/>
      <c r="BU60" s="78"/>
      <c r="BV60" s="78"/>
      <c r="BW60" s="78"/>
      <c r="BX60" s="78"/>
      <c r="BY60" s="78"/>
      <c r="BZ60" s="79"/>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7"/>
      <c r="BM61" s="78"/>
      <c r="BN61" s="78"/>
      <c r="BO61" s="78"/>
      <c r="BP61" s="78"/>
      <c r="BQ61" s="78"/>
      <c r="BR61" s="78"/>
      <c r="BS61" s="78"/>
      <c r="BT61" s="78"/>
      <c r="BU61" s="78"/>
      <c r="BV61" s="78"/>
      <c r="BW61" s="78"/>
      <c r="BX61" s="78"/>
      <c r="BY61" s="78"/>
      <c r="BZ61" s="79"/>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7"/>
      <c r="BM62" s="78"/>
      <c r="BN62" s="78"/>
      <c r="BO62" s="78"/>
      <c r="BP62" s="78"/>
      <c r="BQ62" s="78"/>
      <c r="BR62" s="78"/>
      <c r="BS62" s="78"/>
      <c r="BT62" s="78"/>
      <c r="BU62" s="78"/>
      <c r="BV62" s="78"/>
      <c r="BW62" s="78"/>
      <c r="BX62" s="78"/>
      <c r="BY62" s="78"/>
      <c r="BZ62" s="79"/>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80"/>
      <c r="BM63" s="81"/>
      <c r="BN63" s="81"/>
      <c r="BO63" s="81"/>
      <c r="BP63" s="81"/>
      <c r="BQ63" s="81"/>
      <c r="BR63" s="81"/>
      <c r="BS63" s="81"/>
      <c r="BT63" s="81"/>
      <c r="BU63" s="81"/>
      <c r="BV63" s="81"/>
      <c r="BW63" s="81"/>
      <c r="BX63" s="81"/>
      <c r="BY63" s="81"/>
      <c r="BZ63" s="82"/>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7" t="s">
        <v>121</v>
      </c>
      <c r="BM66" s="78"/>
      <c r="BN66" s="78"/>
      <c r="BO66" s="78"/>
      <c r="BP66" s="78"/>
      <c r="BQ66" s="78"/>
      <c r="BR66" s="78"/>
      <c r="BS66" s="78"/>
      <c r="BT66" s="78"/>
      <c r="BU66" s="78"/>
      <c r="BV66" s="78"/>
      <c r="BW66" s="78"/>
      <c r="BX66" s="78"/>
      <c r="BY66" s="78"/>
      <c r="BZ66" s="79"/>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7"/>
      <c r="BM67" s="78"/>
      <c r="BN67" s="78"/>
      <c r="BO67" s="78"/>
      <c r="BP67" s="78"/>
      <c r="BQ67" s="78"/>
      <c r="BR67" s="78"/>
      <c r="BS67" s="78"/>
      <c r="BT67" s="78"/>
      <c r="BU67" s="78"/>
      <c r="BV67" s="78"/>
      <c r="BW67" s="78"/>
      <c r="BX67" s="78"/>
      <c r="BY67" s="78"/>
      <c r="BZ67" s="79"/>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7"/>
      <c r="BM68" s="78"/>
      <c r="BN68" s="78"/>
      <c r="BO68" s="78"/>
      <c r="BP68" s="78"/>
      <c r="BQ68" s="78"/>
      <c r="BR68" s="78"/>
      <c r="BS68" s="78"/>
      <c r="BT68" s="78"/>
      <c r="BU68" s="78"/>
      <c r="BV68" s="78"/>
      <c r="BW68" s="78"/>
      <c r="BX68" s="78"/>
      <c r="BY68" s="78"/>
      <c r="BZ68" s="79"/>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7"/>
      <c r="BM69" s="78"/>
      <c r="BN69" s="78"/>
      <c r="BO69" s="78"/>
      <c r="BP69" s="78"/>
      <c r="BQ69" s="78"/>
      <c r="BR69" s="78"/>
      <c r="BS69" s="78"/>
      <c r="BT69" s="78"/>
      <c r="BU69" s="78"/>
      <c r="BV69" s="78"/>
      <c r="BW69" s="78"/>
      <c r="BX69" s="78"/>
      <c r="BY69" s="78"/>
      <c r="BZ69" s="79"/>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7"/>
      <c r="BM70" s="78"/>
      <c r="BN70" s="78"/>
      <c r="BO70" s="78"/>
      <c r="BP70" s="78"/>
      <c r="BQ70" s="78"/>
      <c r="BR70" s="78"/>
      <c r="BS70" s="78"/>
      <c r="BT70" s="78"/>
      <c r="BU70" s="78"/>
      <c r="BV70" s="78"/>
      <c r="BW70" s="78"/>
      <c r="BX70" s="78"/>
      <c r="BY70" s="78"/>
      <c r="BZ70" s="79"/>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7"/>
      <c r="BM71" s="78"/>
      <c r="BN71" s="78"/>
      <c r="BO71" s="78"/>
      <c r="BP71" s="78"/>
      <c r="BQ71" s="78"/>
      <c r="BR71" s="78"/>
      <c r="BS71" s="78"/>
      <c r="BT71" s="78"/>
      <c r="BU71" s="78"/>
      <c r="BV71" s="78"/>
      <c r="BW71" s="78"/>
      <c r="BX71" s="78"/>
      <c r="BY71" s="78"/>
      <c r="BZ71" s="79"/>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7"/>
      <c r="BM72" s="78"/>
      <c r="BN72" s="78"/>
      <c r="BO72" s="78"/>
      <c r="BP72" s="78"/>
      <c r="BQ72" s="78"/>
      <c r="BR72" s="78"/>
      <c r="BS72" s="78"/>
      <c r="BT72" s="78"/>
      <c r="BU72" s="78"/>
      <c r="BV72" s="78"/>
      <c r="BW72" s="78"/>
      <c r="BX72" s="78"/>
      <c r="BY72" s="78"/>
      <c r="BZ72" s="79"/>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7"/>
      <c r="BM73" s="78"/>
      <c r="BN73" s="78"/>
      <c r="BO73" s="78"/>
      <c r="BP73" s="78"/>
      <c r="BQ73" s="78"/>
      <c r="BR73" s="78"/>
      <c r="BS73" s="78"/>
      <c r="BT73" s="78"/>
      <c r="BU73" s="78"/>
      <c r="BV73" s="78"/>
      <c r="BW73" s="78"/>
      <c r="BX73" s="78"/>
      <c r="BY73" s="78"/>
      <c r="BZ73" s="79"/>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7"/>
      <c r="BM74" s="78"/>
      <c r="BN74" s="78"/>
      <c r="BO74" s="78"/>
      <c r="BP74" s="78"/>
      <c r="BQ74" s="78"/>
      <c r="BR74" s="78"/>
      <c r="BS74" s="78"/>
      <c r="BT74" s="78"/>
      <c r="BU74" s="78"/>
      <c r="BV74" s="78"/>
      <c r="BW74" s="78"/>
      <c r="BX74" s="78"/>
      <c r="BY74" s="78"/>
      <c r="BZ74" s="79"/>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7"/>
      <c r="BM75" s="78"/>
      <c r="BN75" s="78"/>
      <c r="BO75" s="78"/>
      <c r="BP75" s="78"/>
      <c r="BQ75" s="78"/>
      <c r="BR75" s="78"/>
      <c r="BS75" s="78"/>
      <c r="BT75" s="78"/>
      <c r="BU75" s="78"/>
      <c r="BV75" s="78"/>
      <c r="BW75" s="78"/>
      <c r="BX75" s="78"/>
      <c r="BY75" s="78"/>
      <c r="BZ75" s="79"/>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7"/>
      <c r="BM76" s="78"/>
      <c r="BN76" s="78"/>
      <c r="BO76" s="78"/>
      <c r="BP76" s="78"/>
      <c r="BQ76" s="78"/>
      <c r="BR76" s="78"/>
      <c r="BS76" s="78"/>
      <c r="BT76" s="78"/>
      <c r="BU76" s="78"/>
      <c r="BV76" s="78"/>
      <c r="BW76" s="78"/>
      <c r="BX76" s="78"/>
      <c r="BY76" s="78"/>
      <c r="BZ76" s="79"/>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7"/>
      <c r="BM77" s="78"/>
      <c r="BN77" s="78"/>
      <c r="BO77" s="78"/>
      <c r="BP77" s="78"/>
      <c r="BQ77" s="78"/>
      <c r="BR77" s="78"/>
      <c r="BS77" s="78"/>
      <c r="BT77" s="78"/>
      <c r="BU77" s="78"/>
      <c r="BV77" s="78"/>
      <c r="BW77" s="78"/>
      <c r="BX77" s="78"/>
      <c r="BY77" s="78"/>
      <c r="BZ77" s="79"/>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7"/>
      <c r="BM78" s="78"/>
      <c r="BN78" s="78"/>
      <c r="BO78" s="78"/>
      <c r="BP78" s="78"/>
      <c r="BQ78" s="78"/>
      <c r="BR78" s="78"/>
      <c r="BS78" s="78"/>
      <c r="BT78" s="78"/>
      <c r="BU78" s="78"/>
      <c r="BV78" s="78"/>
      <c r="BW78" s="78"/>
      <c r="BX78" s="78"/>
      <c r="BY78" s="78"/>
      <c r="BZ78" s="79"/>
    </row>
    <row r="79" spans="1:78" ht="13.5" customHeight="1" x14ac:dyDescent="0.15">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7"/>
      <c r="BM79" s="78"/>
      <c r="BN79" s="78"/>
      <c r="BO79" s="78"/>
      <c r="BP79" s="78"/>
      <c r="BQ79" s="78"/>
      <c r="BR79" s="78"/>
      <c r="BS79" s="78"/>
      <c r="BT79" s="78"/>
      <c r="BU79" s="78"/>
      <c r="BV79" s="78"/>
      <c r="BW79" s="78"/>
      <c r="BX79" s="78"/>
      <c r="BY79" s="78"/>
      <c r="BZ79" s="79"/>
    </row>
    <row r="80" spans="1:78" ht="13.5" customHeight="1" x14ac:dyDescent="0.15">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7"/>
      <c r="BM80" s="78"/>
      <c r="BN80" s="78"/>
      <c r="BO80" s="78"/>
      <c r="BP80" s="78"/>
      <c r="BQ80" s="78"/>
      <c r="BR80" s="78"/>
      <c r="BS80" s="78"/>
      <c r="BT80" s="78"/>
      <c r="BU80" s="78"/>
      <c r="BV80" s="78"/>
      <c r="BW80" s="78"/>
      <c r="BX80" s="78"/>
      <c r="BY80" s="78"/>
      <c r="BZ80" s="79"/>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7"/>
      <c r="BM81" s="78"/>
      <c r="BN81" s="78"/>
      <c r="BO81" s="78"/>
      <c r="BP81" s="78"/>
      <c r="BQ81" s="78"/>
      <c r="BR81" s="78"/>
      <c r="BS81" s="78"/>
      <c r="BT81" s="78"/>
      <c r="BU81" s="78"/>
      <c r="BV81" s="78"/>
      <c r="BW81" s="78"/>
      <c r="BX81" s="78"/>
      <c r="BY81" s="78"/>
      <c r="BZ81" s="79"/>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0"/>
      <c r="BM82" s="81"/>
      <c r="BN82" s="81"/>
      <c r="BO82" s="81"/>
      <c r="BP82" s="81"/>
      <c r="BQ82" s="81"/>
      <c r="BR82" s="81"/>
      <c r="BS82" s="81"/>
      <c r="BT82" s="81"/>
      <c r="BU82" s="81"/>
      <c r="BV82" s="81"/>
      <c r="BW82" s="81"/>
      <c r="BX82" s="81"/>
      <c r="BY82" s="81"/>
      <c r="BZ82" s="82"/>
    </row>
    <row r="83" spans="1:78" x14ac:dyDescent="0.15">
      <c r="C83" s="2" t="s">
        <v>41</v>
      </c>
    </row>
    <row r="84" spans="1:78" x14ac:dyDescent="0.15">
      <c r="C84" s="26" t="s">
        <v>42</v>
      </c>
    </row>
    <row r="85" spans="1:78" hidden="1" x14ac:dyDescent="0.15">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x14ac:dyDescent="0.15">
      <c r="B86" s="27"/>
      <c r="C86" s="27"/>
      <c r="D86" s="27"/>
      <c r="E86" s="27" t="str">
        <f>データ!AI6</f>
        <v>【99.11】</v>
      </c>
      <c r="F86" s="27" t="str">
        <f>データ!AT6</f>
        <v>【206.58】</v>
      </c>
      <c r="G86" s="27" t="str">
        <f>データ!BE6</f>
        <v>【34.54】</v>
      </c>
      <c r="H86" s="27" t="str">
        <f>データ!BP6</f>
        <v>【914.53】</v>
      </c>
      <c r="I86" s="27" t="str">
        <f>データ!CA6</f>
        <v>【55.73】</v>
      </c>
      <c r="J86" s="27" t="str">
        <f>データ!CL6</f>
        <v>【276.78】</v>
      </c>
      <c r="K86" s="27" t="str">
        <f>データ!CW6</f>
        <v>【59.15】</v>
      </c>
      <c r="L86" s="27" t="str">
        <f>データ!DH6</f>
        <v>【85.01】</v>
      </c>
      <c r="M86" s="27" t="str">
        <f>データ!DS6</f>
        <v>【22.37】</v>
      </c>
      <c r="N86" s="27" t="str">
        <f>データ!ED6</f>
        <v>【0.00】</v>
      </c>
      <c r="O86" s="27"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x14ac:dyDescent="0.15"/>
  <cols>
    <col min="1" max="1" width="9" style="3"/>
    <col min="2" max="144" width="11.875" style="3" customWidth="1"/>
    <col min="145" max="16384" width="9" style="3"/>
  </cols>
  <sheetData>
    <row r="1" spans="1:148" x14ac:dyDescent="0.15">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15">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15">
      <c r="A3" s="29" t="s">
        <v>57</v>
      </c>
      <c r="B3" s="30" t="s">
        <v>58</v>
      </c>
      <c r="C3" s="30" t="s">
        <v>59</v>
      </c>
      <c r="D3" s="30" t="s">
        <v>60</v>
      </c>
      <c r="E3" s="30" t="s">
        <v>61</v>
      </c>
      <c r="F3" s="30" t="s">
        <v>62</v>
      </c>
      <c r="G3" s="30" t="s">
        <v>63</v>
      </c>
      <c r="H3" s="84" t="s">
        <v>64</v>
      </c>
      <c r="I3" s="85"/>
      <c r="J3" s="85"/>
      <c r="K3" s="85"/>
      <c r="L3" s="85"/>
      <c r="M3" s="85"/>
      <c r="N3" s="85"/>
      <c r="O3" s="85"/>
      <c r="P3" s="85"/>
      <c r="Q3" s="85"/>
      <c r="R3" s="85"/>
      <c r="S3" s="85"/>
      <c r="T3" s="85"/>
      <c r="U3" s="85"/>
      <c r="V3" s="85"/>
      <c r="W3" s="85"/>
      <c r="X3" s="86"/>
      <c r="Y3" s="90" t="s">
        <v>65</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66</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15">
      <c r="A4" s="29" t="s">
        <v>67</v>
      </c>
      <c r="B4" s="31"/>
      <c r="C4" s="31"/>
      <c r="D4" s="31"/>
      <c r="E4" s="31"/>
      <c r="F4" s="31"/>
      <c r="G4" s="31"/>
      <c r="H4" s="87"/>
      <c r="I4" s="88"/>
      <c r="J4" s="88"/>
      <c r="K4" s="88"/>
      <c r="L4" s="88"/>
      <c r="M4" s="88"/>
      <c r="N4" s="88"/>
      <c r="O4" s="88"/>
      <c r="P4" s="88"/>
      <c r="Q4" s="88"/>
      <c r="R4" s="88"/>
      <c r="S4" s="88"/>
      <c r="T4" s="88"/>
      <c r="U4" s="88"/>
      <c r="V4" s="88"/>
      <c r="W4" s="88"/>
      <c r="X4" s="89"/>
      <c r="Y4" s="83" t="s">
        <v>68</v>
      </c>
      <c r="Z4" s="83"/>
      <c r="AA4" s="83"/>
      <c r="AB4" s="83"/>
      <c r="AC4" s="83"/>
      <c r="AD4" s="83"/>
      <c r="AE4" s="83"/>
      <c r="AF4" s="83"/>
      <c r="AG4" s="83"/>
      <c r="AH4" s="83"/>
      <c r="AI4" s="83"/>
      <c r="AJ4" s="83" t="s">
        <v>69</v>
      </c>
      <c r="AK4" s="83"/>
      <c r="AL4" s="83"/>
      <c r="AM4" s="83"/>
      <c r="AN4" s="83"/>
      <c r="AO4" s="83"/>
      <c r="AP4" s="83"/>
      <c r="AQ4" s="83"/>
      <c r="AR4" s="83"/>
      <c r="AS4" s="83"/>
      <c r="AT4" s="83"/>
      <c r="AU4" s="83" t="s">
        <v>70</v>
      </c>
      <c r="AV4" s="83"/>
      <c r="AW4" s="83"/>
      <c r="AX4" s="83"/>
      <c r="AY4" s="83"/>
      <c r="AZ4" s="83"/>
      <c r="BA4" s="83"/>
      <c r="BB4" s="83"/>
      <c r="BC4" s="83"/>
      <c r="BD4" s="83"/>
      <c r="BE4" s="83"/>
      <c r="BF4" s="83" t="s">
        <v>71</v>
      </c>
      <c r="BG4" s="83"/>
      <c r="BH4" s="83"/>
      <c r="BI4" s="83"/>
      <c r="BJ4" s="83"/>
      <c r="BK4" s="83"/>
      <c r="BL4" s="83"/>
      <c r="BM4" s="83"/>
      <c r="BN4" s="83"/>
      <c r="BO4" s="83"/>
      <c r="BP4" s="83"/>
      <c r="BQ4" s="83" t="s">
        <v>72</v>
      </c>
      <c r="BR4" s="83"/>
      <c r="BS4" s="83"/>
      <c r="BT4" s="83"/>
      <c r="BU4" s="83"/>
      <c r="BV4" s="83"/>
      <c r="BW4" s="83"/>
      <c r="BX4" s="83"/>
      <c r="BY4" s="83"/>
      <c r="BZ4" s="83"/>
      <c r="CA4" s="83"/>
      <c r="CB4" s="83" t="s">
        <v>73</v>
      </c>
      <c r="CC4" s="83"/>
      <c r="CD4" s="83"/>
      <c r="CE4" s="83"/>
      <c r="CF4" s="83"/>
      <c r="CG4" s="83"/>
      <c r="CH4" s="83"/>
      <c r="CI4" s="83"/>
      <c r="CJ4" s="83"/>
      <c r="CK4" s="83"/>
      <c r="CL4" s="83"/>
      <c r="CM4" s="83" t="s">
        <v>74</v>
      </c>
      <c r="CN4" s="83"/>
      <c r="CO4" s="83"/>
      <c r="CP4" s="83"/>
      <c r="CQ4" s="83"/>
      <c r="CR4" s="83"/>
      <c r="CS4" s="83"/>
      <c r="CT4" s="83"/>
      <c r="CU4" s="83"/>
      <c r="CV4" s="83"/>
      <c r="CW4" s="83"/>
      <c r="CX4" s="83" t="s">
        <v>75</v>
      </c>
      <c r="CY4" s="83"/>
      <c r="CZ4" s="83"/>
      <c r="DA4" s="83"/>
      <c r="DB4" s="83"/>
      <c r="DC4" s="83"/>
      <c r="DD4" s="83"/>
      <c r="DE4" s="83"/>
      <c r="DF4" s="83"/>
      <c r="DG4" s="83"/>
      <c r="DH4" s="83"/>
      <c r="DI4" s="83" t="s">
        <v>76</v>
      </c>
      <c r="DJ4" s="83"/>
      <c r="DK4" s="83"/>
      <c r="DL4" s="83"/>
      <c r="DM4" s="83"/>
      <c r="DN4" s="83"/>
      <c r="DO4" s="83"/>
      <c r="DP4" s="83"/>
      <c r="DQ4" s="83"/>
      <c r="DR4" s="83"/>
      <c r="DS4" s="83"/>
      <c r="DT4" s="83" t="s">
        <v>77</v>
      </c>
      <c r="DU4" s="83"/>
      <c r="DV4" s="83"/>
      <c r="DW4" s="83"/>
      <c r="DX4" s="83"/>
      <c r="DY4" s="83"/>
      <c r="DZ4" s="83"/>
      <c r="EA4" s="83"/>
      <c r="EB4" s="83"/>
      <c r="EC4" s="83"/>
      <c r="ED4" s="83"/>
      <c r="EE4" s="83" t="s">
        <v>78</v>
      </c>
      <c r="EF4" s="83"/>
      <c r="EG4" s="83"/>
      <c r="EH4" s="83"/>
      <c r="EI4" s="83"/>
      <c r="EJ4" s="83"/>
      <c r="EK4" s="83"/>
      <c r="EL4" s="83"/>
      <c r="EM4" s="83"/>
      <c r="EN4" s="83"/>
      <c r="EO4" s="83"/>
    </row>
    <row r="5" spans="1:148" x14ac:dyDescent="0.15">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x14ac:dyDescent="0.15">
      <c r="A6" s="29" t="s">
        <v>107</v>
      </c>
      <c r="B6" s="34">
        <f>B7</f>
        <v>2016</v>
      </c>
      <c r="C6" s="34">
        <f t="shared" ref="C6:X6" si="3">C7</f>
        <v>142034</v>
      </c>
      <c r="D6" s="34">
        <f t="shared" si="3"/>
        <v>46</v>
      </c>
      <c r="E6" s="34">
        <f t="shared" si="3"/>
        <v>17</v>
      </c>
      <c r="F6" s="34">
        <f t="shared" si="3"/>
        <v>5</v>
      </c>
      <c r="G6" s="34">
        <f t="shared" si="3"/>
        <v>0</v>
      </c>
      <c r="H6" s="34" t="str">
        <f t="shared" si="3"/>
        <v>神奈川県　平塚市</v>
      </c>
      <c r="I6" s="34" t="str">
        <f t="shared" si="3"/>
        <v>法適用</v>
      </c>
      <c r="J6" s="34" t="str">
        <f t="shared" si="3"/>
        <v>下水道事業</v>
      </c>
      <c r="K6" s="34" t="str">
        <f t="shared" si="3"/>
        <v>農業集落排水</v>
      </c>
      <c r="L6" s="34" t="str">
        <f t="shared" si="3"/>
        <v>F3</v>
      </c>
      <c r="M6" s="34">
        <f t="shared" si="3"/>
        <v>0</v>
      </c>
      <c r="N6" s="35" t="str">
        <f t="shared" si="3"/>
        <v>-</v>
      </c>
      <c r="O6" s="35">
        <f t="shared" si="3"/>
        <v>52.29</v>
      </c>
      <c r="P6" s="35">
        <f t="shared" si="3"/>
        <v>1.18</v>
      </c>
      <c r="Q6" s="35">
        <f t="shared" si="3"/>
        <v>92.87</v>
      </c>
      <c r="R6" s="35">
        <f t="shared" si="3"/>
        <v>1998</v>
      </c>
      <c r="S6" s="35">
        <f t="shared" si="3"/>
        <v>257373</v>
      </c>
      <c r="T6" s="35">
        <f t="shared" si="3"/>
        <v>67.819999999999993</v>
      </c>
      <c r="U6" s="35">
        <f t="shared" si="3"/>
        <v>3794.94</v>
      </c>
      <c r="V6" s="35">
        <f t="shared" si="3"/>
        <v>3032</v>
      </c>
      <c r="W6" s="35">
        <f t="shared" si="3"/>
        <v>1.24</v>
      </c>
      <c r="X6" s="35">
        <f t="shared" si="3"/>
        <v>2445.16</v>
      </c>
      <c r="Y6" s="36" t="str">
        <f>IF(Y7="",NA(),Y7)</f>
        <v>-</v>
      </c>
      <c r="Z6" s="36" t="str">
        <f t="shared" ref="Z6:AH6" si="4">IF(Z7="",NA(),Z7)</f>
        <v>-</v>
      </c>
      <c r="AA6" s="36" t="str">
        <f t="shared" si="4"/>
        <v>-</v>
      </c>
      <c r="AB6" s="36" t="str">
        <f t="shared" si="4"/>
        <v>-</v>
      </c>
      <c r="AC6" s="36">
        <f t="shared" si="4"/>
        <v>99.53</v>
      </c>
      <c r="AD6" s="36" t="str">
        <f t="shared" si="4"/>
        <v>-</v>
      </c>
      <c r="AE6" s="36" t="str">
        <f t="shared" si="4"/>
        <v>-</v>
      </c>
      <c r="AF6" s="36" t="str">
        <f t="shared" si="4"/>
        <v>-</v>
      </c>
      <c r="AG6" s="36" t="str">
        <f t="shared" si="4"/>
        <v>-</v>
      </c>
      <c r="AH6" s="36">
        <f t="shared" si="4"/>
        <v>105.64</v>
      </c>
      <c r="AI6" s="35" t="str">
        <f>IF(AI7="","",IF(AI7="-","【-】","【"&amp;SUBSTITUTE(TEXT(AI7,"#,##0.00"),"-","△")&amp;"】"))</f>
        <v>【99.11】</v>
      </c>
      <c r="AJ6" s="36" t="str">
        <f>IF(AJ7="",NA(),AJ7)</f>
        <v>-</v>
      </c>
      <c r="AK6" s="36" t="str">
        <f t="shared" ref="AK6:AS6" si="5">IF(AK7="",NA(),AK7)</f>
        <v>-</v>
      </c>
      <c r="AL6" s="36" t="str">
        <f t="shared" si="5"/>
        <v>-</v>
      </c>
      <c r="AM6" s="36" t="str">
        <f t="shared" si="5"/>
        <v>-</v>
      </c>
      <c r="AN6" s="36">
        <f t="shared" si="5"/>
        <v>144.38</v>
      </c>
      <c r="AO6" s="36" t="str">
        <f t="shared" si="5"/>
        <v>-</v>
      </c>
      <c r="AP6" s="36" t="str">
        <f t="shared" si="5"/>
        <v>-</v>
      </c>
      <c r="AQ6" s="36" t="str">
        <f t="shared" si="5"/>
        <v>-</v>
      </c>
      <c r="AR6" s="36" t="str">
        <f t="shared" si="5"/>
        <v>-</v>
      </c>
      <c r="AS6" s="36">
        <f t="shared" si="5"/>
        <v>247.72</v>
      </c>
      <c r="AT6" s="35" t="str">
        <f>IF(AT7="","",IF(AT7="-","【-】","【"&amp;SUBSTITUTE(TEXT(AT7,"#,##0.00"),"-","△")&amp;"】"))</f>
        <v>【206.58】</v>
      </c>
      <c r="AU6" s="36" t="str">
        <f>IF(AU7="",NA(),AU7)</f>
        <v>-</v>
      </c>
      <c r="AV6" s="36" t="str">
        <f t="shared" ref="AV6:BD6" si="6">IF(AV7="",NA(),AV7)</f>
        <v>-</v>
      </c>
      <c r="AW6" s="36" t="str">
        <f t="shared" si="6"/>
        <v>-</v>
      </c>
      <c r="AX6" s="36" t="str">
        <f t="shared" si="6"/>
        <v>-</v>
      </c>
      <c r="AY6" s="36">
        <f t="shared" si="6"/>
        <v>137.72</v>
      </c>
      <c r="AZ6" s="36" t="str">
        <f t="shared" si="6"/>
        <v>-</v>
      </c>
      <c r="BA6" s="36" t="str">
        <f t="shared" si="6"/>
        <v>-</v>
      </c>
      <c r="BB6" s="36" t="str">
        <f t="shared" si="6"/>
        <v>-</v>
      </c>
      <c r="BC6" s="36" t="str">
        <f t="shared" si="6"/>
        <v>-</v>
      </c>
      <c r="BD6" s="36">
        <f t="shared" si="6"/>
        <v>103.15</v>
      </c>
      <c r="BE6" s="35" t="str">
        <f>IF(BE7="","",IF(BE7="-","【-】","【"&amp;SUBSTITUTE(TEXT(BE7,"#,##0.00"),"-","△")&amp;"】"))</f>
        <v>【34.54】</v>
      </c>
      <c r="BF6" s="36" t="str">
        <f>IF(BF7="",NA(),BF7)</f>
        <v>-</v>
      </c>
      <c r="BG6" s="36" t="str">
        <f t="shared" ref="BG6:BO6" si="7">IF(BG7="",NA(),BG7)</f>
        <v>-</v>
      </c>
      <c r="BH6" s="36" t="str">
        <f t="shared" si="7"/>
        <v>-</v>
      </c>
      <c r="BI6" s="36" t="str">
        <f t="shared" si="7"/>
        <v>-</v>
      </c>
      <c r="BJ6" s="36">
        <f t="shared" si="7"/>
        <v>3116.77</v>
      </c>
      <c r="BK6" s="36" t="str">
        <f t="shared" si="7"/>
        <v>-</v>
      </c>
      <c r="BL6" s="36" t="str">
        <f t="shared" si="7"/>
        <v>-</v>
      </c>
      <c r="BM6" s="36" t="str">
        <f t="shared" si="7"/>
        <v>-</v>
      </c>
      <c r="BN6" s="36" t="str">
        <f t="shared" si="7"/>
        <v>-</v>
      </c>
      <c r="BO6" s="36">
        <f t="shared" si="7"/>
        <v>1051.43</v>
      </c>
      <c r="BP6" s="35" t="str">
        <f>IF(BP7="","",IF(BP7="-","【-】","【"&amp;SUBSTITUTE(TEXT(BP7,"#,##0.00"),"-","△")&amp;"】"))</f>
        <v>【914.53】</v>
      </c>
      <c r="BQ6" s="36" t="str">
        <f>IF(BQ7="",NA(),BQ7)</f>
        <v>-</v>
      </c>
      <c r="BR6" s="36" t="str">
        <f t="shared" ref="BR6:BZ6" si="8">IF(BR7="",NA(),BR7)</f>
        <v>-</v>
      </c>
      <c r="BS6" s="36" t="str">
        <f t="shared" si="8"/>
        <v>-</v>
      </c>
      <c r="BT6" s="36" t="str">
        <f t="shared" si="8"/>
        <v>-</v>
      </c>
      <c r="BU6" s="36">
        <f t="shared" si="8"/>
        <v>29.82</v>
      </c>
      <c r="BV6" s="36" t="str">
        <f t="shared" si="8"/>
        <v>-</v>
      </c>
      <c r="BW6" s="36" t="str">
        <f t="shared" si="8"/>
        <v>-</v>
      </c>
      <c r="BX6" s="36" t="str">
        <f t="shared" si="8"/>
        <v>-</v>
      </c>
      <c r="BY6" s="36" t="str">
        <f t="shared" si="8"/>
        <v>-</v>
      </c>
      <c r="BZ6" s="36">
        <f t="shared" si="8"/>
        <v>40.06</v>
      </c>
      <c r="CA6" s="35" t="str">
        <f>IF(CA7="","",IF(CA7="-","【-】","【"&amp;SUBSTITUTE(TEXT(CA7,"#,##0.00"),"-","△")&amp;"】"))</f>
        <v>【55.73】</v>
      </c>
      <c r="CB6" s="36" t="str">
        <f>IF(CB7="",NA(),CB7)</f>
        <v>-</v>
      </c>
      <c r="CC6" s="36" t="str">
        <f t="shared" ref="CC6:CK6" si="9">IF(CC7="",NA(),CC7)</f>
        <v>-</v>
      </c>
      <c r="CD6" s="36" t="str">
        <f t="shared" si="9"/>
        <v>-</v>
      </c>
      <c r="CE6" s="36" t="str">
        <f t="shared" si="9"/>
        <v>-</v>
      </c>
      <c r="CF6" s="36">
        <f t="shared" si="9"/>
        <v>319.12</v>
      </c>
      <c r="CG6" s="36" t="str">
        <f t="shared" si="9"/>
        <v>-</v>
      </c>
      <c r="CH6" s="36" t="str">
        <f t="shared" si="9"/>
        <v>-</v>
      </c>
      <c r="CI6" s="36" t="str">
        <f t="shared" si="9"/>
        <v>-</v>
      </c>
      <c r="CJ6" s="36" t="str">
        <f t="shared" si="9"/>
        <v>-</v>
      </c>
      <c r="CK6" s="36">
        <f t="shared" si="9"/>
        <v>355.22</v>
      </c>
      <c r="CL6" s="35" t="str">
        <f>IF(CL7="","",IF(CL7="-","【-】","【"&amp;SUBSTITUTE(TEXT(CL7,"#,##0.00"),"-","△")&amp;"】"))</f>
        <v>【276.78】</v>
      </c>
      <c r="CM6" s="36" t="str">
        <f>IF(CM7="",NA(),CM7)</f>
        <v>-</v>
      </c>
      <c r="CN6" s="36" t="str">
        <f t="shared" ref="CN6:CV6" si="10">IF(CN7="",NA(),CN7)</f>
        <v>-</v>
      </c>
      <c r="CO6" s="36" t="str">
        <f t="shared" si="10"/>
        <v>-</v>
      </c>
      <c r="CP6" s="36" t="str">
        <f t="shared" si="10"/>
        <v>-</v>
      </c>
      <c r="CQ6" s="36">
        <f t="shared" si="10"/>
        <v>64.680000000000007</v>
      </c>
      <c r="CR6" s="36" t="str">
        <f t="shared" si="10"/>
        <v>-</v>
      </c>
      <c r="CS6" s="36" t="str">
        <f t="shared" si="10"/>
        <v>-</v>
      </c>
      <c r="CT6" s="36" t="str">
        <f t="shared" si="10"/>
        <v>-</v>
      </c>
      <c r="CU6" s="36" t="str">
        <f t="shared" si="10"/>
        <v>-</v>
      </c>
      <c r="CV6" s="36">
        <f t="shared" si="10"/>
        <v>42.84</v>
      </c>
      <c r="CW6" s="35" t="str">
        <f>IF(CW7="","",IF(CW7="-","【-】","【"&amp;SUBSTITUTE(TEXT(CW7,"#,##0.00"),"-","△")&amp;"】"))</f>
        <v>【59.15】</v>
      </c>
      <c r="CX6" s="36" t="str">
        <f>IF(CX7="",NA(),CX7)</f>
        <v>-</v>
      </c>
      <c r="CY6" s="36" t="str">
        <f t="shared" ref="CY6:DG6" si="11">IF(CY7="",NA(),CY7)</f>
        <v>-</v>
      </c>
      <c r="CZ6" s="36" t="str">
        <f t="shared" si="11"/>
        <v>-</v>
      </c>
      <c r="DA6" s="36" t="str">
        <f t="shared" si="11"/>
        <v>-</v>
      </c>
      <c r="DB6" s="36">
        <f t="shared" si="11"/>
        <v>84.99</v>
      </c>
      <c r="DC6" s="36" t="str">
        <f t="shared" si="11"/>
        <v>-</v>
      </c>
      <c r="DD6" s="36" t="str">
        <f t="shared" si="11"/>
        <v>-</v>
      </c>
      <c r="DE6" s="36" t="str">
        <f t="shared" si="11"/>
        <v>-</v>
      </c>
      <c r="DF6" s="36" t="str">
        <f t="shared" si="11"/>
        <v>-</v>
      </c>
      <c r="DG6" s="36">
        <f t="shared" si="11"/>
        <v>66.3</v>
      </c>
      <c r="DH6" s="35" t="str">
        <f>IF(DH7="","",IF(DH7="-","【-】","【"&amp;SUBSTITUTE(TEXT(DH7,"#,##0.00"),"-","△")&amp;"】"))</f>
        <v>【85.01】</v>
      </c>
      <c r="DI6" s="36" t="str">
        <f>IF(DI7="",NA(),DI7)</f>
        <v>-</v>
      </c>
      <c r="DJ6" s="36" t="str">
        <f t="shared" ref="DJ6:DR6" si="12">IF(DJ7="",NA(),DJ7)</f>
        <v>-</v>
      </c>
      <c r="DK6" s="36" t="str">
        <f t="shared" si="12"/>
        <v>-</v>
      </c>
      <c r="DL6" s="36" t="str">
        <f t="shared" si="12"/>
        <v>-</v>
      </c>
      <c r="DM6" s="36">
        <f t="shared" si="12"/>
        <v>2.72</v>
      </c>
      <c r="DN6" s="36" t="str">
        <f t="shared" si="12"/>
        <v>-</v>
      </c>
      <c r="DO6" s="36" t="str">
        <f t="shared" si="12"/>
        <v>-</v>
      </c>
      <c r="DP6" s="36" t="str">
        <f t="shared" si="12"/>
        <v>-</v>
      </c>
      <c r="DQ6" s="36" t="str">
        <f t="shared" si="12"/>
        <v>-</v>
      </c>
      <c r="DR6" s="36">
        <f t="shared" si="12"/>
        <v>10.45</v>
      </c>
      <c r="DS6" s="35" t="str">
        <f>IF(DS7="","",IF(DS7="-","【-】","【"&amp;SUBSTITUTE(TEXT(DS7,"#,##0.00"),"-","△")&amp;"】"))</f>
        <v>【22.37】</v>
      </c>
      <c r="DT6" s="36" t="str">
        <f>IF(DT7="",NA(),DT7)</f>
        <v>-</v>
      </c>
      <c r="DU6" s="36" t="str">
        <f t="shared" ref="DU6:EC6" si="13">IF(DU7="",NA(),DU7)</f>
        <v>-</v>
      </c>
      <c r="DV6" s="36" t="str">
        <f t="shared" si="13"/>
        <v>-</v>
      </c>
      <c r="DW6" s="36" t="str">
        <f t="shared" si="13"/>
        <v>-</v>
      </c>
      <c r="DX6" s="35">
        <f t="shared" si="13"/>
        <v>0</v>
      </c>
      <c r="DY6" s="36" t="str">
        <f t="shared" si="13"/>
        <v>-</v>
      </c>
      <c r="DZ6" s="36" t="str">
        <f t="shared" si="13"/>
        <v>-</v>
      </c>
      <c r="EA6" s="36" t="str">
        <f t="shared" si="13"/>
        <v>-</v>
      </c>
      <c r="EB6" s="36" t="str">
        <f t="shared" si="13"/>
        <v>-</v>
      </c>
      <c r="EC6" s="35">
        <f t="shared" si="13"/>
        <v>0</v>
      </c>
      <c r="ED6" s="35" t="str">
        <f>IF(ED7="","",IF(ED7="-","【-】","【"&amp;SUBSTITUTE(TEXT(ED7,"#,##0.00"),"-","△")&amp;"】"))</f>
        <v>【0.00】</v>
      </c>
      <c r="EE6" s="36" t="str">
        <f>IF(EE7="",NA(),EE7)</f>
        <v>-</v>
      </c>
      <c r="EF6" s="36" t="str">
        <f t="shared" ref="EF6:EN6" si="14">IF(EF7="",NA(),EF7)</f>
        <v>-</v>
      </c>
      <c r="EG6" s="36" t="str">
        <f t="shared" si="14"/>
        <v>-</v>
      </c>
      <c r="EH6" s="36" t="str">
        <f t="shared" si="14"/>
        <v>-</v>
      </c>
      <c r="EI6" s="35">
        <f t="shared" si="14"/>
        <v>0</v>
      </c>
      <c r="EJ6" s="36" t="str">
        <f t="shared" si="14"/>
        <v>-</v>
      </c>
      <c r="EK6" s="36" t="str">
        <f t="shared" si="14"/>
        <v>-</v>
      </c>
      <c r="EL6" s="36" t="str">
        <f t="shared" si="14"/>
        <v>-</v>
      </c>
      <c r="EM6" s="36" t="str">
        <f t="shared" si="14"/>
        <v>-</v>
      </c>
      <c r="EN6" s="36">
        <f t="shared" si="14"/>
        <v>0.03</v>
      </c>
      <c r="EO6" s="35" t="str">
        <f>IF(EO7="","",IF(EO7="-","【-】","【"&amp;SUBSTITUTE(TEXT(EO7,"#,##0.00"),"-","△")&amp;"】"))</f>
        <v>【1.58】</v>
      </c>
    </row>
    <row r="7" spans="1:148" s="37" customFormat="1" x14ac:dyDescent="0.15">
      <c r="A7" s="29"/>
      <c r="B7" s="38">
        <v>2016</v>
      </c>
      <c r="C7" s="38">
        <v>142034</v>
      </c>
      <c r="D7" s="38">
        <v>46</v>
      </c>
      <c r="E7" s="38">
        <v>17</v>
      </c>
      <c r="F7" s="38">
        <v>5</v>
      </c>
      <c r="G7" s="38">
        <v>0</v>
      </c>
      <c r="H7" s="38" t="s">
        <v>108</v>
      </c>
      <c r="I7" s="38" t="s">
        <v>109</v>
      </c>
      <c r="J7" s="38" t="s">
        <v>110</v>
      </c>
      <c r="K7" s="38" t="s">
        <v>111</v>
      </c>
      <c r="L7" s="38" t="s">
        <v>112</v>
      </c>
      <c r="M7" s="38"/>
      <c r="N7" s="39" t="s">
        <v>113</v>
      </c>
      <c r="O7" s="39">
        <v>52.29</v>
      </c>
      <c r="P7" s="39">
        <v>1.18</v>
      </c>
      <c r="Q7" s="39">
        <v>92.87</v>
      </c>
      <c r="R7" s="39">
        <v>1998</v>
      </c>
      <c r="S7" s="39">
        <v>257373</v>
      </c>
      <c r="T7" s="39">
        <v>67.819999999999993</v>
      </c>
      <c r="U7" s="39">
        <v>3794.94</v>
      </c>
      <c r="V7" s="39">
        <v>3032</v>
      </c>
      <c r="W7" s="39">
        <v>1.24</v>
      </c>
      <c r="X7" s="39">
        <v>2445.16</v>
      </c>
      <c r="Y7" s="39" t="s">
        <v>113</v>
      </c>
      <c r="Z7" s="39" t="s">
        <v>113</v>
      </c>
      <c r="AA7" s="39" t="s">
        <v>113</v>
      </c>
      <c r="AB7" s="39" t="s">
        <v>113</v>
      </c>
      <c r="AC7" s="39">
        <v>99.53</v>
      </c>
      <c r="AD7" s="39" t="s">
        <v>113</v>
      </c>
      <c r="AE7" s="39" t="s">
        <v>113</v>
      </c>
      <c r="AF7" s="39" t="s">
        <v>113</v>
      </c>
      <c r="AG7" s="39" t="s">
        <v>113</v>
      </c>
      <c r="AH7" s="39">
        <v>105.64</v>
      </c>
      <c r="AI7" s="39">
        <v>99.11</v>
      </c>
      <c r="AJ7" s="39" t="s">
        <v>113</v>
      </c>
      <c r="AK7" s="39" t="s">
        <v>113</v>
      </c>
      <c r="AL7" s="39" t="s">
        <v>113</v>
      </c>
      <c r="AM7" s="39" t="s">
        <v>113</v>
      </c>
      <c r="AN7" s="39">
        <v>144.38</v>
      </c>
      <c r="AO7" s="39" t="s">
        <v>113</v>
      </c>
      <c r="AP7" s="39" t="s">
        <v>113</v>
      </c>
      <c r="AQ7" s="39" t="s">
        <v>113</v>
      </c>
      <c r="AR7" s="39" t="s">
        <v>113</v>
      </c>
      <c r="AS7" s="39">
        <v>247.72</v>
      </c>
      <c r="AT7" s="39">
        <v>206.58</v>
      </c>
      <c r="AU7" s="39" t="s">
        <v>113</v>
      </c>
      <c r="AV7" s="39" t="s">
        <v>113</v>
      </c>
      <c r="AW7" s="39" t="s">
        <v>113</v>
      </c>
      <c r="AX7" s="39" t="s">
        <v>113</v>
      </c>
      <c r="AY7" s="39">
        <v>137.72</v>
      </c>
      <c r="AZ7" s="39" t="s">
        <v>113</v>
      </c>
      <c r="BA7" s="39" t="s">
        <v>113</v>
      </c>
      <c r="BB7" s="39" t="s">
        <v>113</v>
      </c>
      <c r="BC7" s="39" t="s">
        <v>113</v>
      </c>
      <c r="BD7" s="39">
        <v>103.15</v>
      </c>
      <c r="BE7" s="39">
        <v>34.54</v>
      </c>
      <c r="BF7" s="39" t="s">
        <v>113</v>
      </c>
      <c r="BG7" s="39" t="s">
        <v>113</v>
      </c>
      <c r="BH7" s="39" t="s">
        <v>113</v>
      </c>
      <c r="BI7" s="39" t="s">
        <v>113</v>
      </c>
      <c r="BJ7" s="39">
        <v>3116.77</v>
      </c>
      <c r="BK7" s="39" t="s">
        <v>113</v>
      </c>
      <c r="BL7" s="39" t="s">
        <v>113</v>
      </c>
      <c r="BM7" s="39" t="s">
        <v>113</v>
      </c>
      <c r="BN7" s="39" t="s">
        <v>113</v>
      </c>
      <c r="BO7" s="39">
        <v>1051.43</v>
      </c>
      <c r="BP7" s="39">
        <v>914.53</v>
      </c>
      <c r="BQ7" s="39" t="s">
        <v>113</v>
      </c>
      <c r="BR7" s="39" t="s">
        <v>113</v>
      </c>
      <c r="BS7" s="39" t="s">
        <v>113</v>
      </c>
      <c r="BT7" s="39" t="s">
        <v>113</v>
      </c>
      <c r="BU7" s="39">
        <v>29.82</v>
      </c>
      <c r="BV7" s="39" t="s">
        <v>113</v>
      </c>
      <c r="BW7" s="39" t="s">
        <v>113</v>
      </c>
      <c r="BX7" s="39" t="s">
        <v>113</v>
      </c>
      <c r="BY7" s="39" t="s">
        <v>113</v>
      </c>
      <c r="BZ7" s="39">
        <v>40.06</v>
      </c>
      <c r="CA7" s="39">
        <v>55.73</v>
      </c>
      <c r="CB7" s="39" t="s">
        <v>113</v>
      </c>
      <c r="CC7" s="39" t="s">
        <v>113</v>
      </c>
      <c r="CD7" s="39" t="s">
        <v>113</v>
      </c>
      <c r="CE7" s="39" t="s">
        <v>113</v>
      </c>
      <c r="CF7" s="39">
        <v>319.12</v>
      </c>
      <c r="CG7" s="39" t="s">
        <v>113</v>
      </c>
      <c r="CH7" s="39" t="s">
        <v>113</v>
      </c>
      <c r="CI7" s="39" t="s">
        <v>113</v>
      </c>
      <c r="CJ7" s="39" t="s">
        <v>113</v>
      </c>
      <c r="CK7" s="39">
        <v>355.22</v>
      </c>
      <c r="CL7" s="39">
        <v>276.77999999999997</v>
      </c>
      <c r="CM7" s="39" t="s">
        <v>113</v>
      </c>
      <c r="CN7" s="39" t="s">
        <v>113</v>
      </c>
      <c r="CO7" s="39" t="s">
        <v>113</v>
      </c>
      <c r="CP7" s="39" t="s">
        <v>113</v>
      </c>
      <c r="CQ7" s="39">
        <v>64.680000000000007</v>
      </c>
      <c r="CR7" s="39" t="s">
        <v>113</v>
      </c>
      <c r="CS7" s="39" t="s">
        <v>113</v>
      </c>
      <c r="CT7" s="39" t="s">
        <v>113</v>
      </c>
      <c r="CU7" s="39" t="s">
        <v>113</v>
      </c>
      <c r="CV7" s="39">
        <v>42.84</v>
      </c>
      <c r="CW7" s="39">
        <v>59.15</v>
      </c>
      <c r="CX7" s="39" t="s">
        <v>113</v>
      </c>
      <c r="CY7" s="39" t="s">
        <v>113</v>
      </c>
      <c r="CZ7" s="39" t="s">
        <v>113</v>
      </c>
      <c r="DA7" s="39" t="s">
        <v>113</v>
      </c>
      <c r="DB7" s="39">
        <v>84.99</v>
      </c>
      <c r="DC7" s="39" t="s">
        <v>113</v>
      </c>
      <c r="DD7" s="39" t="s">
        <v>113</v>
      </c>
      <c r="DE7" s="39" t="s">
        <v>113</v>
      </c>
      <c r="DF7" s="39" t="s">
        <v>113</v>
      </c>
      <c r="DG7" s="39">
        <v>66.3</v>
      </c>
      <c r="DH7" s="39">
        <v>85.01</v>
      </c>
      <c r="DI7" s="39" t="s">
        <v>113</v>
      </c>
      <c r="DJ7" s="39" t="s">
        <v>113</v>
      </c>
      <c r="DK7" s="39" t="s">
        <v>113</v>
      </c>
      <c r="DL7" s="39" t="s">
        <v>113</v>
      </c>
      <c r="DM7" s="39">
        <v>2.72</v>
      </c>
      <c r="DN7" s="39" t="s">
        <v>113</v>
      </c>
      <c r="DO7" s="39" t="s">
        <v>113</v>
      </c>
      <c r="DP7" s="39" t="s">
        <v>113</v>
      </c>
      <c r="DQ7" s="39" t="s">
        <v>113</v>
      </c>
      <c r="DR7" s="39">
        <v>10.45</v>
      </c>
      <c r="DS7" s="39">
        <v>22.37</v>
      </c>
      <c r="DT7" s="39" t="s">
        <v>113</v>
      </c>
      <c r="DU7" s="39" t="s">
        <v>113</v>
      </c>
      <c r="DV7" s="39" t="s">
        <v>113</v>
      </c>
      <c r="DW7" s="39" t="s">
        <v>113</v>
      </c>
      <c r="DX7" s="39">
        <v>0</v>
      </c>
      <c r="DY7" s="39" t="s">
        <v>113</v>
      </c>
      <c r="DZ7" s="39" t="s">
        <v>113</v>
      </c>
      <c r="EA7" s="39" t="s">
        <v>113</v>
      </c>
      <c r="EB7" s="39" t="s">
        <v>113</v>
      </c>
      <c r="EC7" s="39">
        <v>0</v>
      </c>
      <c r="ED7" s="39">
        <v>0</v>
      </c>
      <c r="EE7" s="39" t="s">
        <v>113</v>
      </c>
      <c r="EF7" s="39" t="s">
        <v>113</v>
      </c>
      <c r="EG7" s="39" t="s">
        <v>113</v>
      </c>
      <c r="EH7" s="39" t="s">
        <v>113</v>
      </c>
      <c r="EI7" s="39">
        <v>0</v>
      </c>
      <c r="EJ7" s="39" t="s">
        <v>113</v>
      </c>
      <c r="EK7" s="39" t="s">
        <v>113</v>
      </c>
      <c r="EL7" s="39" t="s">
        <v>113</v>
      </c>
      <c r="EM7" s="39" t="s">
        <v>113</v>
      </c>
      <c r="EN7" s="39">
        <v>0.03</v>
      </c>
      <c r="EO7" s="39">
        <v>1.58</v>
      </c>
    </row>
    <row r="8" spans="1:148"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15">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dcterms:created xsi:type="dcterms:W3CDTF">2017-12-25T01:57:53Z</dcterms:created>
  <dcterms:modified xsi:type="dcterms:W3CDTF">2018-02-22T05:57:55Z</dcterms:modified>
  <cp:category/>
</cp:coreProperties>
</file>