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06_理財Ｇ\29年度\武井\02 公営企業\02 経営比較分析表\08 分析表（公開用）\エクセル\"/>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W8" i="4"/>
  <c r="P8" i="4"/>
  <c r="I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<sst xmlns="http://schemas.openxmlformats.org/spreadsheetml/2006/main" count="232" uniqueCount="120">
  <si>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</si>
  <si>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</si>
  <si>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</si>
  <si>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</si>
  <si>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</si>
  <si>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</si>
  <si>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</si>
  <si>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</si>
  <si>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</si>
  <si>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</si>
  <si>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</si>
  <si>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</si>
  <si>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</si>
  <si>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</si>
  <si>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</si>
  <si>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</si>
  <si>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</si>
  <si>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</si>
  <si>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</si>
  <si>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</si>
  <si>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</si>
  <si>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</si>
  <si>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</si>
  <si>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</si>
  <si>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</si>
  <si>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</si>
  <si>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</si>
  <si>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</si>
  <si>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</si>
  <si>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</si>
  <si>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</si>
  <si>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</si>
  <si>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</si>
  <si>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</si>
  <si>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</si>
  <si>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</si>
  <si>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</si>
  <si>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</si>
  <si>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</si>
  <si>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</si>
  <si>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</si>
  <si>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</si>
  <si>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</si>
  <si>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</si>
  <si>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</si>
  <si>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</si>
  <si>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</si>
  <si>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</si>
  <si>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</si>
  <si>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</si>
  <si>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</si>
  <si>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</si>
  <si>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</si>
  <si>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</si>
  <si>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</si>
  <si>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</si>
  <si>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</si>
  <si>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</si>
  <si>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</si>
  <si>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</si>
  <si>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</si>
  <si>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</si>
  <si>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</si>
  <si>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</si>
  <si>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</si>
  <si>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</si>
  <si>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</si>
  <si>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</si>
  <si>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</si>
  <si>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</si>
  <si>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</si>
  <si>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</si>
  <si>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</si>
  <si>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</si>
  <si>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</si>
  <si>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</si>
  <si>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</si>
  <si>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</si>
  <si>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</si>
  <si>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</si>
  <si>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</si>
  <si>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</si>
  <si>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</si>
  <si>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</si>
  <si>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</si>
  <si>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</si>
  <si>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</si>
  <si>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</si>
  <si>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</si>
  <si>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</si>
  <si>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</si>
  <si>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</si>
  <si>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</si>
  <si>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</si>
  <si>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</si>
  <si>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</si>
  <si>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</si>
  <si>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</si>
  <si>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</si>
  <si>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</si>
  <si>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</si>
  <si>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</si>
  <si>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</si>
  <si>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</si>
  <si>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</si>
  <si>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大井町</t>
  </si>
  <si>
    <t>法適用</t>
  </si>
  <si>
    <t>水道事業</t>
  </si>
  <si>
    <t>末端給水事業</t>
  </si>
  <si>
    <t>A6</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</si>
  <si>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</si>
  <si>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</si>
  <si>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</si>
  <si>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</si>
  <si>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</si>
  <si>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</si>
  <si>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</si>
  <si>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有形固定資産減価償却率及び管路経年化率が増加傾向にあり、確実に施設及び管路の老朽化が進行しています。
　施設及び管路の更新には多額の財源が必要となることから、更新計画に沿って、優先順位の高いものから計画的に更新を行っていく必要があります。
　当年度は公共工事に伴う配水管布設替工事があり、管路更新率が一時的に上昇しましたが、全体的に管路経年化率の上昇の度合いが高いことから、今後は管路の更新計画を定め、改善を図る見込みです。</t>
    <rPh sb="1" eb="3">
      <t>ユウケイ</t>
    </rPh>
    <rPh sb="3" eb="5">
      <t>コテイ</t>
    </rPh>
    <rPh sb="5" eb="7">
      <t>シサン</t>
    </rPh>
    <rPh sb="7" eb="9">
      <t>ゲンカ</t>
    </rPh>
    <rPh sb="9" eb="11">
      <t>ショウキャク</t>
    </rPh>
    <rPh sb="11" eb="12">
      <t>リツ</t>
    </rPh>
    <rPh sb="12" eb="13">
      <t>オヨ</t>
    </rPh>
    <rPh sb="14" eb="16">
      <t>カンロ</t>
    </rPh>
    <rPh sb="16" eb="19">
      <t>ケイネンカ</t>
    </rPh>
    <rPh sb="19" eb="20">
      <t>リツ</t>
    </rPh>
    <rPh sb="21" eb="23">
      <t>ゾウカ</t>
    </rPh>
    <rPh sb="23" eb="25">
      <t>ケイコウ</t>
    </rPh>
    <rPh sb="29" eb="31">
      <t>カクジツ</t>
    </rPh>
    <rPh sb="32" eb="34">
      <t>シセツ</t>
    </rPh>
    <rPh sb="34" eb="35">
      <t>オヨ</t>
    </rPh>
    <rPh sb="36" eb="38">
      <t>カンロ</t>
    </rPh>
    <rPh sb="39" eb="42">
      <t>ロウキュウカ</t>
    </rPh>
    <rPh sb="43" eb="45">
      <t>シンコウ</t>
    </rPh>
    <rPh sb="53" eb="55">
      <t>シセツ</t>
    </rPh>
    <rPh sb="55" eb="56">
      <t>オヨ</t>
    </rPh>
    <rPh sb="57" eb="59">
      <t>カンロ</t>
    </rPh>
    <rPh sb="60" eb="62">
      <t>コウシン</t>
    </rPh>
    <rPh sb="64" eb="66">
      <t>タガク</t>
    </rPh>
    <rPh sb="67" eb="69">
      <t>ザイゲン</t>
    </rPh>
    <rPh sb="70" eb="72">
      <t>ヒツヨウ</t>
    </rPh>
    <rPh sb="80" eb="82">
      <t>コウシン</t>
    </rPh>
    <rPh sb="82" eb="84">
      <t>ケイカク</t>
    </rPh>
    <rPh sb="85" eb="86">
      <t>ソ</t>
    </rPh>
    <rPh sb="89" eb="91">
      <t>ユウセン</t>
    </rPh>
    <rPh sb="91" eb="93">
      <t>ジュンイ</t>
    </rPh>
    <rPh sb="94" eb="95">
      <t>タカ</t>
    </rPh>
    <rPh sb="100" eb="103">
      <t>ケイカクテキ</t>
    </rPh>
    <rPh sb="104" eb="106">
      <t>コウシン</t>
    </rPh>
    <rPh sb="107" eb="108">
      <t>オコナ</t>
    </rPh>
    <rPh sb="112" eb="114">
      <t>ヒツヨウ</t>
    </rPh>
    <rPh sb="122" eb="123">
      <t>トウ</t>
    </rPh>
    <rPh sb="123" eb="125">
      <t>ネンド</t>
    </rPh>
    <rPh sb="126" eb="128">
      <t>コウキョウ</t>
    </rPh>
    <rPh sb="128" eb="130">
      <t>コウジ</t>
    </rPh>
    <rPh sb="131" eb="132">
      <t>トモナ</t>
    </rPh>
    <rPh sb="133" eb="136">
      <t>ハイスイカン</t>
    </rPh>
    <rPh sb="136" eb="138">
      <t>フセツ</t>
    </rPh>
    <rPh sb="138" eb="139">
      <t>ガ</t>
    </rPh>
    <rPh sb="139" eb="141">
      <t>コウジ</t>
    </rPh>
    <rPh sb="145" eb="147">
      <t>カンロ</t>
    </rPh>
    <rPh sb="147" eb="149">
      <t>コウシン</t>
    </rPh>
    <rPh sb="149" eb="150">
      <t>リツ</t>
    </rPh>
    <rPh sb="151" eb="154">
      <t>イチジテキ</t>
    </rPh>
    <rPh sb="155" eb="157">
      <t>ジョウショウ</t>
    </rPh>
    <rPh sb="163" eb="166">
      <t>ゼンタイテキ</t>
    </rPh>
    <rPh sb="167" eb="169">
      <t>カンロ</t>
    </rPh>
    <rPh sb="169" eb="172">
      <t>ケイネンカ</t>
    </rPh>
    <rPh sb="172" eb="173">
      <t>リツ</t>
    </rPh>
    <rPh sb="174" eb="176">
      <t>ジョウショウ</t>
    </rPh>
    <rPh sb="177" eb="179">
      <t>ドア</t>
    </rPh>
    <rPh sb="181" eb="182">
      <t>タカ</t>
    </rPh>
    <rPh sb="188" eb="190">
      <t>コンゴ</t>
    </rPh>
    <rPh sb="191" eb="193">
      <t>カンロ</t>
    </rPh>
    <rPh sb="194" eb="196">
      <t>コウシン</t>
    </rPh>
    <rPh sb="199" eb="200">
      <t>サダ</t>
    </rPh>
    <rPh sb="202" eb="204">
      <t>カイゼン</t>
    </rPh>
    <rPh sb="205" eb="206">
      <t>ハカ</t>
    </rPh>
    <rPh sb="207" eb="209">
      <t>ミコ</t>
    </rPh>
    <phoneticPr fontId="4"/>
  </si>
  <si>
    <t>　平成30年4月からの料金改定による給水収益の増と、人口減による収益の減の動向を注視しつつ、計画的に施設･管路の更新を進めていく必要があります。また、更新工事の財源となる、企業債と自己資金のバランスをとり、企業債残高の増大を抑制していきます。</t>
    <rPh sb="1" eb="3">
      <t>ヘイセイ</t>
    </rPh>
    <rPh sb="5" eb="6">
      <t>ネン</t>
    </rPh>
    <rPh sb="7" eb="8">
      <t>ガツ</t>
    </rPh>
    <rPh sb="11" eb="13">
      <t>リョウキン</t>
    </rPh>
    <rPh sb="13" eb="15">
      <t>カイテイ</t>
    </rPh>
    <rPh sb="18" eb="20">
      <t>キュウスイ</t>
    </rPh>
    <rPh sb="20" eb="22">
      <t>シュウエキ</t>
    </rPh>
    <rPh sb="23" eb="24">
      <t>ゾウ</t>
    </rPh>
    <rPh sb="26" eb="29">
      <t>ジンコウゲン</t>
    </rPh>
    <rPh sb="32" eb="34">
      <t>シュウエキ</t>
    </rPh>
    <rPh sb="37" eb="39">
      <t>ドウコウ</t>
    </rPh>
    <rPh sb="40" eb="42">
      <t>チュウシ</t>
    </rPh>
    <rPh sb="46" eb="49">
      <t>ケイカクテキ</t>
    </rPh>
    <rPh sb="50" eb="52">
      <t>シセツ</t>
    </rPh>
    <rPh sb="53" eb="55">
      <t>カンロ</t>
    </rPh>
    <rPh sb="56" eb="58">
      <t>コウシン</t>
    </rPh>
    <rPh sb="59" eb="60">
      <t>スス</t>
    </rPh>
    <rPh sb="64" eb="66">
      <t>ヒツヨウ</t>
    </rPh>
    <rPh sb="75" eb="77">
      <t>コウシン</t>
    </rPh>
    <rPh sb="77" eb="79">
      <t>コウジ</t>
    </rPh>
    <rPh sb="80" eb="82">
      <t>ザイゲン</t>
    </rPh>
    <rPh sb="86" eb="88">
      <t>キギョウ</t>
    </rPh>
    <rPh sb="88" eb="89">
      <t>サイ</t>
    </rPh>
    <rPh sb="90" eb="92">
      <t>ジコ</t>
    </rPh>
    <rPh sb="92" eb="94">
      <t>シキン</t>
    </rPh>
    <rPh sb="103" eb="105">
      <t>キギョウ</t>
    </rPh>
    <rPh sb="105" eb="106">
      <t>サイ</t>
    </rPh>
    <rPh sb="106" eb="108">
      <t>ザンダカ</t>
    </rPh>
    <rPh sb="109" eb="111">
      <t>ゾウダイ</t>
    </rPh>
    <rPh sb="112" eb="114">
      <t>ヨクセイ</t>
    </rPh>
    <phoneticPr fontId="4"/>
  </si>
  <si>
    <t>　経常収支比率100％以上、累積欠損金比率0%であり、単年度では黒字経営ではありますが、流動比率が類似団体と比べて、低い水準となっております。これは、企業残高対給水収益比率が高く、毎年の企業債償還額が大きいことが要因のひとつとなっております。また、経常収支比率及び料金回収率が前年度に比して大きく上昇していますが、水道利用加入金の増による一時的な増であり、給水収益の減少により、今後は減少すると見込まれます。これらの課題については、平成30年4月からの料金改定により、改善が図られる見込みです。
　また、有収率は類似団体と比べて高い水準となっておりますが、引き続き漏水調査等を行い有収率の向上を図るとともに、施設利用率が低下し続けていることから、災害等に対応できる体制を確保しつつ、ダウンサイジング等も検討する必要があります。</t>
    <rPh sb="1" eb="3">
      <t>ケイジョウ</t>
    </rPh>
    <rPh sb="3" eb="5">
      <t>シュウシ</t>
    </rPh>
    <rPh sb="5" eb="7">
      <t>ヒリツ</t>
    </rPh>
    <rPh sb="11" eb="13">
      <t>イジョウ</t>
    </rPh>
    <rPh sb="14" eb="16">
      <t>ルイセキ</t>
    </rPh>
    <rPh sb="16" eb="19">
      <t>ケッソンキン</t>
    </rPh>
    <rPh sb="19" eb="21">
      <t>ヒリツ</t>
    </rPh>
    <rPh sb="27" eb="30">
      <t>タンネンド</t>
    </rPh>
    <rPh sb="32" eb="34">
      <t>クロジ</t>
    </rPh>
    <rPh sb="34" eb="36">
      <t>ケイエイ</t>
    </rPh>
    <rPh sb="44" eb="46">
      <t>リュウドウ</t>
    </rPh>
    <rPh sb="46" eb="48">
      <t>ヒリツ</t>
    </rPh>
    <rPh sb="49" eb="51">
      <t>ルイジ</t>
    </rPh>
    <rPh sb="51" eb="53">
      <t>ダンタイ</t>
    </rPh>
    <rPh sb="54" eb="55">
      <t>クラ</t>
    </rPh>
    <rPh sb="58" eb="59">
      <t>ヒク</t>
    </rPh>
    <rPh sb="60" eb="62">
      <t>スイジュン</t>
    </rPh>
    <rPh sb="75" eb="77">
      <t>キギョウ</t>
    </rPh>
    <rPh sb="77" eb="79">
      <t>ザンダカ</t>
    </rPh>
    <rPh sb="79" eb="80">
      <t>タイ</t>
    </rPh>
    <rPh sb="80" eb="82">
      <t>キュウスイ</t>
    </rPh>
    <rPh sb="82" eb="84">
      <t>シュウエキ</t>
    </rPh>
    <rPh sb="84" eb="86">
      <t>ヒリツ</t>
    </rPh>
    <rPh sb="87" eb="88">
      <t>タカ</t>
    </rPh>
    <rPh sb="90" eb="92">
      <t>マイネン</t>
    </rPh>
    <rPh sb="93" eb="95">
      <t>キギョウ</t>
    </rPh>
    <rPh sb="95" eb="96">
      <t>サイ</t>
    </rPh>
    <rPh sb="96" eb="98">
      <t>ショウカン</t>
    </rPh>
    <rPh sb="98" eb="99">
      <t>ガク</t>
    </rPh>
    <rPh sb="100" eb="101">
      <t>オオ</t>
    </rPh>
    <rPh sb="106" eb="108">
      <t>ヨウイン</t>
    </rPh>
    <rPh sb="124" eb="126">
      <t>ケイジョウ</t>
    </rPh>
    <rPh sb="126" eb="128">
      <t>シュウシ</t>
    </rPh>
    <rPh sb="128" eb="130">
      <t>ヒリツ</t>
    </rPh>
    <rPh sb="130" eb="131">
      <t>オヨ</t>
    </rPh>
    <rPh sb="132" eb="134">
      <t>リョウキン</t>
    </rPh>
    <rPh sb="134" eb="136">
      <t>カイシュウ</t>
    </rPh>
    <rPh sb="136" eb="137">
      <t>リツ</t>
    </rPh>
    <rPh sb="138" eb="141">
      <t>ゼンネンド</t>
    </rPh>
    <rPh sb="142" eb="143">
      <t>ヒ</t>
    </rPh>
    <rPh sb="145" eb="146">
      <t>オオ</t>
    </rPh>
    <rPh sb="148" eb="150">
      <t>ジョウショウ</t>
    </rPh>
    <rPh sb="157" eb="159">
      <t>スイドウ</t>
    </rPh>
    <rPh sb="159" eb="161">
      <t>リヨウ</t>
    </rPh>
    <rPh sb="161" eb="163">
      <t>カニュウ</t>
    </rPh>
    <rPh sb="163" eb="164">
      <t>キン</t>
    </rPh>
    <rPh sb="165" eb="166">
      <t>ゾウ</t>
    </rPh>
    <rPh sb="169" eb="172">
      <t>イチジテキ</t>
    </rPh>
    <rPh sb="173" eb="174">
      <t>ゾウ</t>
    </rPh>
    <rPh sb="178" eb="180">
      <t>キュウスイ</t>
    </rPh>
    <rPh sb="180" eb="182">
      <t>シュウエキ</t>
    </rPh>
    <rPh sb="183" eb="185">
      <t>ゲンショウ</t>
    </rPh>
    <rPh sb="189" eb="191">
      <t>コンゴ</t>
    </rPh>
    <rPh sb="192" eb="194">
      <t>ゲンショウ</t>
    </rPh>
    <rPh sb="197" eb="199">
      <t>ミコ</t>
    </rPh>
    <rPh sb="208" eb="210">
      <t>カダイ</t>
    </rPh>
    <rPh sb="216" eb="218">
      <t>ヘイセイ</t>
    </rPh>
    <rPh sb="220" eb="221">
      <t>ネン</t>
    </rPh>
    <rPh sb="222" eb="223">
      <t>ガツ</t>
    </rPh>
    <rPh sb="226" eb="228">
      <t>リョウキン</t>
    </rPh>
    <rPh sb="228" eb="230">
      <t>カイテイ</t>
    </rPh>
    <rPh sb="234" eb="236">
      <t>カイゼン</t>
    </rPh>
    <rPh sb="237" eb="238">
      <t>ハカ</t>
    </rPh>
    <rPh sb="241" eb="243">
      <t>ミコ</t>
    </rPh>
    <rPh sb="252" eb="253">
      <t>ユウ</t>
    </rPh>
    <rPh sb="253" eb="254">
      <t>シュウ</t>
    </rPh>
    <rPh sb="254" eb="255">
      <t>リツ</t>
    </rPh>
    <rPh sb="256" eb="258">
      <t>ルイジ</t>
    </rPh>
    <rPh sb="258" eb="260">
      <t>ダンタイ</t>
    </rPh>
    <rPh sb="261" eb="262">
      <t>クラ</t>
    </rPh>
    <rPh sb="264" eb="265">
      <t>タカ</t>
    </rPh>
    <rPh sb="266" eb="268">
      <t>スイジュン</t>
    </rPh>
    <rPh sb="278" eb="279">
      <t>ヒ</t>
    </rPh>
    <rPh sb="280" eb="281">
      <t>ツヅ</t>
    </rPh>
    <rPh sb="282" eb="284">
      <t>ロウスイ</t>
    </rPh>
    <rPh sb="284" eb="287">
      <t>チョウサトウ</t>
    </rPh>
    <rPh sb="288" eb="289">
      <t>オコナ</t>
    </rPh>
    <rPh sb="290" eb="291">
      <t>ユウ</t>
    </rPh>
    <rPh sb="291" eb="292">
      <t>シュウ</t>
    </rPh>
    <rPh sb="292" eb="293">
      <t>リツ</t>
    </rPh>
    <rPh sb="294" eb="296">
      <t>コウジョウ</t>
    </rPh>
    <rPh sb="297" eb="298">
      <t>ハカ</t>
    </rPh>
    <rPh sb="304" eb="306">
      <t>シセツ</t>
    </rPh>
    <rPh sb="306" eb="309">
      <t>リヨウリツ</t>
    </rPh>
    <rPh sb="310" eb="312">
      <t>テイカ</t>
    </rPh>
    <rPh sb="313" eb="314">
      <t>ツヅ</t>
    </rPh>
    <rPh sb="323" eb="326">
      <t>サイガイトウ</t>
    </rPh>
    <rPh sb="327" eb="329">
      <t>タイオウ</t>
    </rPh>
    <rPh sb="332" eb="334">
      <t>タイセイ</t>
    </rPh>
    <rPh sb="335" eb="337">
      <t>カクホ</t>
    </rPh>
    <rPh sb="349" eb="350">
      <t>トウ</t>
    </rPh>
    <rPh sb="351" eb="353">
      <t>ケントウ</t>
    </rPh>
    <rPh sb="355" eb="35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</si>
</sst>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0.02</c:v>
                </c:pt>
                <c:pt idx="1">
                  <c:v>0.01</c:v>
                </c:pt>
                <c:pt idx="2" formatCode="#,##0.00;&quot;△&quot;#,##0.00">
                  <c:v>0</c:v>
                </c:pt>
                <c:pt idx="3" formatCode="#,##0.00;&quot;△&quot;#,##0.00">
                  <c:v>0</c:v>
                </c:pt>
                <c:pt idx="4">
                  <c:v>0.15</c:v>
                </c:pt>
              </c:numCache>
            </c:numRef>
          </c:val>
        </c:ser>
        <c:dLbls>
          <c:showLegendKey val="0"/>
          <c:showVal val="0"/>
          <c:showCatName val="0"/>
          <c:showSerName val="0"/>
          <c:showPercent val="0"/>
          <c:showBubbleSize val="0"/>
        </c:dLbls>
        <c:gapWidth val="150"/>
        <c:axId val="230514136"/>
        <c:axId val="230514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0.66</c:v>
                </c:pt>
                <c:pt idx="3">
                  <c:v>0.99</c:v>
                </c:pt>
                <c:pt idx="4">
                  <c:v>0.71</c:v>
                </c:pt>
              </c:numCache>
            </c:numRef>
          </c:val>
          <c:smooth val="0"/>
        </c:ser>
        <c:dLbls>
          <c:showLegendKey val="0"/>
          <c:showVal val="0"/>
          <c:showCatName val="0"/>
          <c:showSerName val="0"/>
          <c:showPercent val="0"/>
          <c:showBubbleSize val="0"/>
        </c:dLbls>
        <c:marker val="1"/>
        <c:smooth val="0"/>
        <c:axId val="230514136"/>
        <c:axId val="230514528"/>
      </c:lineChart>
      <c:dateAx>
        <c:axId val="230514136"/>
        <c:scaling>
          <c:orientation val="minMax"/>
        </c:scaling>
        <c:delete val="1"/>
        <c:axPos val="b"/>
        <c:numFmt formatCode="ge" sourceLinked="1"/>
        <c:majorTickMark val="none"/>
        <c:minorTickMark val="none"/>
        <c:tickLblPos val="none"/>
        <c:crossAx val="230514528"/>
        <c:crosses val="autoZero"/>
        <c:auto val="1"/>
        <c:lblOffset val="100"/>
        <c:baseTimeUnit val="years"/>
      </c:dateAx>
      <c:valAx>
        <c:axId val="230514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514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51.19</c:v>
                </c:pt>
                <c:pt idx="1">
                  <c:v>51.06</c:v>
                </c:pt>
                <c:pt idx="2">
                  <c:v>50.39</c:v>
                </c:pt>
                <c:pt idx="3">
                  <c:v>49.81</c:v>
                </c:pt>
                <c:pt idx="4">
                  <c:v>48.87</c:v>
                </c:pt>
              </c:numCache>
            </c:numRef>
          </c:val>
        </c:ser>
        <c:dLbls>
          <c:showLegendKey val="0"/>
          <c:showVal val="0"/>
          <c:showCatName val="0"/>
          <c:showSerName val="0"/>
          <c:showPercent val="0"/>
          <c:showBubbleSize val="0"/>
        </c:dLbls>
        <c:gapWidth val="150"/>
        <c:axId val="300012896"/>
        <c:axId val="300009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55.68</c:v>
                </c:pt>
                <c:pt idx="1">
                  <c:v>55.64</c:v>
                </c:pt>
                <c:pt idx="2">
                  <c:v>55.13</c:v>
                </c:pt>
                <c:pt idx="3">
                  <c:v>54.77</c:v>
                </c:pt>
                <c:pt idx="4">
                  <c:v>54.92</c:v>
                </c:pt>
              </c:numCache>
            </c:numRef>
          </c:val>
          <c:smooth val="0"/>
        </c:ser>
        <c:dLbls>
          <c:showLegendKey val="0"/>
          <c:showVal val="0"/>
          <c:showCatName val="0"/>
          <c:showSerName val="0"/>
          <c:showPercent val="0"/>
          <c:showBubbleSize val="0"/>
        </c:dLbls>
        <c:marker val="1"/>
        <c:smooth val="0"/>
        <c:axId val="300012896"/>
        <c:axId val="300009368"/>
      </c:lineChart>
      <c:dateAx>
        <c:axId val="300012896"/>
        <c:scaling>
          <c:orientation val="minMax"/>
        </c:scaling>
        <c:delete val="1"/>
        <c:axPos val="b"/>
        <c:numFmt formatCode="ge" sourceLinked="1"/>
        <c:majorTickMark val="none"/>
        <c:minorTickMark val="none"/>
        <c:tickLblPos val="none"/>
        <c:crossAx val="300009368"/>
        <c:crosses val="autoZero"/>
        <c:auto val="1"/>
        <c:lblOffset val="100"/>
        <c:baseTimeUnit val="years"/>
      </c:dateAx>
      <c:valAx>
        <c:axId val="300009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01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86.86</c:v>
                </c:pt>
                <c:pt idx="1">
                  <c:v>86.78</c:v>
                </c:pt>
                <c:pt idx="2">
                  <c:v>86.9</c:v>
                </c:pt>
                <c:pt idx="3">
                  <c:v>87</c:v>
                </c:pt>
                <c:pt idx="4">
                  <c:v>87.2</c:v>
                </c:pt>
              </c:numCache>
            </c:numRef>
          </c:val>
        </c:ser>
        <c:dLbls>
          <c:showLegendKey val="0"/>
          <c:showVal val="0"/>
          <c:showCatName val="0"/>
          <c:showSerName val="0"/>
          <c:showPercent val="0"/>
          <c:showBubbleSize val="0"/>
        </c:dLbls>
        <c:gapWidth val="150"/>
        <c:axId val="300012112"/>
        <c:axId val="300011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83.18</c:v>
                </c:pt>
                <c:pt idx="1">
                  <c:v>83.09</c:v>
                </c:pt>
                <c:pt idx="2">
                  <c:v>83</c:v>
                </c:pt>
                <c:pt idx="3">
                  <c:v>82.89</c:v>
                </c:pt>
                <c:pt idx="4">
                  <c:v>82.66</c:v>
                </c:pt>
              </c:numCache>
            </c:numRef>
          </c:val>
          <c:smooth val="0"/>
        </c:ser>
        <c:dLbls>
          <c:showLegendKey val="0"/>
          <c:showVal val="0"/>
          <c:showCatName val="0"/>
          <c:showSerName val="0"/>
          <c:showPercent val="0"/>
          <c:showBubbleSize val="0"/>
        </c:dLbls>
        <c:marker val="1"/>
        <c:smooth val="0"/>
        <c:axId val="300012112"/>
        <c:axId val="300011720"/>
      </c:lineChart>
      <c:dateAx>
        <c:axId val="300012112"/>
        <c:scaling>
          <c:orientation val="minMax"/>
        </c:scaling>
        <c:delete val="1"/>
        <c:axPos val="b"/>
        <c:numFmt formatCode="ge" sourceLinked="1"/>
        <c:majorTickMark val="none"/>
        <c:minorTickMark val="none"/>
        <c:tickLblPos val="none"/>
        <c:crossAx val="300011720"/>
        <c:crosses val="autoZero"/>
        <c:auto val="1"/>
        <c:lblOffset val="100"/>
        <c:baseTimeUnit val="years"/>
      </c:dateAx>
      <c:valAx>
        <c:axId val="300011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012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8"/>
          <c:y val="0.15806945669028502"/>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109.56</c:v>
                </c:pt>
                <c:pt idx="1">
                  <c:v>108.1</c:v>
                </c:pt>
                <c:pt idx="2">
                  <c:v>110.06</c:v>
                </c:pt>
                <c:pt idx="3">
                  <c:v>113.7</c:v>
                </c:pt>
                <c:pt idx="4">
                  <c:v>122.23</c:v>
                </c:pt>
              </c:numCache>
            </c:numRef>
          </c:val>
        </c:ser>
        <c:dLbls>
          <c:showLegendKey val="0"/>
          <c:showVal val="0"/>
          <c:showCatName val="0"/>
          <c:showSerName val="0"/>
          <c:showPercent val="0"/>
          <c:showBubbleSize val="0"/>
        </c:dLbls>
        <c:gapWidth val="150"/>
        <c:axId val="230513744"/>
        <c:axId val="230511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107.57</c:v>
                </c:pt>
                <c:pt idx="1">
                  <c:v>106.55</c:v>
                </c:pt>
                <c:pt idx="2">
                  <c:v>110.01</c:v>
                </c:pt>
                <c:pt idx="3">
                  <c:v>111.21</c:v>
                </c:pt>
                <c:pt idx="4">
                  <c:v>111.71</c:v>
                </c:pt>
              </c:numCache>
            </c:numRef>
          </c:val>
          <c:smooth val="0"/>
        </c:ser>
        <c:dLbls>
          <c:showLegendKey val="0"/>
          <c:showVal val="0"/>
          <c:showCatName val="0"/>
          <c:showSerName val="0"/>
          <c:showPercent val="0"/>
          <c:showBubbleSize val="0"/>
        </c:dLbls>
        <c:marker val="1"/>
        <c:smooth val="0"/>
        <c:axId val="230513744"/>
        <c:axId val="230511784"/>
      </c:lineChart>
      <c:dateAx>
        <c:axId val="230513744"/>
        <c:scaling>
          <c:orientation val="minMax"/>
        </c:scaling>
        <c:delete val="1"/>
        <c:axPos val="b"/>
        <c:numFmt formatCode="ge" sourceLinked="1"/>
        <c:majorTickMark val="none"/>
        <c:minorTickMark val="none"/>
        <c:tickLblPos val="none"/>
        <c:crossAx val="230511784"/>
        <c:crosses val="autoZero"/>
        <c:auto val="1"/>
        <c:lblOffset val="100"/>
        <c:baseTimeUnit val="years"/>
      </c:dateAx>
      <c:valAx>
        <c:axId val="2305117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051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32" l="0.70000000000000062" r="0.70000000000000062" t="0.7500000000000123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31.77</c:v>
                </c:pt>
                <c:pt idx="1">
                  <c:v>33</c:v>
                </c:pt>
                <c:pt idx="2">
                  <c:v>53.81</c:v>
                </c:pt>
                <c:pt idx="3">
                  <c:v>56</c:v>
                </c:pt>
                <c:pt idx="4">
                  <c:v>58.1</c:v>
                </c:pt>
              </c:numCache>
            </c:numRef>
          </c:val>
        </c:ser>
        <c:dLbls>
          <c:showLegendKey val="0"/>
          <c:showVal val="0"/>
          <c:showCatName val="0"/>
          <c:showSerName val="0"/>
          <c:showPercent val="0"/>
          <c:showBubbleSize val="0"/>
        </c:dLbls>
        <c:gapWidth val="150"/>
        <c:axId val="230514920"/>
        <c:axId val="230512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38.07</c:v>
                </c:pt>
                <c:pt idx="1">
                  <c:v>39.06</c:v>
                </c:pt>
                <c:pt idx="2">
                  <c:v>46.66</c:v>
                </c:pt>
                <c:pt idx="3">
                  <c:v>47.46</c:v>
                </c:pt>
                <c:pt idx="4">
                  <c:v>48.49</c:v>
                </c:pt>
              </c:numCache>
            </c:numRef>
          </c:val>
          <c:smooth val="0"/>
        </c:ser>
        <c:dLbls>
          <c:showLegendKey val="0"/>
          <c:showVal val="0"/>
          <c:showCatName val="0"/>
          <c:showSerName val="0"/>
          <c:showPercent val="0"/>
          <c:showBubbleSize val="0"/>
        </c:dLbls>
        <c:marker val="1"/>
        <c:smooth val="0"/>
        <c:axId val="230514920"/>
        <c:axId val="230512960"/>
      </c:lineChart>
      <c:dateAx>
        <c:axId val="230514920"/>
        <c:scaling>
          <c:orientation val="minMax"/>
        </c:scaling>
        <c:delete val="1"/>
        <c:axPos val="b"/>
        <c:numFmt formatCode="ge" sourceLinked="1"/>
        <c:majorTickMark val="none"/>
        <c:minorTickMark val="none"/>
        <c:tickLblPos val="none"/>
        <c:crossAx val="230512960"/>
        <c:crosses val="autoZero"/>
        <c:auto val="1"/>
        <c:lblOffset val="100"/>
        <c:baseTimeUnit val="years"/>
      </c:dateAx>
      <c:valAx>
        <c:axId val="23051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514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formatCode="#,##0.00;&quot;△&quot;#,##0.00;&quot;-&quot;">
                  <c:v>3.68</c:v>
                </c:pt>
                <c:pt idx="3" formatCode="#,##0.00;&quot;△&quot;#,##0.00;&quot;-&quot;">
                  <c:v>5.08</c:v>
                </c:pt>
                <c:pt idx="4" formatCode="#,##0.00;&quot;△&quot;#,##0.00;&quot;-&quot;">
                  <c:v>11.07</c:v>
                </c:pt>
              </c:numCache>
            </c:numRef>
          </c:val>
        </c:ser>
        <c:dLbls>
          <c:showLegendKey val="0"/>
          <c:showVal val="0"/>
          <c:showCatName val="0"/>
          <c:showSerName val="0"/>
          <c:showPercent val="0"/>
          <c:showBubbleSize val="0"/>
        </c:dLbls>
        <c:gapWidth val="150"/>
        <c:axId val="230516096"/>
        <c:axId val="230517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7.73</c:v>
                </c:pt>
                <c:pt idx="1">
                  <c:v>8.8699999999999992</c:v>
                </c:pt>
                <c:pt idx="2">
                  <c:v>9.85</c:v>
                </c:pt>
                <c:pt idx="3">
                  <c:v>9.7100000000000009</c:v>
                </c:pt>
                <c:pt idx="4">
                  <c:v>12.79</c:v>
                </c:pt>
              </c:numCache>
            </c:numRef>
          </c:val>
          <c:smooth val="0"/>
        </c:ser>
        <c:dLbls>
          <c:showLegendKey val="0"/>
          <c:showVal val="0"/>
          <c:showCatName val="0"/>
          <c:showSerName val="0"/>
          <c:showPercent val="0"/>
          <c:showBubbleSize val="0"/>
        </c:dLbls>
        <c:marker val="1"/>
        <c:smooth val="0"/>
        <c:axId val="230516096"/>
        <c:axId val="230517272"/>
      </c:lineChart>
      <c:dateAx>
        <c:axId val="230516096"/>
        <c:scaling>
          <c:orientation val="minMax"/>
        </c:scaling>
        <c:delete val="1"/>
        <c:axPos val="b"/>
        <c:numFmt formatCode="ge" sourceLinked="1"/>
        <c:majorTickMark val="none"/>
        <c:minorTickMark val="none"/>
        <c:tickLblPos val="none"/>
        <c:crossAx val="230517272"/>
        <c:crosses val="autoZero"/>
        <c:auto val="1"/>
        <c:lblOffset val="100"/>
        <c:baseTimeUnit val="years"/>
      </c:dateAx>
      <c:valAx>
        <c:axId val="230517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51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99757120"/>
        <c:axId val="299756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9.34</c:v>
                </c:pt>
                <c:pt idx="1">
                  <c:v>9.56</c:v>
                </c:pt>
                <c:pt idx="2">
                  <c:v>2.8</c:v>
                </c:pt>
                <c:pt idx="3">
                  <c:v>1.93</c:v>
                </c:pt>
                <c:pt idx="4">
                  <c:v>1.72</c:v>
                </c:pt>
              </c:numCache>
            </c:numRef>
          </c:val>
          <c:smooth val="0"/>
        </c:ser>
        <c:dLbls>
          <c:showLegendKey val="0"/>
          <c:showVal val="0"/>
          <c:showCatName val="0"/>
          <c:showSerName val="0"/>
          <c:showPercent val="0"/>
          <c:showBubbleSize val="0"/>
        </c:dLbls>
        <c:marker val="1"/>
        <c:smooth val="0"/>
        <c:axId val="299757120"/>
        <c:axId val="299756336"/>
      </c:lineChart>
      <c:dateAx>
        <c:axId val="299757120"/>
        <c:scaling>
          <c:orientation val="minMax"/>
        </c:scaling>
        <c:delete val="1"/>
        <c:axPos val="b"/>
        <c:numFmt formatCode="ge" sourceLinked="1"/>
        <c:majorTickMark val="none"/>
        <c:minorTickMark val="none"/>
        <c:tickLblPos val="none"/>
        <c:crossAx val="299756336"/>
        <c:crosses val="autoZero"/>
        <c:auto val="1"/>
        <c:lblOffset val="100"/>
        <c:baseTimeUnit val="years"/>
      </c:dateAx>
      <c:valAx>
        <c:axId val="2997563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9757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1272.3699999999999</c:v>
                </c:pt>
                <c:pt idx="1">
                  <c:v>661.98</c:v>
                </c:pt>
                <c:pt idx="2">
                  <c:v>67.42</c:v>
                </c:pt>
                <c:pt idx="3">
                  <c:v>58.1</c:v>
                </c:pt>
                <c:pt idx="4">
                  <c:v>60.64</c:v>
                </c:pt>
              </c:numCache>
            </c:numRef>
          </c:val>
        </c:ser>
        <c:dLbls>
          <c:showLegendKey val="0"/>
          <c:showVal val="0"/>
          <c:showCatName val="0"/>
          <c:showSerName val="0"/>
          <c:showPercent val="0"/>
          <c:showBubbleSize val="0"/>
        </c:dLbls>
        <c:gapWidth val="150"/>
        <c:axId val="299756728"/>
        <c:axId val="299759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915.5</c:v>
                </c:pt>
                <c:pt idx="1">
                  <c:v>963.24</c:v>
                </c:pt>
                <c:pt idx="2">
                  <c:v>381.53</c:v>
                </c:pt>
                <c:pt idx="3">
                  <c:v>391.54</c:v>
                </c:pt>
                <c:pt idx="4">
                  <c:v>384.34</c:v>
                </c:pt>
              </c:numCache>
            </c:numRef>
          </c:val>
          <c:smooth val="0"/>
        </c:ser>
        <c:dLbls>
          <c:showLegendKey val="0"/>
          <c:showVal val="0"/>
          <c:showCatName val="0"/>
          <c:showSerName val="0"/>
          <c:showPercent val="0"/>
          <c:showBubbleSize val="0"/>
        </c:dLbls>
        <c:marker val="1"/>
        <c:smooth val="0"/>
        <c:axId val="299756728"/>
        <c:axId val="299759080"/>
      </c:lineChart>
      <c:dateAx>
        <c:axId val="299756728"/>
        <c:scaling>
          <c:orientation val="minMax"/>
        </c:scaling>
        <c:delete val="1"/>
        <c:axPos val="b"/>
        <c:numFmt formatCode="ge" sourceLinked="1"/>
        <c:majorTickMark val="none"/>
        <c:minorTickMark val="none"/>
        <c:tickLblPos val="none"/>
        <c:crossAx val="299759080"/>
        <c:crosses val="autoZero"/>
        <c:auto val="1"/>
        <c:lblOffset val="100"/>
        <c:baseTimeUnit val="years"/>
      </c:dateAx>
      <c:valAx>
        <c:axId val="2997590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9756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648.66999999999996</c:v>
                </c:pt>
                <c:pt idx="1">
                  <c:v>597.02</c:v>
                </c:pt>
                <c:pt idx="2">
                  <c:v>549.48</c:v>
                </c:pt>
                <c:pt idx="3">
                  <c:v>496.49</c:v>
                </c:pt>
                <c:pt idx="4">
                  <c:v>448.52</c:v>
                </c:pt>
              </c:numCache>
            </c:numRef>
          </c:val>
        </c:ser>
        <c:dLbls>
          <c:showLegendKey val="0"/>
          <c:showVal val="0"/>
          <c:showCatName val="0"/>
          <c:showSerName val="0"/>
          <c:showPercent val="0"/>
          <c:showBubbleSize val="0"/>
        </c:dLbls>
        <c:gapWidth val="150"/>
        <c:axId val="299759472"/>
        <c:axId val="299752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404.78</c:v>
                </c:pt>
                <c:pt idx="1">
                  <c:v>400.38</c:v>
                </c:pt>
                <c:pt idx="2">
                  <c:v>393.27</c:v>
                </c:pt>
                <c:pt idx="3">
                  <c:v>386.97</c:v>
                </c:pt>
                <c:pt idx="4">
                  <c:v>380.58</c:v>
                </c:pt>
              </c:numCache>
            </c:numRef>
          </c:val>
          <c:smooth val="0"/>
        </c:ser>
        <c:dLbls>
          <c:showLegendKey val="0"/>
          <c:showVal val="0"/>
          <c:showCatName val="0"/>
          <c:showSerName val="0"/>
          <c:showPercent val="0"/>
          <c:showBubbleSize val="0"/>
        </c:dLbls>
        <c:marker val="1"/>
        <c:smooth val="0"/>
        <c:axId val="299759472"/>
        <c:axId val="299752416"/>
      </c:lineChart>
      <c:dateAx>
        <c:axId val="299759472"/>
        <c:scaling>
          <c:orientation val="minMax"/>
        </c:scaling>
        <c:delete val="1"/>
        <c:axPos val="b"/>
        <c:numFmt formatCode="ge" sourceLinked="1"/>
        <c:majorTickMark val="none"/>
        <c:minorTickMark val="none"/>
        <c:tickLblPos val="none"/>
        <c:crossAx val="299752416"/>
        <c:crosses val="autoZero"/>
        <c:auto val="1"/>
        <c:lblOffset val="100"/>
        <c:baseTimeUnit val="years"/>
      </c:dateAx>
      <c:valAx>
        <c:axId val="2997524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975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93.34</c:v>
                </c:pt>
                <c:pt idx="1">
                  <c:v>95.15</c:v>
                </c:pt>
                <c:pt idx="2">
                  <c:v>98.05</c:v>
                </c:pt>
                <c:pt idx="3">
                  <c:v>100.78</c:v>
                </c:pt>
                <c:pt idx="4">
                  <c:v>106.97</c:v>
                </c:pt>
              </c:numCache>
            </c:numRef>
          </c:val>
        </c:ser>
        <c:dLbls>
          <c:showLegendKey val="0"/>
          <c:showVal val="0"/>
          <c:showCatName val="0"/>
          <c:showSerName val="0"/>
          <c:showPercent val="0"/>
          <c:showBubbleSize val="0"/>
        </c:dLbls>
        <c:gapWidth val="150"/>
        <c:axId val="299754768"/>
        <c:axId val="299758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98.07</c:v>
                </c:pt>
                <c:pt idx="1">
                  <c:v>96.56</c:v>
                </c:pt>
                <c:pt idx="2">
                  <c:v>100.47</c:v>
                </c:pt>
                <c:pt idx="3">
                  <c:v>101.72</c:v>
                </c:pt>
                <c:pt idx="4">
                  <c:v>102.38</c:v>
                </c:pt>
              </c:numCache>
            </c:numRef>
          </c:val>
          <c:smooth val="0"/>
        </c:ser>
        <c:dLbls>
          <c:showLegendKey val="0"/>
          <c:showVal val="0"/>
          <c:showCatName val="0"/>
          <c:showSerName val="0"/>
          <c:showPercent val="0"/>
          <c:showBubbleSize val="0"/>
        </c:dLbls>
        <c:marker val="1"/>
        <c:smooth val="0"/>
        <c:axId val="299754768"/>
        <c:axId val="299758296"/>
      </c:lineChart>
      <c:dateAx>
        <c:axId val="299754768"/>
        <c:scaling>
          <c:orientation val="minMax"/>
        </c:scaling>
        <c:delete val="1"/>
        <c:axPos val="b"/>
        <c:numFmt formatCode="ge" sourceLinked="1"/>
        <c:majorTickMark val="none"/>
        <c:minorTickMark val="none"/>
        <c:tickLblPos val="none"/>
        <c:crossAx val="299758296"/>
        <c:crosses val="autoZero"/>
        <c:auto val="1"/>
        <c:lblOffset val="100"/>
        <c:baseTimeUnit val="years"/>
      </c:dateAx>
      <c:valAx>
        <c:axId val="299758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975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110.95</c:v>
                </c:pt>
                <c:pt idx="1">
                  <c:v>109.24</c:v>
                </c:pt>
                <c:pt idx="2">
                  <c:v>106.07</c:v>
                </c:pt>
                <c:pt idx="3">
                  <c:v>103.21</c:v>
                </c:pt>
                <c:pt idx="4">
                  <c:v>96.61</c:v>
                </c:pt>
              </c:numCache>
            </c:numRef>
          </c:val>
        </c:ser>
        <c:dLbls>
          <c:showLegendKey val="0"/>
          <c:showVal val="0"/>
          <c:showCatName val="0"/>
          <c:showSerName val="0"/>
          <c:showPercent val="0"/>
          <c:showBubbleSize val="0"/>
        </c:dLbls>
        <c:gapWidth val="150"/>
        <c:axId val="299755160"/>
        <c:axId val="29975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172.26</c:v>
                </c:pt>
                <c:pt idx="1">
                  <c:v>177.14</c:v>
                </c:pt>
                <c:pt idx="2">
                  <c:v>169.82</c:v>
                </c:pt>
                <c:pt idx="3">
                  <c:v>168.2</c:v>
                </c:pt>
                <c:pt idx="4">
                  <c:v>168.67</c:v>
                </c:pt>
              </c:numCache>
            </c:numRef>
          </c:val>
          <c:smooth val="0"/>
        </c:ser>
        <c:dLbls>
          <c:showLegendKey val="0"/>
          <c:showVal val="0"/>
          <c:showCatName val="0"/>
          <c:showSerName val="0"/>
          <c:showPercent val="0"/>
          <c:showBubbleSize val="0"/>
        </c:dLbls>
        <c:marker val="1"/>
        <c:smooth val="0"/>
        <c:axId val="299755160"/>
        <c:axId val="299755552"/>
      </c:lineChart>
      <c:dateAx>
        <c:axId val="299755160"/>
        <c:scaling>
          <c:orientation val="minMax"/>
        </c:scaling>
        <c:delete val="1"/>
        <c:axPos val="b"/>
        <c:numFmt formatCode="ge" sourceLinked="1"/>
        <c:majorTickMark val="none"/>
        <c:minorTickMark val="none"/>
        <c:tickLblPos val="none"/>
        <c:crossAx val="299755552"/>
        <c:crosses val="autoZero"/>
        <c:auto val="1"/>
        <c:lblOffset val="100"/>
        <c:baseTimeUnit val="years"/>
      </c:dateAx>
      <c:valAx>
        <c:axId val="29975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9755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workbookViewId="0">
      <selection activeCell="BL16" sqref="BL16:BZ4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神奈川県　大井町</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4" t="s">
        <v>116</v>
      </c>
      <c r="AE8" s="84"/>
      <c r="AF8" s="84"/>
      <c r="AG8" s="84"/>
      <c r="AH8" s="84"/>
      <c r="AI8" s="84"/>
      <c r="AJ8" s="84"/>
      <c r="AK8" s="5"/>
      <c r="AL8" s="71">
        <f>データ!$R$6</f>
        <v>17171</v>
      </c>
      <c r="AM8" s="71"/>
      <c r="AN8" s="71"/>
      <c r="AO8" s="71"/>
      <c r="AP8" s="71"/>
      <c r="AQ8" s="71"/>
      <c r="AR8" s="71"/>
      <c r="AS8" s="71"/>
      <c r="AT8" s="67">
        <f>データ!$S$6</f>
        <v>14.38</v>
      </c>
      <c r="AU8" s="68"/>
      <c r="AV8" s="68"/>
      <c r="AW8" s="68"/>
      <c r="AX8" s="68"/>
      <c r="AY8" s="68"/>
      <c r="AZ8" s="68"/>
      <c r="BA8" s="68"/>
      <c r="BB8" s="70">
        <f>データ!$T$6</f>
        <v>1194.0899999999999</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65.39</v>
      </c>
      <c r="J10" s="68"/>
      <c r="K10" s="68"/>
      <c r="L10" s="68"/>
      <c r="M10" s="68"/>
      <c r="N10" s="68"/>
      <c r="O10" s="69"/>
      <c r="P10" s="70">
        <f>データ!$P$6</f>
        <v>99.88</v>
      </c>
      <c r="Q10" s="70"/>
      <c r="R10" s="70"/>
      <c r="S10" s="70"/>
      <c r="T10" s="70"/>
      <c r="U10" s="70"/>
      <c r="V10" s="70"/>
      <c r="W10" s="71">
        <f>データ!$Q$6</f>
        <v>1652</v>
      </c>
      <c r="X10" s="71"/>
      <c r="Y10" s="71"/>
      <c r="Z10" s="71"/>
      <c r="AA10" s="71"/>
      <c r="AB10" s="71"/>
      <c r="AC10" s="71"/>
      <c r="AD10" s="2"/>
      <c r="AE10" s="2"/>
      <c r="AF10" s="2"/>
      <c r="AG10" s="2"/>
      <c r="AH10" s="5"/>
      <c r="AI10" s="5"/>
      <c r="AJ10" s="5"/>
      <c r="AK10" s="5"/>
      <c r="AL10" s="71">
        <f>データ!$U$6</f>
        <v>17114</v>
      </c>
      <c r="AM10" s="71"/>
      <c r="AN10" s="71"/>
      <c r="AO10" s="71"/>
      <c r="AP10" s="71"/>
      <c r="AQ10" s="71"/>
      <c r="AR10" s="71"/>
      <c r="AS10" s="71"/>
      <c r="AT10" s="67">
        <f>データ!$V$6</f>
        <v>14.38</v>
      </c>
      <c r="AU10" s="68"/>
      <c r="AV10" s="68"/>
      <c r="AW10" s="68"/>
      <c r="AX10" s="68"/>
      <c r="AY10" s="68"/>
      <c r="AZ10" s="68"/>
      <c r="BA10" s="68"/>
      <c r="BB10" s="70">
        <f>データ!$W$6</f>
        <v>1190.1300000000001</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119</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117</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143626</v>
      </c>
      <c r="D6" s="34">
        <f t="shared" si="3"/>
        <v>46</v>
      </c>
      <c r="E6" s="34">
        <f t="shared" si="3"/>
        <v>1</v>
      </c>
      <c r="F6" s="34">
        <f t="shared" si="3"/>
        <v>0</v>
      </c>
      <c r="G6" s="34">
        <f t="shared" si="3"/>
        <v>1</v>
      </c>
      <c r="H6" s="34" t="str">
        <f t="shared" si="3"/>
        <v>神奈川県　大井町</v>
      </c>
      <c r="I6" s="34" t="str">
        <f t="shared" si="3"/>
        <v>法適用</v>
      </c>
      <c r="J6" s="34" t="str">
        <f t="shared" si="3"/>
        <v>水道事業</v>
      </c>
      <c r="K6" s="34" t="str">
        <f t="shared" si="3"/>
        <v>末端給水事業</v>
      </c>
      <c r="L6" s="34" t="str">
        <f t="shared" si="3"/>
        <v>A6</v>
      </c>
      <c r="M6" s="34">
        <f t="shared" si="3"/>
        <v>0</v>
      </c>
      <c r="N6" s="35" t="str">
        <f t="shared" si="3"/>
        <v>-</v>
      </c>
      <c r="O6" s="35">
        <f t="shared" si="3"/>
        <v>65.39</v>
      </c>
      <c r="P6" s="35">
        <f t="shared" si="3"/>
        <v>99.88</v>
      </c>
      <c r="Q6" s="35">
        <f t="shared" si="3"/>
        <v>1652</v>
      </c>
      <c r="R6" s="35">
        <f t="shared" si="3"/>
        <v>17171</v>
      </c>
      <c r="S6" s="35">
        <f t="shared" si="3"/>
        <v>14.38</v>
      </c>
      <c r="T6" s="35">
        <f t="shared" si="3"/>
        <v>1194.0899999999999</v>
      </c>
      <c r="U6" s="35">
        <f t="shared" si="3"/>
        <v>17114</v>
      </c>
      <c r="V6" s="35">
        <f t="shared" si="3"/>
        <v>14.38</v>
      </c>
      <c r="W6" s="35">
        <f t="shared" si="3"/>
        <v>1190.1300000000001</v>
      </c>
      <c r="X6" s="36">
        <f>IF(X7="",NA(),X7)</f>
        <v>109.56</v>
      </c>
      <c r="Y6" s="36">
        <f t="shared" ref="Y6:AG6" si="4">IF(Y7="",NA(),Y7)</f>
        <v>108.1</v>
      </c>
      <c r="Z6" s="36">
        <f t="shared" si="4"/>
        <v>110.06</v>
      </c>
      <c r="AA6" s="36">
        <f t="shared" si="4"/>
        <v>113.7</v>
      </c>
      <c r="AB6" s="36">
        <f t="shared" si="4"/>
        <v>122.23</v>
      </c>
      <c r="AC6" s="36">
        <f t="shared" si="4"/>
        <v>107.57</v>
      </c>
      <c r="AD6" s="36">
        <f t="shared" si="4"/>
        <v>106.55</v>
      </c>
      <c r="AE6" s="36">
        <f t="shared" si="4"/>
        <v>110.01</v>
      </c>
      <c r="AF6" s="36">
        <f t="shared" si="4"/>
        <v>111.21</v>
      </c>
      <c r="AG6" s="36">
        <f t="shared" si="4"/>
        <v>111.71</v>
      </c>
      <c r="AH6" s="35" t="str">
        <f>IF(AH7="","",IF(AH7="-","【-】","【"&amp;SUBSTITUTE(TEXT(AH7,"#,##0.00"),"-","△")&amp;"】"))</f>
        <v>【114.35】</v>
      </c>
      <c r="AI6" s="35">
        <f>IF(AI7="",NA(),AI7)</f>
        <v>0</v>
      </c>
      <c r="AJ6" s="35">
        <f t="shared" ref="AJ6:AR6" si="5">IF(AJ7="",NA(),AJ7)</f>
        <v>0</v>
      </c>
      <c r="AK6" s="35">
        <f t="shared" si="5"/>
        <v>0</v>
      </c>
      <c r="AL6" s="35">
        <f t="shared" si="5"/>
        <v>0</v>
      </c>
      <c r="AM6" s="35">
        <f t="shared" si="5"/>
        <v>0</v>
      </c>
      <c r="AN6" s="36">
        <f t="shared" si="5"/>
        <v>9.34</v>
      </c>
      <c r="AO6" s="36">
        <f t="shared" si="5"/>
        <v>9.56</v>
      </c>
      <c r="AP6" s="36">
        <f t="shared" si="5"/>
        <v>2.8</v>
      </c>
      <c r="AQ6" s="36">
        <f t="shared" si="5"/>
        <v>1.93</v>
      </c>
      <c r="AR6" s="36">
        <f t="shared" si="5"/>
        <v>1.72</v>
      </c>
      <c r="AS6" s="35" t="str">
        <f>IF(AS7="","",IF(AS7="-","【-】","【"&amp;SUBSTITUTE(TEXT(AS7,"#,##0.00"),"-","△")&amp;"】"))</f>
        <v>【0.79】</v>
      </c>
      <c r="AT6" s="36">
        <f>IF(AT7="",NA(),AT7)</f>
        <v>1272.3699999999999</v>
      </c>
      <c r="AU6" s="36">
        <f t="shared" ref="AU6:BC6" si="6">IF(AU7="",NA(),AU7)</f>
        <v>661.98</v>
      </c>
      <c r="AV6" s="36">
        <f t="shared" si="6"/>
        <v>67.42</v>
      </c>
      <c r="AW6" s="36">
        <f t="shared" si="6"/>
        <v>58.1</v>
      </c>
      <c r="AX6" s="36">
        <f t="shared" si="6"/>
        <v>60.64</v>
      </c>
      <c r="AY6" s="36">
        <f t="shared" si="6"/>
        <v>915.5</v>
      </c>
      <c r="AZ6" s="36">
        <f t="shared" si="6"/>
        <v>963.24</v>
      </c>
      <c r="BA6" s="36">
        <f t="shared" si="6"/>
        <v>381.53</v>
      </c>
      <c r="BB6" s="36">
        <f t="shared" si="6"/>
        <v>391.54</v>
      </c>
      <c r="BC6" s="36">
        <f t="shared" si="6"/>
        <v>384.34</v>
      </c>
      <c r="BD6" s="35" t="str">
        <f>IF(BD7="","",IF(BD7="-","【-】","【"&amp;SUBSTITUTE(TEXT(BD7,"#,##0.00"),"-","△")&amp;"】"))</f>
        <v>【262.87】</v>
      </c>
      <c r="BE6" s="36">
        <f>IF(BE7="",NA(),BE7)</f>
        <v>648.66999999999996</v>
      </c>
      <c r="BF6" s="36">
        <f t="shared" ref="BF6:BN6" si="7">IF(BF7="",NA(),BF7)</f>
        <v>597.02</v>
      </c>
      <c r="BG6" s="36">
        <f t="shared" si="7"/>
        <v>549.48</v>
      </c>
      <c r="BH6" s="36">
        <f t="shared" si="7"/>
        <v>496.49</v>
      </c>
      <c r="BI6" s="36">
        <f t="shared" si="7"/>
        <v>448.52</v>
      </c>
      <c r="BJ6" s="36">
        <f t="shared" si="7"/>
        <v>404.78</v>
      </c>
      <c r="BK6" s="36">
        <f t="shared" si="7"/>
        <v>400.38</v>
      </c>
      <c r="BL6" s="36">
        <f t="shared" si="7"/>
        <v>393.27</v>
      </c>
      <c r="BM6" s="36">
        <f t="shared" si="7"/>
        <v>386.97</v>
      </c>
      <c r="BN6" s="36">
        <f t="shared" si="7"/>
        <v>380.58</v>
      </c>
      <c r="BO6" s="35" t="str">
        <f>IF(BO7="","",IF(BO7="-","【-】","【"&amp;SUBSTITUTE(TEXT(BO7,"#,##0.00"),"-","△")&amp;"】"))</f>
        <v>【270.87】</v>
      </c>
      <c r="BP6" s="36">
        <f>IF(BP7="",NA(),BP7)</f>
        <v>93.34</v>
      </c>
      <c r="BQ6" s="36">
        <f t="shared" ref="BQ6:BY6" si="8">IF(BQ7="",NA(),BQ7)</f>
        <v>95.15</v>
      </c>
      <c r="BR6" s="36">
        <f t="shared" si="8"/>
        <v>98.05</v>
      </c>
      <c r="BS6" s="36">
        <f t="shared" si="8"/>
        <v>100.78</v>
      </c>
      <c r="BT6" s="36">
        <f t="shared" si="8"/>
        <v>106.97</v>
      </c>
      <c r="BU6" s="36">
        <f t="shared" si="8"/>
        <v>98.07</v>
      </c>
      <c r="BV6" s="36">
        <f t="shared" si="8"/>
        <v>96.56</v>
      </c>
      <c r="BW6" s="36">
        <f t="shared" si="8"/>
        <v>100.47</v>
      </c>
      <c r="BX6" s="36">
        <f t="shared" si="8"/>
        <v>101.72</v>
      </c>
      <c r="BY6" s="36">
        <f t="shared" si="8"/>
        <v>102.38</v>
      </c>
      <c r="BZ6" s="35" t="str">
        <f>IF(BZ7="","",IF(BZ7="-","【-】","【"&amp;SUBSTITUTE(TEXT(BZ7,"#,##0.00"),"-","△")&amp;"】"))</f>
        <v>【105.59】</v>
      </c>
      <c r="CA6" s="36">
        <f>IF(CA7="",NA(),CA7)</f>
        <v>110.95</v>
      </c>
      <c r="CB6" s="36">
        <f t="shared" ref="CB6:CJ6" si="9">IF(CB7="",NA(),CB7)</f>
        <v>109.24</v>
      </c>
      <c r="CC6" s="36">
        <f t="shared" si="9"/>
        <v>106.07</v>
      </c>
      <c r="CD6" s="36">
        <f t="shared" si="9"/>
        <v>103.21</v>
      </c>
      <c r="CE6" s="36">
        <f t="shared" si="9"/>
        <v>96.61</v>
      </c>
      <c r="CF6" s="36">
        <f t="shared" si="9"/>
        <v>172.26</v>
      </c>
      <c r="CG6" s="36">
        <f t="shared" si="9"/>
        <v>177.14</v>
      </c>
      <c r="CH6" s="36">
        <f t="shared" si="9"/>
        <v>169.82</v>
      </c>
      <c r="CI6" s="36">
        <f t="shared" si="9"/>
        <v>168.2</v>
      </c>
      <c r="CJ6" s="36">
        <f t="shared" si="9"/>
        <v>168.67</v>
      </c>
      <c r="CK6" s="35" t="str">
        <f>IF(CK7="","",IF(CK7="-","【-】","【"&amp;SUBSTITUTE(TEXT(CK7,"#,##0.00"),"-","△")&amp;"】"))</f>
        <v>【163.27】</v>
      </c>
      <c r="CL6" s="36">
        <f>IF(CL7="",NA(),CL7)</f>
        <v>51.19</v>
      </c>
      <c r="CM6" s="36">
        <f t="shared" ref="CM6:CU6" si="10">IF(CM7="",NA(),CM7)</f>
        <v>51.06</v>
      </c>
      <c r="CN6" s="36">
        <f t="shared" si="10"/>
        <v>50.39</v>
      </c>
      <c r="CO6" s="36">
        <f t="shared" si="10"/>
        <v>49.81</v>
      </c>
      <c r="CP6" s="36">
        <f t="shared" si="10"/>
        <v>48.87</v>
      </c>
      <c r="CQ6" s="36">
        <f t="shared" si="10"/>
        <v>55.68</v>
      </c>
      <c r="CR6" s="36">
        <f t="shared" si="10"/>
        <v>55.64</v>
      </c>
      <c r="CS6" s="36">
        <f t="shared" si="10"/>
        <v>55.13</v>
      </c>
      <c r="CT6" s="36">
        <f t="shared" si="10"/>
        <v>54.77</v>
      </c>
      <c r="CU6" s="36">
        <f t="shared" si="10"/>
        <v>54.92</v>
      </c>
      <c r="CV6" s="35" t="str">
        <f>IF(CV7="","",IF(CV7="-","【-】","【"&amp;SUBSTITUTE(TEXT(CV7,"#,##0.00"),"-","△")&amp;"】"))</f>
        <v>【59.94】</v>
      </c>
      <c r="CW6" s="36">
        <f>IF(CW7="",NA(),CW7)</f>
        <v>86.86</v>
      </c>
      <c r="CX6" s="36">
        <f t="shared" ref="CX6:DF6" si="11">IF(CX7="",NA(),CX7)</f>
        <v>86.78</v>
      </c>
      <c r="CY6" s="36">
        <f t="shared" si="11"/>
        <v>86.9</v>
      </c>
      <c r="CZ6" s="36">
        <f t="shared" si="11"/>
        <v>87</v>
      </c>
      <c r="DA6" s="36">
        <f t="shared" si="11"/>
        <v>87.2</v>
      </c>
      <c r="DB6" s="36">
        <f t="shared" si="11"/>
        <v>83.18</v>
      </c>
      <c r="DC6" s="36">
        <f t="shared" si="11"/>
        <v>83.09</v>
      </c>
      <c r="DD6" s="36">
        <f t="shared" si="11"/>
        <v>83</v>
      </c>
      <c r="DE6" s="36">
        <f t="shared" si="11"/>
        <v>82.89</v>
      </c>
      <c r="DF6" s="36">
        <f t="shared" si="11"/>
        <v>82.66</v>
      </c>
      <c r="DG6" s="35" t="str">
        <f>IF(DG7="","",IF(DG7="-","【-】","【"&amp;SUBSTITUTE(TEXT(DG7,"#,##0.00"),"-","△")&amp;"】"))</f>
        <v>【90.22】</v>
      </c>
      <c r="DH6" s="36">
        <f>IF(DH7="",NA(),DH7)</f>
        <v>31.77</v>
      </c>
      <c r="DI6" s="36">
        <f t="shared" ref="DI6:DQ6" si="12">IF(DI7="",NA(),DI7)</f>
        <v>33</v>
      </c>
      <c r="DJ6" s="36">
        <f t="shared" si="12"/>
        <v>53.81</v>
      </c>
      <c r="DK6" s="36">
        <f t="shared" si="12"/>
        <v>56</v>
      </c>
      <c r="DL6" s="36">
        <f t="shared" si="12"/>
        <v>58.1</v>
      </c>
      <c r="DM6" s="36">
        <f t="shared" si="12"/>
        <v>38.07</v>
      </c>
      <c r="DN6" s="36">
        <f t="shared" si="12"/>
        <v>39.06</v>
      </c>
      <c r="DO6" s="36">
        <f t="shared" si="12"/>
        <v>46.66</v>
      </c>
      <c r="DP6" s="36">
        <f t="shared" si="12"/>
        <v>47.46</v>
      </c>
      <c r="DQ6" s="36">
        <f t="shared" si="12"/>
        <v>48.49</v>
      </c>
      <c r="DR6" s="35" t="str">
        <f>IF(DR7="","",IF(DR7="-","【-】","【"&amp;SUBSTITUTE(TEXT(DR7,"#,##0.00"),"-","△")&amp;"】"))</f>
        <v>【47.91】</v>
      </c>
      <c r="DS6" s="35">
        <f>IF(DS7="",NA(),DS7)</f>
        <v>0</v>
      </c>
      <c r="DT6" s="35">
        <f t="shared" ref="DT6:EB6" si="13">IF(DT7="",NA(),DT7)</f>
        <v>0</v>
      </c>
      <c r="DU6" s="36">
        <f t="shared" si="13"/>
        <v>3.68</v>
      </c>
      <c r="DV6" s="36">
        <f t="shared" si="13"/>
        <v>5.08</v>
      </c>
      <c r="DW6" s="36">
        <f t="shared" si="13"/>
        <v>11.07</v>
      </c>
      <c r="DX6" s="36">
        <f t="shared" si="13"/>
        <v>7.73</v>
      </c>
      <c r="DY6" s="36">
        <f t="shared" si="13"/>
        <v>8.8699999999999992</v>
      </c>
      <c r="DZ6" s="36">
        <f t="shared" si="13"/>
        <v>9.85</v>
      </c>
      <c r="EA6" s="36">
        <f t="shared" si="13"/>
        <v>9.7100000000000009</v>
      </c>
      <c r="EB6" s="36">
        <f t="shared" si="13"/>
        <v>12.79</v>
      </c>
      <c r="EC6" s="35" t="str">
        <f>IF(EC7="","",IF(EC7="-","【-】","【"&amp;SUBSTITUTE(TEXT(EC7,"#,##0.00"),"-","△")&amp;"】"))</f>
        <v>【15.00】</v>
      </c>
      <c r="ED6" s="36">
        <f>IF(ED7="",NA(),ED7)</f>
        <v>0.02</v>
      </c>
      <c r="EE6" s="36">
        <f t="shared" ref="EE6:EM6" si="14">IF(EE7="",NA(),EE7)</f>
        <v>0.01</v>
      </c>
      <c r="EF6" s="35">
        <f t="shared" si="14"/>
        <v>0</v>
      </c>
      <c r="EG6" s="35">
        <f t="shared" si="14"/>
        <v>0</v>
      </c>
      <c r="EH6" s="36">
        <f t="shared" si="14"/>
        <v>0.15</v>
      </c>
      <c r="EI6" s="36">
        <f t="shared" si="14"/>
        <v>0.67</v>
      </c>
      <c r="EJ6" s="36">
        <f t="shared" si="14"/>
        <v>0.67</v>
      </c>
      <c r="EK6" s="36">
        <f t="shared" si="14"/>
        <v>0.66</v>
      </c>
      <c r="EL6" s="36">
        <f t="shared" si="14"/>
        <v>0.99</v>
      </c>
      <c r="EM6" s="36">
        <f t="shared" si="14"/>
        <v>0.71</v>
      </c>
      <c r="EN6" s="35" t="str">
        <f>IF(EN7="","",IF(EN7="-","【-】","【"&amp;SUBSTITUTE(TEXT(EN7,"#,##0.00"),"-","△")&amp;"】"))</f>
        <v>【0.76】</v>
      </c>
    </row>
    <row r="7" spans="1:144" s="37" customFormat="1" x14ac:dyDescent="0.15">
      <c r="A7" s="29"/>
      <c r="B7" s="38">
        <v>2016</v>
      </c>
      <c r="C7" s="38">
        <v>143626</v>
      </c>
      <c r="D7" s="38">
        <v>46</v>
      </c>
      <c r="E7" s="38">
        <v>1</v>
      </c>
      <c r="F7" s="38">
        <v>0</v>
      </c>
      <c r="G7" s="38">
        <v>1</v>
      </c>
      <c r="H7" s="38" t="s">
        <v>105</v>
      </c>
      <c r="I7" s="38" t="s">
        <v>106</v>
      </c>
      <c r="J7" s="38" t="s">
        <v>107</v>
      </c>
      <c r="K7" s="38" t="s">
        <v>108</v>
      </c>
      <c r="L7" s="38" t="s">
        <v>109</v>
      </c>
      <c r="M7" s="38"/>
      <c r="N7" s="39" t="s">
        <v>110</v>
      </c>
      <c r="O7" s="39">
        <v>65.39</v>
      </c>
      <c r="P7" s="39">
        <v>99.88</v>
      </c>
      <c r="Q7" s="39">
        <v>1652</v>
      </c>
      <c r="R7" s="39">
        <v>17171</v>
      </c>
      <c r="S7" s="39">
        <v>14.38</v>
      </c>
      <c r="T7" s="39">
        <v>1194.0899999999999</v>
      </c>
      <c r="U7" s="39">
        <v>17114</v>
      </c>
      <c r="V7" s="39">
        <v>14.38</v>
      </c>
      <c r="W7" s="39">
        <v>1190.1300000000001</v>
      </c>
      <c r="X7" s="39">
        <v>109.56</v>
      </c>
      <c r="Y7" s="39">
        <v>108.1</v>
      </c>
      <c r="Z7" s="39">
        <v>110.06</v>
      </c>
      <c r="AA7" s="39">
        <v>113.7</v>
      </c>
      <c r="AB7" s="39">
        <v>122.23</v>
      </c>
      <c r="AC7" s="39">
        <v>107.57</v>
      </c>
      <c r="AD7" s="39">
        <v>106.55</v>
      </c>
      <c r="AE7" s="39">
        <v>110.01</v>
      </c>
      <c r="AF7" s="39">
        <v>111.21</v>
      </c>
      <c r="AG7" s="39">
        <v>111.71</v>
      </c>
      <c r="AH7" s="39">
        <v>114.35</v>
      </c>
      <c r="AI7" s="39">
        <v>0</v>
      </c>
      <c r="AJ7" s="39">
        <v>0</v>
      </c>
      <c r="AK7" s="39">
        <v>0</v>
      </c>
      <c r="AL7" s="39">
        <v>0</v>
      </c>
      <c r="AM7" s="39">
        <v>0</v>
      </c>
      <c r="AN7" s="39">
        <v>9.34</v>
      </c>
      <c r="AO7" s="39">
        <v>9.56</v>
      </c>
      <c r="AP7" s="39">
        <v>2.8</v>
      </c>
      <c r="AQ7" s="39">
        <v>1.93</v>
      </c>
      <c r="AR7" s="39">
        <v>1.72</v>
      </c>
      <c r="AS7" s="39">
        <v>0.79</v>
      </c>
      <c r="AT7" s="39">
        <v>1272.3699999999999</v>
      </c>
      <c r="AU7" s="39">
        <v>661.98</v>
      </c>
      <c r="AV7" s="39">
        <v>67.42</v>
      </c>
      <c r="AW7" s="39">
        <v>58.1</v>
      </c>
      <c r="AX7" s="39">
        <v>60.64</v>
      </c>
      <c r="AY7" s="39">
        <v>915.5</v>
      </c>
      <c r="AZ7" s="39">
        <v>963.24</v>
      </c>
      <c r="BA7" s="39">
        <v>381.53</v>
      </c>
      <c r="BB7" s="39">
        <v>391.54</v>
      </c>
      <c r="BC7" s="39">
        <v>384.34</v>
      </c>
      <c r="BD7" s="39">
        <v>262.87</v>
      </c>
      <c r="BE7" s="39">
        <v>648.66999999999996</v>
      </c>
      <c r="BF7" s="39">
        <v>597.02</v>
      </c>
      <c r="BG7" s="39">
        <v>549.48</v>
      </c>
      <c r="BH7" s="39">
        <v>496.49</v>
      </c>
      <c r="BI7" s="39">
        <v>448.52</v>
      </c>
      <c r="BJ7" s="39">
        <v>404.78</v>
      </c>
      <c r="BK7" s="39">
        <v>400.38</v>
      </c>
      <c r="BL7" s="39">
        <v>393.27</v>
      </c>
      <c r="BM7" s="39">
        <v>386.97</v>
      </c>
      <c r="BN7" s="39">
        <v>380.58</v>
      </c>
      <c r="BO7" s="39">
        <v>270.87</v>
      </c>
      <c r="BP7" s="39">
        <v>93.34</v>
      </c>
      <c r="BQ7" s="39">
        <v>95.15</v>
      </c>
      <c r="BR7" s="39">
        <v>98.05</v>
      </c>
      <c r="BS7" s="39">
        <v>100.78</v>
      </c>
      <c r="BT7" s="39">
        <v>106.97</v>
      </c>
      <c r="BU7" s="39">
        <v>98.07</v>
      </c>
      <c r="BV7" s="39">
        <v>96.56</v>
      </c>
      <c r="BW7" s="39">
        <v>100.47</v>
      </c>
      <c r="BX7" s="39">
        <v>101.72</v>
      </c>
      <c r="BY7" s="39">
        <v>102.38</v>
      </c>
      <c r="BZ7" s="39">
        <v>105.59</v>
      </c>
      <c r="CA7" s="39">
        <v>110.95</v>
      </c>
      <c r="CB7" s="39">
        <v>109.24</v>
      </c>
      <c r="CC7" s="39">
        <v>106.07</v>
      </c>
      <c r="CD7" s="39">
        <v>103.21</v>
      </c>
      <c r="CE7" s="39">
        <v>96.61</v>
      </c>
      <c r="CF7" s="39">
        <v>172.26</v>
      </c>
      <c r="CG7" s="39">
        <v>177.14</v>
      </c>
      <c r="CH7" s="39">
        <v>169.82</v>
      </c>
      <c r="CI7" s="39">
        <v>168.2</v>
      </c>
      <c r="CJ7" s="39">
        <v>168.67</v>
      </c>
      <c r="CK7" s="39">
        <v>163.27000000000001</v>
      </c>
      <c r="CL7" s="39">
        <v>51.19</v>
      </c>
      <c r="CM7" s="39">
        <v>51.06</v>
      </c>
      <c r="CN7" s="39">
        <v>50.39</v>
      </c>
      <c r="CO7" s="39">
        <v>49.81</v>
      </c>
      <c r="CP7" s="39">
        <v>48.87</v>
      </c>
      <c r="CQ7" s="39">
        <v>55.68</v>
      </c>
      <c r="CR7" s="39">
        <v>55.64</v>
      </c>
      <c r="CS7" s="39">
        <v>55.13</v>
      </c>
      <c r="CT7" s="39">
        <v>54.77</v>
      </c>
      <c r="CU7" s="39">
        <v>54.92</v>
      </c>
      <c r="CV7" s="39">
        <v>59.94</v>
      </c>
      <c r="CW7" s="39">
        <v>86.86</v>
      </c>
      <c r="CX7" s="39">
        <v>86.78</v>
      </c>
      <c r="CY7" s="39">
        <v>86.9</v>
      </c>
      <c r="CZ7" s="39">
        <v>87</v>
      </c>
      <c r="DA7" s="39">
        <v>87.2</v>
      </c>
      <c r="DB7" s="39">
        <v>83.18</v>
      </c>
      <c r="DC7" s="39">
        <v>83.09</v>
      </c>
      <c r="DD7" s="39">
        <v>83</v>
      </c>
      <c r="DE7" s="39">
        <v>82.89</v>
      </c>
      <c r="DF7" s="39">
        <v>82.66</v>
      </c>
      <c r="DG7" s="39">
        <v>90.22</v>
      </c>
      <c r="DH7" s="39">
        <v>31.77</v>
      </c>
      <c r="DI7" s="39">
        <v>33</v>
      </c>
      <c r="DJ7" s="39">
        <v>53.81</v>
      </c>
      <c r="DK7" s="39">
        <v>56</v>
      </c>
      <c r="DL7" s="39">
        <v>58.1</v>
      </c>
      <c r="DM7" s="39">
        <v>38.07</v>
      </c>
      <c r="DN7" s="39">
        <v>39.06</v>
      </c>
      <c r="DO7" s="39">
        <v>46.66</v>
      </c>
      <c r="DP7" s="39">
        <v>47.46</v>
      </c>
      <c r="DQ7" s="39">
        <v>48.49</v>
      </c>
      <c r="DR7" s="39">
        <v>47.91</v>
      </c>
      <c r="DS7" s="39">
        <v>0</v>
      </c>
      <c r="DT7" s="39">
        <v>0</v>
      </c>
      <c r="DU7" s="39">
        <v>3.68</v>
      </c>
      <c r="DV7" s="39">
        <v>5.08</v>
      </c>
      <c r="DW7" s="39">
        <v>11.07</v>
      </c>
      <c r="DX7" s="39">
        <v>7.73</v>
      </c>
      <c r="DY7" s="39">
        <v>8.8699999999999992</v>
      </c>
      <c r="DZ7" s="39">
        <v>9.85</v>
      </c>
      <c r="EA7" s="39">
        <v>9.7100000000000009</v>
      </c>
      <c r="EB7" s="39">
        <v>12.79</v>
      </c>
      <c r="EC7" s="39">
        <v>15</v>
      </c>
      <c r="ED7" s="39">
        <v>0.02</v>
      </c>
      <c r="EE7" s="39">
        <v>0.01</v>
      </c>
      <c r="EF7" s="39">
        <v>0</v>
      </c>
      <c r="EG7" s="39">
        <v>0</v>
      </c>
      <c r="EH7" s="39">
        <v>0.15</v>
      </c>
      <c r="EI7" s="39">
        <v>0.67</v>
      </c>
      <c r="EJ7" s="39">
        <v>0.67</v>
      </c>
      <c r="EK7" s="39">
        <v>0.66</v>
      </c>
      <c r="EL7" s="39">
        <v>0.99</v>
      </c>
      <c r="EM7" s="39">
        <v>0.71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2018-02-05T01:40:06Z</cp:lastPrinted>
  <dcterms:created xsi:type="dcterms:W3CDTF">2017-12-25T01:26:29Z</dcterms:created>
  <dcterms:modified xsi:type="dcterms:W3CDTF">2018-02-22T06:03:59Z</dcterms:modified>
  <cp:category/>
</cp:coreProperties>
</file>