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06_理財Ｇ\29年度\武井\02 公営企業\02 経営比較分析表\08 分析表（公開用）\エクセル\"/>
    </mc:Choice>
  </mc:AlternateContent>
  <workbookProtection workbookPassword="B319" lockStructure="1"/>
  <bookViews>
    <workbookView xWindow="0" yWindow="0" windowWidth="10245" windowHeight="682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<sst xmlns="http://schemas.openxmlformats.org/spreadsheetml/2006/main" count="232" uniqueCount="120">
  <si>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</si>
  <si>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</si>
  <si>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</si>
  <si>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</si>
  <si>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</si>
  <si>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</si>
  <si>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</si>
  <si>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</si>
  <si>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</si>
  <si>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</si>
  <si>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</si>
  <si>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</si>
  <si>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</si>
  <si>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</si>
  <si>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</si>
  <si>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</si>
  <si>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</si>
  <si>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</si>
  <si>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</si>
  <si>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</si>
  <si>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</si>
  <si>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</si>
  <si>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</si>
  <si>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</si>
  <si>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</si>
  <si>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</si>
  <si>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</si>
  <si>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</si>
  <si>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</si>
  <si>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</si>
  <si>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</si>
  <si>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</si>
  <si>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</si>
  <si>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</si>
  <si>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</si>
  <si>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</si>
  <si>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</si>
  <si>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</si>
  <si>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</si>
  <si>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</si>
  <si>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</si>
  <si>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</si>
  <si>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</si>
  <si>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</si>
  <si>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</si>
  <si>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</si>
  <si>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</si>
  <si>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</si>
  <si>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</si>
  <si>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</si>
  <si>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</si>
  <si>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</si>
  <si>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</si>
  <si>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</si>
  <si>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</si>
  <si>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</si>
  <si>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</si>
  <si>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</si>
  <si>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</si>
  <si>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</si>
  <si>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</si>
  <si>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</si>
  <si>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</si>
  <si>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</si>
  <si>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</si>
  <si>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</si>
  <si>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</si>
  <si>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</si>
  <si>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</si>
  <si>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</si>
  <si>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</si>
  <si>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</si>
  <si>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</si>
  <si>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</si>
  <si>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</si>
  <si>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</si>
  <si>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</si>
  <si>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</si>
  <si>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</si>
  <si>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</si>
  <si>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</si>
  <si>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</si>
  <si>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</si>
  <si>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</si>
  <si>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</si>
  <si>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</si>
  <si>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</si>
  <si>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</si>
  <si>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</si>
  <si>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</si>
  <si>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</si>
  <si>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</si>
  <si>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</si>
  <si>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</si>
  <si>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</si>
  <si>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</si>
  <si>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</si>
  <si>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</si>
  <si>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</si>
  <si>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</si>
  <si>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</si>
  <si>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</si>
  <si>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</si>
  <si>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</si>
  <si>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</si>
  <si>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山北町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</si>
  <si>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</si>
  <si>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</si>
  <si>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</si>
  <si>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</si>
  <si>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</si>
  <si>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</si>
  <si>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</si>
  <si>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</si>
  <si>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</si>
  <si>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</si>
  <si>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</si>
  <si>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経常収支比率100％以上、累積欠損金比率0％、流動比率100％以上であり、企業債残高対給水収益比率も類似団体内では低く、料金回収率は100％を超える水準となっています。この指標で表した結果を分析すると比較的健全な経営といえますが、一方で企業債残高対給水収益比率、管路経年化率、管路更新率について類似団体と比較して総合的にみますと、管路更新の遅れなどにより、新たな企業債の借り入れを行っていないため、企業債残高が減少傾向に進み、指針としては健全経営となっている一面も考えられます。
　また、施設利用率が低いのは、当町は居住地域が広範囲にあり、人口の割合からすると給水施設が多く必要になるため利用率が低くなってしまいます。平成２４年度以降徐々に下がり続けていますので、今後も動向に注意してまいります。　　　
　なお、類似団体と比較して有収率が低いのは、本町の立地条件から高低差のある山間部に配水管が布設されているため、なかなか漏水場所の特定が難しく、修繕につながっていません。今後は、計画的に布設替え等検討していく必要があります。</t>
    <rPh sb="90" eb="91">
      <t>アラワ</t>
    </rPh>
    <rPh sb="93" eb="95">
      <t>ケッカ</t>
    </rPh>
    <rPh sb="116" eb="118">
      <t>イッポウ</t>
    </rPh>
    <rPh sb="119" eb="121">
      <t>キギョウ</t>
    </rPh>
    <rPh sb="121" eb="122">
      <t>サイ</t>
    </rPh>
    <rPh sb="122" eb="124">
      <t>ザンダカ</t>
    </rPh>
    <rPh sb="124" eb="125">
      <t>タイ</t>
    </rPh>
    <rPh sb="125" eb="127">
      <t>キュウスイ</t>
    </rPh>
    <rPh sb="127" eb="129">
      <t>シュウエキ</t>
    </rPh>
    <rPh sb="129" eb="131">
      <t>ヒリツ</t>
    </rPh>
    <rPh sb="132" eb="134">
      <t>カンロ</t>
    </rPh>
    <rPh sb="134" eb="137">
      <t>ケイネンカ</t>
    </rPh>
    <rPh sb="137" eb="138">
      <t>リツ</t>
    </rPh>
    <rPh sb="139" eb="141">
      <t>カンロ</t>
    </rPh>
    <rPh sb="141" eb="143">
      <t>コウシン</t>
    </rPh>
    <rPh sb="143" eb="144">
      <t>リツ</t>
    </rPh>
    <rPh sb="148" eb="150">
      <t>ルイジ</t>
    </rPh>
    <rPh sb="150" eb="152">
      <t>ダンタイ</t>
    </rPh>
    <rPh sb="153" eb="155">
      <t>ヒカク</t>
    </rPh>
    <rPh sb="157" eb="160">
      <t>ソウゴウテキ</t>
    </rPh>
    <rPh sb="168" eb="170">
      <t>コウシン</t>
    </rPh>
    <rPh sb="171" eb="172">
      <t>オク</t>
    </rPh>
    <rPh sb="179" eb="180">
      <t>アラ</t>
    </rPh>
    <rPh sb="182" eb="184">
      <t>キギョウ</t>
    </rPh>
    <rPh sb="184" eb="185">
      <t>サイ</t>
    </rPh>
    <rPh sb="186" eb="187">
      <t>カ</t>
    </rPh>
    <rPh sb="188" eb="189">
      <t>イ</t>
    </rPh>
    <rPh sb="191" eb="192">
      <t>オコナ</t>
    </rPh>
    <rPh sb="200" eb="202">
      <t>キギョウ</t>
    </rPh>
    <rPh sb="202" eb="203">
      <t>サイ</t>
    </rPh>
    <rPh sb="203" eb="205">
      <t>ザンダカ</t>
    </rPh>
    <rPh sb="206" eb="208">
      <t>ゲンショウ</t>
    </rPh>
    <rPh sb="208" eb="210">
      <t>ケイコウ</t>
    </rPh>
    <rPh sb="211" eb="212">
      <t>スス</t>
    </rPh>
    <rPh sb="214" eb="216">
      <t>シシン</t>
    </rPh>
    <rPh sb="220" eb="222">
      <t>ケンゼン</t>
    </rPh>
    <rPh sb="222" eb="224">
      <t>ケイエイ</t>
    </rPh>
    <rPh sb="230" eb="232">
      <t>イチメン</t>
    </rPh>
    <rPh sb="233" eb="234">
      <t>カンガ</t>
    </rPh>
    <rPh sb="398" eb="400">
      <t>フセツ</t>
    </rPh>
    <phoneticPr fontId="4"/>
  </si>
  <si>
    <t>　平成１２年に料金改定を行って以来、努力を重ねてまいりましたが、企業債残高対給水収益比率の分析結果を総合的に考えると、料金改定と管路の更新を計画的に行ってゆく必要があると思われます。
　また、下水道工事に併せて一定時期に集中して布設替えを行っているので、この先同じように管の更新時期が重なることや、さらに施設の老朽化も進みますので、全体的に費用がかかることが見込まれます。今後は全体的に平準化した更新計画を考え、給水収益が減少傾向にある今日、さらなる企業努力を行うとともに、経営改善を図っていく必要があると思われます。</t>
    <rPh sb="45" eb="47">
      <t>ブンセキ</t>
    </rPh>
    <rPh sb="47" eb="49">
      <t>ケッカ</t>
    </rPh>
    <rPh sb="50" eb="53">
      <t>ソウゴウテキ</t>
    </rPh>
    <rPh sb="54" eb="55">
      <t>カンガ</t>
    </rPh>
    <rPh sb="193" eb="196">
      <t>ヘイジュンカ</t>
    </rPh>
    <rPh sb="230" eb="231">
      <t>オコナ</t>
    </rPh>
    <rPh sb="237" eb="239">
      <t>ケイエイ</t>
    </rPh>
    <rPh sb="239" eb="241">
      <t>カイゼン</t>
    </rPh>
    <rPh sb="242" eb="243">
      <t>ハカ</t>
    </rPh>
    <rPh sb="247" eb="249">
      <t>ヒツヨウ</t>
    </rPh>
    <rPh sb="253" eb="254">
      <t>オモ</t>
    </rPh>
    <phoneticPr fontId="4"/>
  </si>
  <si>
    <t xml:space="preserve"> 有形固定資産減価償却率、管路経年化率が類似団体内で高い水準になっている一方、管路更新率が低くなってきています。これは当町が下水道工事に併せ平成元年から平成１５年度頃まで集中して管路更新を行い、以降は工事規模が縮小している状況です。
　今後は耐用年数を考慮した布設替え計画の検討が必要と思われます。</t>
    <rPh sb="97" eb="99">
      <t>イコウ</t>
    </rPh>
    <rPh sb="121" eb="123">
      <t>タイヨウ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</si>
</sst>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16" fillId="0" borderId="9"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10"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0.13</c:v>
                </c:pt>
                <c:pt idx="1">
                  <c:v>0.2</c:v>
                </c:pt>
                <c:pt idx="2">
                  <c:v>0.01</c:v>
                </c:pt>
                <c:pt idx="3" formatCode="#,##0.00;&quot;△&quot;#,##0.00">
                  <c:v>0</c:v>
                </c:pt>
                <c:pt idx="4" formatCode="#,##0.00;&quot;△&quot;#,##0.00">
                  <c:v>0</c:v>
                </c:pt>
              </c:numCache>
            </c:numRef>
          </c:val>
        </c:ser>
        <c:dLbls>
          <c:showLegendKey val="0"/>
          <c:showVal val="0"/>
          <c:showCatName val="0"/>
          <c:showSerName val="0"/>
          <c:showPercent val="0"/>
          <c:showBubbleSize val="0"/>
        </c:dLbls>
        <c:gapWidth val="150"/>
        <c:axId val="300289608"/>
        <c:axId val="30028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300289608"/>
        <c:axId val="300289216"/>
      </c:lineChart>
      <c:dateAx>
        <c:axId val="300289608"/>
        <c:scaling>
          <c:orientation val="minMax"/>
        </c:scaling>
        <c:delete val="1"/>
        <c:axPos val="b"/>
        <c:numFmt formatCode="ge" sourceLinked="1"/>
        <c:majorTickMark val="none"/>
        <c:minorTickMark val="none"/>
        <c:tickLblPos val="none"/>
        <c:crossAx val="300289216"/>
        <c:crosses val="autoZero"/>
        <c:auto val="1"/>
        <c:lblOffset val="100"/>
        <c:baseTimeUnit val="years"/>
      </c:dateAx>
      <c:valAx>
        <c:axId val="30028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28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47.68</c:v>
                </c:pt>
                <c:pt idx="1">
                  <c:v>45.96</c:v>
                </c:pt>
                <c:pt idx="2">
                  <c:v>42.81</c:v>
                </c:pt>
                <c:pt idx="3">
                  <c:v>44.58</c:v>
                </c:pt>
                <c:pt idx="4">
                  <c:v>43.18</c:v>
                </c:pt>
              </c:numCache>
            </c:numRef>
          </c:val>
        </c:ser>
        <c:dLbls>
          <c:showLegendKey val="0"/>
          <c:showVal val="0"/>
          <c:showCatName val="0"/>
          <c:showSerName val="0"/>
          <c:showPercent val="0"/>
          <c:showBubbleSize val="0"/>
        </c:dLbls>
        <c:gapWidth val="150"/>
        <c:axId val="302711856"/>
        <c:axId val="30270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302711856"/>
        <c:axId val="302709504"/>
      </c:lineChart>
      <c:dateAx>
        <c:axId val="302711856"/>
        <c:scaling>
          <c:orientation val="minMax"/>
        </c:scaling>
        <c:delete val="1"/>
        <c:axPos val="b"/>
        <c:numFmt formatCode="ge" sourceLinked="1"/>
        <c:majorTickMark val="none"/>
        <c:minorTickMark val="none"/>
        <c:tickLblPos val="none"/>
        <c:crossAx val="302709504"/>
        <c:crosses val="autoZero"/>
        <c:auto val="1"/>
        <c:lblOffset val="100"/>
        <c:baseTimeUnit val="years"/>
      </c:dateAx>
      <c:valAx>
        <c:axId val="30270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71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74.19</c:v>
                </c:pt>
                <c:pt idx="1">
                  <c:v>74.13</c:v>
                </c:pt>
                <c:pt idx="2">
                  <c:v>77.37</c:v>
                </c:pt>
                <c:pt idx="3">
                  <c:v>72.069999999999993</c:v>
                </c:pt>
                <c:pt idx="4">
                  <c:v>73.239999999999995</c:v>
                </c:pt>
              </c:numCache>
            </c:numRef>
          </c:val>
        </c:ser>
        <c:dLbls>
          <c:showLegendKey val="0"/>
          <c:showVal val="0"/>
          <c:showCatName val="0"/>
          <c:showSerName val="0"/>
          <c:showPercent val="0"/>
          <c:showBubbleSize val="0"/>
        </c:dLbls>
        <c:gapWidth val="150"/>
        <c:axId val="302707544"/>
        <c:axId val="302713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302707544"/>
        <c:axId val="302713816"/>
      </c:lineChart>
      <c:dateAx>
        <c:axId val="302707544"/>
        <c:scaling>
          <c:orientation val="minMax"/>
        </c:scaling>
        <c:delete val="1"/>
        <c:axPos val="b"/>
        <c:numFmt formatCode="ge" sourceLinked="1"/>
        <c:majorTickMark val="none"/>
        <c:minorTickMark val="none"/>
        <c:tickLblPos val="none"/>
        <c:crossAx val="302713816"/>
        <c:crosses val="autoZero"/>
        <c:auto val="1"/>
        <c:lblOffset val="100"/>
        <c:baseTimeUnit val="years"/>
      </c:dateAx>
      <c:valAx>
        <c:axId val="30271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707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109.28</c:v>
                </c:pt>
                <c:pt idx="1">
                  <c:v>106.34</c:v>
                </c:pt>
                <c:pt idx="2">
                  <c:v>105.88</c:v>
                </c:pt>
                <c:pt idx="3">
                  <c:v>107.35</c:v>
                </c:pt>
                <c:pt idx="4">
                  <c:v>105.37</c:v>
                </c:pt>
              </c:numCache>
            </c:numRef>
          </c:val>
        </c:ser>
        <c:dLbls>
          <c:showLegendKey val="0"/>
          <c:showVal val="0"/>
          <c:showCatName val="0"/>
          <c:showSerName val="0"/>
          <c:showPercent val="0"/>
          <c:showBubbleSize val="0"/>
        </c:dLbls>
        <c:gapWidth val="150"/>
        <c:axId val="300288824"/>
        <c:axId val="300287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300288824"/>
        <c:axId val="300287256"/>
      </c:lineChart>
      <c:dateAx>
        <c:axId val="300288824"/>
        <c:scaling>
          <c:orientation val="minMax"/>
        </c:scaling>
        <c:delete val="1"/>
        <c:axPos val="b"/>
        <c:numFmt formatCode="ge" sourceLinked="1"/>
        <c:majorTickMark val="none"/>
        <c:minorTickMark val="none"/>
        <c:tickLblPos val="none"/>
        <c:crossAx val="300287256"/>
        <c:crosses val="autoZero"/>
        <c:auto val="1"/>
        <c:lblOffset val="100"/>
        <c:baseTimeUnit val="years"/>
      </c:dateAx>
      <c:valAx>
        <c:axId val="300287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028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23.36</c:v>
                </c:pt>
                <c:pt idx="1">
                  <c:v>24.44</c:v>
                </c:pt>
                <c:pt idx="2">
                  <c:v>47.89</c:v>
                </c:pt>
                <c:pt idx="3">
                  <c:v>49.73</c:v>
                </c:pt>
                <c:pt idx="4">
                  <c:v>51.18</c:v>
                </c:pt>
              </c:numCache>
            </c:numRef>
          </c:val>
        </c:ser>
        <c:dLbls>
          <c:showLegendKey val="0"/>
          <c:showVal val="0"/>
          <c:showCatName val="0"/>
          <c:showSerName val="0"/>
          <c:showPercent val="0"/>
          <c:showBubbleSize val="0"/>
        </c:dLbls>
        <c:gapWidth val="150"/>
        <c:axId val="302338168"/>
        <c:axId val="30234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302338168"/>
        <c:axId val="302341696"/>
      </c:lineChart>
      <c:dateAx>
        <c:axId val="302338168"/>
        <c:scaling>
          <c:orientation val="minMax"/>
        </c:scaling>
        <c:delete val="1"/>
        <c:axPos val="b"/>
        <c:numFmt formatCode="ge" sourceLinked="1"/>
        <c:majorTickMark val="none"/>
        <c:minorTickMark val="none"/>
        <c:tickLblPos val="none"/>
        <c:crossAx val="302341696"/>
        <c:crosses val="autoZero"/>
        <c:auto val="1"/>
        <c:lblOffset val="100"/>
        <c:baseTimeUnit val="years"/>
      </c:dateAx>
      <c:valAx>
        <c:axId val="30234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338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13.71</c:v>
                </c:pt>
                <c:pt idx="1">
                  <c:v>15.59</c:v>
                </c:pt>
                <c:pt idx="2">
                  <c:v>15.99</c:v>
                </c:pt>
                <c:pt idx="3">
                  <c:v>15.9</c:v>
                </c:pt>
                <c:pt idx="4">
                  <c:v>24.74</c:v>
                </c:pt>
              </c:numCache>
            </c:numRef>
          </c:val>
        </c:ser>
        <c:dLbls>
          <c:showLegendKey val="0"/>
          <c:showVal val="0"/>
          <c:showCatName val="0"/>
          <c:showSerName val="0"/>
          <c:showPercent val="0"/>
          <c:showBubbleSize val="0"/>
        </c:dLbls>
        <c:gapWidth val="150"/>
        <c:axId val="302342480"/>
        <c:axId val="30234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302342480"/>
        <c:axId val="302340128"/>
      </c:lineChart>
      <c:dateAx>
        <c:axId val="302342480"/>
        <c:scaling>
          <c:orientation val="minMax"/>
        </c:scaling>
        <c:delete val="1"/>
        <c:axPos val="b"/>
        <c:numFmt formatCode="ge" sourceLinked="1"/>
        <c:majorTickMark val="none"/>
        <c:minorTickMark val="none"/>
        <c:tickLblPos val="none"/>
        <c:crossAx val="302340128"/>
        <c:crosses val="autoZero"/>
        <c:auto val="1"/>
        <c:lblOffset val="100"/>
        <c:baseTimeUnit val="years"/>
      </c:dateAx>
      <c:valAx>
        <c:axId val="30234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34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2340912"/>
        <c:axId val="302341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302340912"/>
        <c:axId val="302341304"/>
      </c:lineChart>
      <c:dateAx>
        <c:axId val="302340912"/>
        <c:scaling>
          <c:orientation val="minMax"/>
        </c:scaling>
        <c:delete val="1"/>
        <c:axPos val="b"/>
        <c:numFmt formatCode="ge" sourceLinked="1"/>
        <c:majorTickMark val="none"/>
        <c:minorTickMark val="none"/>
        <c:tickLblPos val="none"/>
        <c:crossAx val="302341304"/>
        <c:crosses val="autoZero"/>
        <c:auto val="1"/>
        <c:lblOffset val="100"/>
        <c:baseTimeUnit val="years"/>
      </c:dateAx>
      <c:valAx>
        <c:axId val="302341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234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1828.11</c:v>
                </c:pt>
                <c:pt idx="1">
                  <c:v>877.13</c:v>
                </c:pt>
                <c:pt idx="2">
                  <c:v>530.05999999999995</c:v>
                </c:pt>
                <c:pt idx="3">
                  <c:v>574.27</c:v>
                </c:pt>
                <c:pt idx="4">
                  <c:v>605.57000000000005</c:v>
                </c:pt>
              </c:numCache>
            </c:numRef>
          </c:val>
        </c:ser>
        <c:dLbls>
          <c:showLegendKey val="0"/>
          <c:showVal val="0"/>
          <c:showCatName val="0"/>
          <c:showSerName val="0"/>
          <c:showPercent val="0"/>
          <c:showBubbleSize val="0"/>
        </c:dLbls>
        <c:gapWidth val="150"/>
        <c:axId val="302958024"/>
        <c:axId val="30295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302958024"/>
        <c:axId val="302959984"/>
      </c:lineChart>
      <c:dateAx>
        <c:axId val="302958024"/>
        <c:scaling>
          <c:orientation val="minMax"/>
        </c:scaling>
        <c:delete val="1"/>
        <c:axPos val="b"/>
        <c:numFmt formatCode="ge" sourceLinked="1"/>
        <c:majorTickMark val="none"/>
        <c:minorTickMark val="none"/>
        <c:tickLblPos val="none"/>
        <c:crossAx val="302959984"/>
        <c:crosses val="autoZero"/>
        <c:auto val="1"/>
        <c:lblOffset val="100"/>
        <c:baseTimeUnit val="years"/>
      </c:dateAx>
      <c:valAx>
        <c:axId val="302959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2958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341.97</c:v>
                </c:pt>
                <c:pt idx="1">
                  <c:v>335.18</c:v>
                </c:pt>
                <c:pt idx="2">
                  <c:v>323.20999999999998</c:v>
                </c:pt>
                <c:pt idx="3">
                  <c:v>310.61</c:v>
                </c:pt>
                <c:pt idx="4">
                  <c:v>292.92</c:v>
                </c:pt>
              </c:numCache>
            </c:numRef>
          </c:val>
        </c:ser>
        <c:dLbls>
          <c:showLegendKey val="0"/>
          <c:showVal val="0"/>
          <c:showCatName val="0"/>
          <c:showSerName val="0"/>
          <c:showPercent val="0"/>
          <c:showBubbleSize val="0"/>
        </c:dLbls>
        <c:gapWidth val="150"/>
        <c:axId val="302958808"/>
        <c:axId val="30295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302958808"/>
        <c:axId val="302959200"/>
      </c:lineChart>
      <c:dateAx>
        <c:axId val="302958808"/>
        <c:scaling>
          <c:orientation val="minMax"/>
        </c:scaling>
        <c:delete val="1"/>
        <c:axPos val="b"/>
        <c:numFmt formatCode="ge" sourceLinked="1"/>
        <c:majorTickMark val="none"/>
        <c:minorTickMark val="none"/>
        <c:tickLblPos val="none"/>
        <c:crossAx val="302959200"/>
        <c:crosses val="autoZero"/>
        <c:auto val="1"/>
        <c:lblOffset val="100"/>
        <c:baseTimeUnit val="years"/>
      </c:dateAx>
      <c:valAx>
        <c:axId val="302959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2958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108.82</c:v>
                </c:pt>
                <c:pt idx="1">
                  <c:v>93.96</c:v>
                </c:pt>
                <c:pt idx="2">
                  <c:v>107.7</c:v>
                </c:pt>
                <c:pt idx="3">
                  <c:v>109.27</c:v>
                </c:pt>
                <c:pt idx="4">
                  <c:v>107.02</c:v>
                </c:pt>
              </c:numCache>
            </c:numRef>
          </c:val>
        </c:ser>
        <c:dLbls>
          <c:showLegendKey val="0"/>
          <c:showVal val="0"/>
          <c:showCatName val="0"/>
          <c:showSerName val="0"/>
          <c:showPercent val="0"/>
          <c:showBubbleSize val="0"/>
        </c:dLbls>
        <c:gapWidth val="150"/>
        <c:axId val="302957240"/>
        <c:axId val="30295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302957240"/>
        <c:axId val="302957632"/>
      </c:lineChart>
      <c:dateAx>
        <c:axId val="302957240"/>
        <c:scaling>
          <c:orientation val="minMax"/>
        </c:scaling>
        <c:delete val="1"/>
        <c:axPos val="b"/>
        <c:numFmt formatCode="ge" sourceLinked="1"/>
        <c:majorTickMark val="none"/>
        <c:minorTickMark val="none"/>
        <c:tickLblPos val="none"/>
        <c:crossAx val="302957632"/>
        <c:crosses val="autoZero"/>
        <c:auto val="1"/>
        <c:lblOffset val="100"/>
        <c:baseTimeUnit val="years"/>
      </c:dateAx>
      <c:valAx>
        <c:axId val="30295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95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99.31</c:v>
                </c:pt>
                <c:pt idx="1">
                  <c:v>114.87</c:v>
                </c:pt>
                <c:pt idx="2">
                  <c:v>100.27</c:v>
                </c:pt>
                <c:pt idx="3">
                  <c:v>98.58</c:v>
                </c:pt>
                <c:pt idx="4">
                  <c:v>100.71</c:v>
                </c:pt>
              </c:numCache>
            </c:numRef>
          </c:val>
        </c:ser>
        <c:dLbls>
          <c:showLegendKey val="0"/>
          <c:showVal val="0"/>
          <c:showCatName val="0"/>
          <c:showSerName val="0"/>
          <c:showPercent val="0"/>
          <c:showBubbleSize val="0"/>
        </c:dLbls>
        <c:gapWidth val="150"/>
        <c:axId val="302343656"/>
        <c:axId val="30234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302343656"/>
        <c:axId val="302344832"/>
      </c:lineChart>
      <c:dateAx>
        <c:axId val="302343656"/>
        <c:scaling>
          <c:orientation val="minMax"/>
        </c:scaling>
        <c:delete val="1"/>
        <c:axPos val="b"/>
        <c:numFmt formatCode="ge" sourceLinked="1"/>
        <c:majorTickMark val="none"/>
        <c:minorTickMark val="none"/>
        <c:tickLblPos val="none"/>
        <c:crossAx val="302344832"/>
        <c:crosses val="autoZero"/>
        <c:auto val="1"/>
        <c:lblOffset val="100"/>
        <c:baseTimeUnit val="years"/>
      </c:dateAx>
      <c:valAx>
        <c:axId val="30234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343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神奈川県　山北町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4" t="s">
        <v>116</v>
      </c>
      <c r="AE8" s="84"/>
      <c r="AF8" s="84"/>
      <c r="AG8" s="84"/>
      <c r="AH8" s="84"/>
      <c r="AI8" s="84"/>
      <c r="AJ8" s="84"/>
      <c r="AK8" s="5"/>
      <c r="AL8" s="71">
        <f>データ!$R$6</f>
        <v>10842</v>
      </c>
      <c r="AM8" s="71"/>
      <c r="AN8" s="71"/>
      <c r="AO8" s="71"/>
      <c r="AP8" s="71"/>
      <c r="AQ8" s="71"/>
      <c r="AR8" s="71"/>
      <c r="AS8" s="71"/>
      <c r="AT8" s="67">
        <f>データ!$S$6</f>
        <v>224.61</v>
      </c>
      <c r="AU8" s="68"/>
      <c r="AV8" s="68"/>
      <c r="AW8" s="68"/>
      <c r="AX8" s="68"/>
      <c r="AY8" s="68"/>
      <c r="AZ8" s="68"/>
      <c r="BA8" s="68"/>
      <c r="BB8" s="70">
        <f>データ!$T$6</f>
        <v>48.27</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82.94</v>
      </c>
      <c r="J10" s="68"/>
      <c r="K10" s="68"/>
      <c r="L10" s="68"/>
      <c r="M10" s="68"/>
      <c r="N10" s="68"/>
      <c r="O10" s="69"/>
      <c r="P10" s="70">
        <f>データ!$P$6</f>
        <v>98.41</v>
      </c>
      <c r="Q10" s="70"/>
      <c r="R10" s="70"/>
      <c r="S10" s="70"/>
      <c r="T10" s="70"/>
      <c r="U10" s="70"/>
      <c r="V10" s="70"/>
      <c r="W10" s="71">
        <f>データ!$Q$6</f>
        <v>1479</v>
      </c>
      <c r="X10" s="71"/>
      <c r="Y10" s="71"/>
      <c r="Z10" s="71"/>
      <c r="AA10" s="71"/>
      <c r="AB10" s="71"/>
      <c r="AC10" s="71"/>
      <c r="AD10" s="2"/>
      <c r="AE10" s="2"/>
      <c r="AF10" s="2"/>
      <c r="AG10" s="2"/>
      <c r="AH10" s="5"/>
      <c r="AI10" s="5"/>
      <c r="AJ10" s="5"/>
      <c r="AK10" s="5"/>
      <c r="AL10" s="71">
        <f>データ!$U$6</f>
        <v>10592</v>
      </c>
      <c r="AM10" s="71"/>
      <c r="AN10" s="71"/>
      <c r="AO10" s="71"/>
      <c r="AP10" s="71"/>
      <c r="AQ10" s="71"/>
      <c r="AR10" s="71"/>
      <c r="AS10" s="71"/>
      <c r="AT10" s="67">
        <f>データ!$V$6</f>
        <v>8.15</v>
      </c>
      <c r="AU10" s="68"/>
      <c r="AV10" s="68"/>
      <c r="AW10" s="68"/>
      <c r="AX10" s="68"/>
      <c r="AY10" s="68"/>
      <c r="AZ10" s="68"/>
      <c r="BA10" s="68"/>
      <c r="BB10" s="70">
        <f>データ!$W$6</f>
        <v>1299.6300000000001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96" t="s">
        <v>119</v>
      </c>
      <c r="BM47" s="97"/>
      <c r="BN47" s="97"/>
      <c r="BO47" s="97"/>
      <c r="BP47" s="97"/>
      <c r="BQ47" s="97"/>
      <c r="BR47" s="97"/>
      <c r="BS47" s="97"/>
      <c r="BT47" s="97"/>
      <c r="BU47" s="97"/>
      <c r="BV47" s="97"/>
      <c r="BW47" s="97"/>
      <c r="BX47" s="97"/>
      <c r="BY47" s="97"/>
      <c r="BZ47" s="98"/>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96"/>
      <c r="BM48" s="97"/>
      <c r="BN48" s="97"/>
      <c r="BO48" s="97"/>
      <c r="BP48" s="97"/>
      <c r="BQ48" s="97"/>
      <c r="BR48" s="97"/>
      <c r="BS48" s="97"/>
      <c r="BT48" s="97"/>
      <c r="BU48" s="97"/>
      <c r="BV48" s="97"/>
      <c r="BW48" s="97"/>
      <c r="BX48" s="97"/>
      <c r="BY48" s="97"/>
      <c r="BZ48" s="98"/>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96"/>
      <c r="BM49" s="97"/>
      <c r="BN49" s="97"/>
      <c r="BO49" s="97"/>
      <c r="BP49" s="97"/>
      <c r="BQ49" s="97"/>
      <c r="BR49" s="97"/>
      <c r="BS49" s="97"/>
      <c r="BT49" s="97"/>
      <c r="BU49" s="97"/>
      <c r="BV49" s="97"/>
      <c r="BW49" s="97"/>
      <c r="BX49" s="97"/>
      <c r="BY49" s="97"/>
      <c r="BZ49" s="98"/>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96"/>
      <c r="BM50" s="97"/>
      <c r="BN50" s="97"/>
      <c r="BO50" s="97"/>
      <c r="BP50" s="97"/>
      <c r="BQ50" s="97"/>
      <c r="BR50" s="97"/>
      <c r="BS50" s="97"/>
      <c r="BT50" s="97"/>
      <c r="BU50" s="97"/>
      <c r="BV50" s="97"/>
      <c r="BW50" s="97"/>
      <c r="BX50" s="97"/>
      <c r="BY50" s="97"/>
      <c r="BZ50" s="98"/>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96"/>
      <c r="BM51" s="97"/>
      <c r="BN51" s="97"/>
      <c r="BO51" s="97"/>
      <c r="BP51" s="97"/>
      <c r="BQ51" s="97"/>
      <c r="BR51" s="97"/>
      <c r="BS51" s="97"/>
      <c r="BT51" s="97"/>
      <c r="BU51" s="97"/>
      <c r="BV51" s="97"/>
      <c r="BW51" s="97"/>
      <c r="BX51" s="97"/>
      <c r="BY51" s="97"/>
      <c r="BZ51" s="98"/>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96"/>
      <c r="BM52" s="97"/>
      <c r="BN52" s="97"/>
      <c r="BO52" s="97"/>
      <c r="BP52" s="97"/>
      <c r="BQ52" s="97"/>
      <c r="BR52" s="97"/>
      <c r="BS52" s="97"/>
      <c r="BT52" s="97"/>
      <c r="BU52" s="97"/>
      <c r="BV52" s="97"/>
      <c r="BW52" s="97"/>
      <c r="BX52" s="97"/>
      <c r="BY52" s="97"/>
      <c r="BZ52" s="98"/>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96"/>
      <c r="BM53" s="97"/>
      <c r="BN53" s="97"/>
      <c r="BO53" s="97"/>
      <c r="BP53" s="97"/>
      <c r="BQ53" s="97"/>
      <c r="BR53" s="97"/>
      <c r="BS53" s="97"/>
      <c r="BT53" s="97"/>
      <c r="BU53" s="97"/>
      <c r="BV53" s="97"/>
      <c r="BW53" s="97"/>
      <c r="BX53" s="97"/>
      <c r="BY53" s="97"/>
      <c r="BZ53" s="98"/>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96"/>
      <c r="BM54" s="97"/>
      <c r="BN54" s="97"/>
      <c r="BO54" s="97"/>
      <c r="BP54" s="97"/>
      <c r="BQ54" s="97"/>
      <c r="BR54" s="97"/>
      <c r="BS54" s="97"/>
      <c r="BT54" s="97"/>
      <c r="BU54" s="97"/>
      <c r="BV54" s="97"/>
      <c r="BW54" s="97"/>
      <c r="BX54" s="97"/>
      <c r="BY54" s="97"/>
      <c r="BZ54" s="98"/>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96"/>
      <c r="BM55" s="97"/>
      <c r="BN55" s="97"/>
      <c r="BO55" s="97"/>
      <c r="BP55" s="97"/>
      <c r="BQ55" s="97"/>
      <c r="BR55" s="97"/>
      <c r="BS55" s="97"/>
      <c r="BT55" s="97"/>
      <c r="BU55" s="97"/>
      <c r="BV55" s="97"/>
      <c r="BW55" s="97"/>
      <c r="BX55" s="97"/>
      <c r="BY55" s="97"/>
      <c r="BZ55" s="98"/>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96"/>
      <c r="BM56" s="97"/>
      <c r="BN56" s="97"/>
      <c r="BO56" s="97"/>
      <c r="BP56" s="97"/>
      <c r="BQ56" s="97"/>
      <c r="BR56" s="97"/>
      <c r="BS56" s="97"/>
      <c r="BT56" s="97"/>
      <c r="BU56" s="97"/>
      <c r="BV56" s="97"/>
      <c r="BW56" s="97"/>
      <c r="BX56" s="97"/>
      <c r="BY56" s="97"/>
      <c r="BZ56" s="98"/>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96"/>
      <c r="BM57" s="97"/>
      <c r="BN57" s="97"/>
      <c r="BO57" s="97"/>
      <c r="BP57" s="97"/>
      <c r="BQ57" s="97"/>
      <c r="BR57" s="97"/>
      <c r="BS57" s="97"/>
      <c r="BT57" s="97"/>
      <c r="BU57" s="97"/>
      <c r="BV57" s="97"/>
      <c r="BW57" s="97"/>
      <c r="BX57" s="97"/>
      <c r="BY57" s="97"/>
      <c r="BZ57" s="98"/>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96"/>
      <c r="BM58" s="97"/>
      <c r="BN58" s="97"/>
      <c r="BO58" s="97"/>
      <c r="BP58" s="97"/>
      <c r="BQ58" s="97"/>
      <c r="BR58" s="97"/>
      <c r="BS58" s="97"/>
      <c r="BT58" s="97"/>
      <c r="BU58" s="97"/>
      <c r="BV58" s="97"/>
      <c r="BW58" s="97"/>
      <c r="BX58" s="97"/>
      <c r="BY58" s="97"/>
      <c r="BZ58" s="9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6"/>
      <c r="BM59" s="97"/>
      <c r="BN59" s="97"/>
      <c r="BO59" s="97"/>
      <c r="BP59" s="97"/>
      <c r="BQ59" s="97"/>
      <c r="BR59" s="97"/>
      <c r="BS59" s="97"/>
      <c r="BT59" s="97"/>
      <c r="BU59" s="97"/>
      <c r="BV59" s="97"/>
      <c r="BW59" s="97"/>
      <c r="BX59" s="97"/>
      <c r="BY59" s="97"/>
      <c r="BZ59" s="9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96"/>
      <c r="BM60" s="97"/>
      <c r="BN60" s="97"/>
      <c r="BO60" s="97"/>
      <c r="BP60" s="97"/>
      <c r="BQ60" s="97"/>
      <c r="BR60" s="97"/>
      <c r="BS60" s="97"/>
      <c r="BT60" s="97"/>
      <c r="BU60" s="97"/>
      <c r="BV60" s="97"/>
      <c r="BW60" s="97"/>
      <c r="BX60" s="97"/>
      <c r="BY60" s="97"/>
      <c r="BZ60" s="9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96"/>
      <c r="BM61" s="97"/>
      <c r="BN61" s="97"/>
      <c r="BO61" s="97"/>
      <c r="BP61" s="97"/>
      <c r="BQ61" s="97"/>
      <c r="BR61" s="97"/>
      <c r="BS61" s="97"/>
      <c r="BT61" s="97"/>
      <c r="BU61" s="97"/>
      <c r="BV61" s="97"/>
      <c r="BW61" s="97"/>
      <c r="BX61" s="97"/>
      <c r="BY61" s="97"/>
      <c r="BZ61" s="98"/>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96"/>
      <c r="BM62" s="97"/>
      <c r="BN62" s="97"/>
      <c r="BO62" s="97"/>
      <c r="BP62" s="97"/>
      <c r="BQ62" s="97"/>
      <c r="BR62" s="97"/>
      <c r="BS62" s="97"/>
      <c r="BT62" s="97"/>
      <c r="BU62" s="97"/>
      <c r="BV62" s="97"/>
      <c r="BW62" s="97"/>
      <c r="BX62" s="97"/>
      <c r="BY62" s="97"/>
      <c r="BZ62" s="98"/>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96"/>
      <c r="BM63" s="97"/>
      <c r="BN63" s="97"/>
      <c r="BO63" s="97"/>
      <c r="BP63" s="97"/>
      <c r="BQ63" s="97"/>
      <c r="BR63" s="97"/>
      <c r="BS63" s="97"/>
      <c r="BT63" s="97"/>
      <c r="BU63" s="97"/>
      <c r="BV63" s="97"/>
      <c r="BW63" s="97"/>
      <c r="BX63" s="97"/>
      <c r="BY63" s="97"/>
      <c r="BZ63" s="98"/>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143642</v>
      </c>
      <c r="D6" s="34">
        <f t="shared" si="3"/>
        <v>46</v>
      </c>
      <c r="E6" s="34">
        <f t="shared" si="3"/>
        <v>1</v>
      </c>
      <c r="F6" s="34">
        <f t="shared" si="3"/>
        <v>0</v>
      </c>
      <c r="G6" s="34">
        <f t="shared" si="3"/>
        <v>1</v>
      </c>
      <c r="H6" s="34" t="str">
        <f t="shared" si="3"/>
        <v>神奈川県　山北町</v>
      </c>
      <c r="I6" s="34" t="str">
        <f t="shared" si="3"/>
        <v>法適用</v>
      </c>
      <c r="J6" s="34" t="str">
        <f t="shared" si="3"/>
        <v>水道事業</v>
      </c>
      <c r="K6" s="34" t="str">
        <f t="shared" si="3"/>
        <v>末端給水事業</v>
      </c>
      <c r="L6" s="34" t="str">
        <f t="shared" si="3"/>
        <v>A7</v>
      </c>
      <c r="M6" s="34">
        <f t="shared" si="3"/>
        <v>0</v>
      </c>
      <c r="N6" s="35" t="str">
        <f t="shared" si="3"/>
        <v>-</v>
      </c>
      <c r="O6" s="35">
        <f t="shared" si="3"/>
        <v>82.94</v>
      </c>
      <c r="P6" s="35">
        <f t="shared" si="3"/>
        <v>98.41</v>
      </c>
      <c r="Q6" s="35">
        <f t="shared" si="3"/>
        <v>1479</v>
      </c>
      <c r="R6" s="35">
        <f t="shared" si="3"/>
        <v>10842</v>
      </c>
      <c r="S6" s="35">
        <f t="shared" si="3"/>
        <v>224.61</v>
      </c>
      <c r="T6" s="35">
        <f t="shared" si="3"/>
        <v>48.27</v>
      </c>
      <c r="U6" s="35">
        <f t="shared" si="3"/>
        <v>10592</v>
      </c>
      <c r="V6" s="35">
        <f t="shared" si="3"/>
        <v>8.15</v>
      </c>
      <c r="W6" s="35">
        <f t="shared" si="3"/>
        <v>1299.6300000000001</v>
      </c>
      <c r="X6" s="36">
        <f>IF(X7="",NA(),X7)</f>
        <v>109.28</v>
      </c>
      <c r="Y6" s="36">
        <f t="shared" ref="Y6:AG6" si="4">IF(Y7="",NA(),Y7)</f>
        <v>106.34</v>
      </c>
      <c r="Z6" s="36">
        <f t="shared" si="4"/>
        <v>105.88</v>
      </c>
      <c r="AA6" s="36">
        <f t="shared" si="4"/>
        <v>107.35</v>
      </c>
      <c r="AB6" s="36">
        <f t="shared" si="4"/>
        <v>105.37</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1828.11</v>
      </c>
      <c r="AU6" s="36">
        <f t="shared" ref="AU6:BC6" si="6">IF(AU7="",NA(),AU7)</f>
        <v>877.13</v>
      </c>
      <c r="AV6" s="36">
        <f t="shared" si="6"/>
        <v>530.05999999999995</v>
      </c>
      <c r="AW6" s="36">
        <f t="shared" si="6"/>
        <v>574.27</v>
      </c>
      <c r="AX6" s="36">
        <f t="shared" si="6"/>
        <v>605.57000000000005</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341.97</v>
      </c>
      <c r="BF6" s="36">
        <f t="shared" ref="BF6:BN6" si="7">IF(BF7="",NA(),BF7)</f>
        <v>335.18</v>
      </c>
      <c r="BG6" s="36">
        <f t="shared" si="7"/>
        <v>323.20999999999998</v>
      </c>
      <c r="BH6" s="36">
        <f t="shared" si="7"/>
        <v>310.61</v>
      </c>
      <c r="BI6" s="36">
        <f t="shared" si="7"/>
        <v>292.92</v>
      </c>
      <c r="BJ6" s="36">
        <f t="shared" si="7"/>
        <v>458</v>
      </c>
      <c r="BK6" s="36">
        <f t="shared" si="7"/>
        <v>443.13</v>
      </c>
      <c r="BL6" s="36">
        <f t="shared" si="7"/>
        <v>442.54</v>
      </c>
      <c r="BM6" s="36">
        <f t="shared" si="7"/>
        <v>431</v>
      </c>
      <c r="BN6" s="36">
        <f t="shared" si="7"/>
        <v>422.5</v>
      </c>
      <c r="BO6" s="35" t="str">
        <f>IF(BO7="","",IF(BO7="-","【-】","【"&amp;SUBSTITUTE(TEXT(BO7,"#,##0.00"),"-","△")&amp;"】"))</f>
        <v>【270.87】</v>
      </c>
      <c r="BP6" s="36">
        <f>IF(BP7="",NA(),BP7)</f>
        <v>108.82</v>
      </c>
      <c r="BQ6" s="36">
        <f t="shared" ref="BQ6:BY6" si="8">IF(BQ7="",NA(),BQ7)</f>
        <v>93.96</v>
      </c>
      <c r="BR6" s="36">
        <f t="shared" si="8"/>
        <v>107.7</v>
      </c>
      <c r="BS6" s="36">
        <f t="shared" si="8"/>
        <v>109.27</v>
      </c>
      <c r="BT6" s="36">
        <f t="shared" si="8"/>
        <v>107.02</v>
      </c>
      <c r="BU6" s="36">
        <f t="shared" si="8"/>
        <v>96.27</v>
      </c>
      <c r="BV6" s="36">
        <f t="shared" si="8"/>
        <v>95.4</v>
      </c>
      <c r="BW6" s="36">
        <f t="shared" si="8"/>
        <v>98.6</v>
      </c>
      <c r="BX6" s="36">
        <f t="shared" si="8"/>
        <v>100.82</v>
      </c>
      <c r="BY6" s="36">
        <f t="shared" si="8"/>
        <v>101.64</v>
      </c>
      <c r="BZ6" s="35" t="str">
        <f>IF(BZ7="","",IF(BZ7="-","【-】","【"&amp;SUBSTITUTE(TEXT(BZ7,"#,##0.00"),"-","△")&amp;"】"))</f>
        <v>【105.59】</v>
      </c>
      <c r="CA6" s="36">
        <f>IF(CA7="",NA(),CA7)</f>
        <v>99.31</v>
      </c>
      <c r="CB6" s="36">
        <f t="shared" ref="CB6:CJ6" si="9">IF(CB7="",NA(),CB7)</f>
        <v>114.87</v>
      </c>
      <c r="CC6" s="36">
        <f t="shared" si="9"/>
        <v>100.27</v>
      </c>
      <c r="CD6" s="36">
        <f t="shared" si="9"/>
        <v>98.58</v>
      </c>
      <c r="CE6" s="36">
        <f t="shared" si="9"/>
        <v>100.71</v>
      </c>
      <c r="CF6" s="36">
        <f t="shared" si="9"/>
        <v>186.94</v>
      </c>
      <c r="CG6" s="36">
        <f t="shared" si="9"/>
        <v>186.15</v>
      </c>
      <c r="CH6" s="36">
        <f t="shared" si="9"/>
        <v>181.67</v>
      </c>
      <c r="CI6" s="36">
        <f t="shared" si="9"/>
        <v>179.55</v>
      </c>
      <c r="CJ6" s="36">
        <f t="shared" si="9"/>
        <v>179.16</v>
      </c>
      <c r="CK6" s="35" t="str">
        <f>IF(CK7="","",IF(CK7="-","【-】","【"&amp;SUBSTITUTE(TEXT(CK7,"#,##0.00"),"-","△")&amp;"】"))</f>
        <v>【163.27】</v>
      </c>
      <c r="CL6" s="36">
        <f>IF(CL7="",NA(),CL7)</f>
        <v>47.68</v>
      </c>
      <c r="CM6" s="36">
        <f t="shared" ref="CM6:CU6" si="10">IF(CM7="",NA(),CM7)</f>
        <v>45.96</v>
      </c>
      <c r="CN6" s="36">
        <f t="shared" si="10"/>
        <v>42.81</v>
      </c>
      <c r="CO6" s="36">
        <f t="shared" si="10"/>
        <v>44.58</v>
      </c>
      <c r="CP6" s="36">
        <f t="shared" si="10"/>
        <v>43.18</v>
      </c>
      <c r="CQ6" s="36">
        <f t="shared" si="10"/>
        <v>54.51</v>
      </c>
      <c r="CR6" s="36">
        <f t="shared" si="10"/>
        <v>54.47</v>
      </c>
      <c r="CS6" s="36">
        <f t="shared" si="10"/>
        <v>53.61</v>
      </c>
      <c r="CT6" s="36">
        <f t="shared" si="10"/>
        <v>53.52</v>
      </c>
      <c r="CU6" s="36">
        <f t="shared" si="10"/>
        <v>54.24</v>
      </c>
      <c r="CV6" s="35" t="str">
        <f>IF(CV7="","",IF(CV7="-","【-】","【"&amp;SUBSTITUTE(TEXT(CV7,"#,##0.00"),"-","△")&amp;"】"))</f>
        <v>【59.94】</v>
      </c>
      <c r="CW6" s="36">
        <f>IF(CW7="",NA(),CW7)</f>
        <v>74.19</v>
      </c>
      <c r="CX6" s="36">
        <f t="shared" ref="CX6:DF6" si="11">IF(CX7="",NA(),CX7)</f>
        <v>74.13</v>
      </c>
      <c r="CY6" s="36">
        <f t="shared" si="11"/>
        <v>77.37</v>
      </c>
      <c r="CZ6" s="36">
        <f t="shared" si="11"/>
        <v>72.069999999999993</v>
      </c>
      <c r="DA6" s="36">
        <f t="shared" si="11"/>
        <v>73.239999999999995</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23.36</v>
      </c>
      <c r="DI6" s="36">
        <f t="shared" ref="DI6:DQ6" si="12">IF(DI7="",NA(),DI7)</f>
        <v>24.44</v>
      </c>
      <c r="DJ6" s="36">
        <f t="shared" si="12"/>
        <v>47.89</v>
      </c>
      <c r="DK6" s="36">
        <f t="shared" si="12"/>
        <v>49.73</v>
      </c>
      <c r="DL6" s="36">
        <f t="shared" si="12"/>
        <v>51.18</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13.71</v>
      </c>
      <c r="DT6" s="36">
        <f t="shared" ref="DT6:EB6" si="13">IF(DT7="",NA(),DT7)</f>
        <v>15.59</v>
      </c>
      <c r="DU6" s="36">
        <f t="shared" si="13"/>
        <v>15.99</v>
      </c>
      <c r="DV6" s="36">
        <f t="shared" si="13"/>
        <v>15.9</v>
      </c>
      <c r="DW6" s="36">
        <f t="shared" si="13"/>
        <v>24.74</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0.13</v>
      </c>
      <c r="EE6" s="36">
        <f t="shared" ref="EE6:EM6" si="14">IF(EE7="",NA(),EE7)</f>
        <v>0.2</v>
      </c>
      <c r="EF6" s="36">
        <f t="shared" si="14"/>
        <v>0.01</v>
      </c>
      <c r="EG6" s="35">
        <f t="shared" si="14"/>
        <v>0</v>
      </c>
      <c r="EH6" s="35">
        <f t="shared" si="14"/>
        <v>0</v>
      </c>
      <c r="EI6" s="36">
        <f t="shared" si="14"/>
        <v>0.6</v>
      </c>
      <c r="EJ6" s="36">
        <f t="shared" si="14"/>
        <v>0.71</v>
      </c>
      <c r="EK6" s="36">
        <f t="shared" si="14"/>
        <v>0.68</v>
      </c>
      <c r="EL6" s="36">
        <f t="shared" si="14"/>
        <v>1.65</v>
      </c>
      <c r="EM6" s="36">
        <f t="shared" si="14"/>
        <v>0.47</v>
      </c>
      <c r="EN6" s="35" t="str">
        <f>IF(EN7="","",IF(EN7="-","【-】","【"&amp;SUBSTITUTE(TEXT(EN7,"#,##0.00"),"-","△")&amp;"】"))</f>
        <v>【0.76】</v>
      </c>
    </row>
    <row r="7" spans="1:144" s="37" customFormat="1" x14ac:dyDescent="0.15">
      <c r="A7" s="29"/>
      <c r="B7" s="38">
        <v>2016</v>
      </c>
      <c r="C7" s="38">
        <v>143642</v>
      </c>
      <c r="D7" s="38">
        <v>46</v>
      </c>
      <c r="E7" s="38">
        <v>1</v>
      </c>
      <c r="F7" s="38">
        <v>0</v>
      </c>
      <c r="G7" s="38">
        <v>1</v>
      </c>
      <c r="H7" s="38" t="s">
        <v>105</v>
      </c>
      <c r="I7" s="38" t="s">
        <v>106</v>
      </c>
      <c r="J7" s="38" t="s">
        <v>107</v>
      </c>
      <c r="K7" s="38" t="s">
        <v>108</v>
      </c>
      <c r="L7" s="38" t="s">
        <v>109</v>
      </c>
      <c r="M7" s="38"/>
      <c r="N7" s="39" t="s">
        <v>110</v>
      </c>
      <c r="O7" s="39">
        <v>82.94</v>
      </c>
      <c r="P7" s="39">
        <v>98.41</v>
      </c>
      <c r="Q7" s="39">
        <v>1479</v>
      </c>
      <c r="R7" s="39">
        <v>10842</v>
      </c>
      <c r="S7" s="39">
        <v>224.61</v>
      </c>
      <c r="T7" s="39">
        <v>48.27</v>
      </c>
      <c r="U7" s="39">
        <v>10592</v>
      </c>
      <c r="V7" s="39">
        <v>8.15</v>
      </c>
      <c r="W7" s="39">
        <v>1299.6300000000001</v>
      </c>
      <c r="X7" s="39">
        <v>109.28</v>
      </c>
      <c r="Y7" s="39">
        <v>106.34</v>
      </c>
      <c r="Z7" s="39">
        <v>105.88</v>
      </c>
      <c r="AA7" s="39">
        <v>107.35</v>
      </c>
      <c r="AB7" s="39">
        <v>105.37</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1828.11</v>
      </c>
      <c r="AU7" s="39">
        <v>877.13</v>
      </c>
      <c r="AV7" s="39">
        <v>530.05999999999995</v>
      </c>
      <c r="AW7" s="39">
        <v>574.27</v>
      </c>
      <c r="AX7" s="39">
        <v>605.57000000000005</v>
      </c>
      <c r="AY7" s="39">
        <v>1159.4100000000001</v>
      </c>
      <c r="AZ7" s="39">
        <v>1081.23</v>
      </c>
      <c r="BA7" s="39">
        <v>406.37</v>
      </c>
      <c r="BB7" s="39">
        <v>398.29</v>
      </c>
      <c r="BC7" s="39">
        <v>388.67</v>
      </c>
      <c r="BD7" s="39">
        <v>262.87</v>
      </c>
      <c r="BE7" s="39">
        <v>341.97</v>
      </c>
      <c r="BF7" s="39">
        <v>335.18</v>
      </c>
      <c r="BG7" s="39">
        <v>323.20999999999998</v>
      </c>
      <c r="BH7" s="39">
        <v>310.61</v>
      </c>
      <c r="BI7" s="39">
        <v>292.92</v>
      </c>
      <c r="BJ7" s="39">
        <v>458</v>
      </c>
      <c r="BK7" s="39">
        <v>443.13</v>
      </c>
      <c r="BL7" s="39">
        <v>442.54</v>
      </c>
      <c r="BM7" s="39">
        <v>431</v>
      </c>
      <c r="BN7" s="39">
        <v>422.5</v>
      </c>
      <c r="BO7" s="39">
        <v>270.87</v>
      </c>
      <c r="BP7" s="39">
        <v>108.82</v>
      </c>
      <c r="BQ7" s="39">
        <v>93.96</v>
      </c>
      <c r="BR7" s="39">
        <v>107.7</v>
      </c>
      <c r="BS7" s="39">
        <v>109.27</v>
      </c>
      <c r="BT7" s="39">
        <v>107.02</v>
      </c>
      <c r="BU7" s="39">
        <v>96.27</v>
      </c>
      <c r="BV7" s="39">
        <v>95.4</v>
      </c>
      <c r="BW7" s="39">
        <v>98.6</v>
      </c>
      <c r="BX7" s="39">
        <v>100.82</v>
      </c>
      <c r="BY7" s="39">
        <v>101.64</v>
      </c>
      <c r="BZ7" s="39">
        <v>105.59</v>
      </c>
      <c r="CA7" s="39">
        <v>99.31</v>
      </c>
      <c r="CB7" s="39">
        <v>114.87</v>
      </c>
      <c r="CC7" s="39">
        <v>100.27</v>
      </c>
      <c r="CD7" s="39">
        <v>98.58</v>
      </c>
      <c r="CE7" s="39">
        <v>100.71</v>
      </c>
      <c r="CF7" s="39">
        <v>186.94</v>
      </c>
      <c r="CG7" s="39">
        <v>186.15</v>
      </c>
      <c r="CH7" s="39">
        <v>181.67</v>
      </c>
      <c r="CI7" s="39">
        <v>179.55</v>
      </c>
      <c r="CJ7" s="39">
        <v>179.16</v>
      </c>
      <c r="CK7" s="39">
        <v>163.27000000000001</v>
      </c>
      <c r="CL7" s="39">
        <v>47.68</v>
      </c>
      <c r="CM7" s="39">
        <v>45.96</v>
      </c>
      <c r="CN7" s="39">
        <v>42.81</v>
      </c>
      <c r="CO7" s="39">
        <v>44.58</v>
      </c>
      <c r="CP7" s="39">
        <v>43.18</v>
      </c>
      <c r="CQ7" s="39">
        <v>54.51</v>
      </c>
      <c r="CR7" s="39">
        <v>54.47</v>
      </c>
      <c r="CS7" s="39">
        <v>53.61</v>
      </c>
      <c r="CT7" s="39">
        <v>53.52</v>
      </c>
      <c r="CU7" s="39">
        <v>54.24</v>
      </c>
      <c r="CV7" s="39">
        <v>59.94</v>
      </c>
      <c r="CW7" s="39">
        <v>74.19</v>
      </c>
      <c r="CX7" s="39">
        <v>74.13</v>
      </c>
      <c r="CY7" s="39">
        <v>77.37</v>
      </c>
      <c r="CZ7" s="39">
        <v>72.069999999999993</v>
      </c>
      <c r="DA7" s="39">
        <v>73.239999999999995</v>
      </c>
      <c r="DB7" s="39">
        <v>81.790000000000006</v>
      </c>
      <c r="DC7" s="39">
        <v>81.459999999999994</v>
      </c>
      <c r="DD7" s="39">
        <v>81.31</v>
      </c>
      <c r="DE7" s="39">
        <v>81.459999999999994</v>
      </c>
      <c r="DF7" s="39">
        <v>81.680000000000007</v>
      </c>
      <c r="DG7" s="39">
        <v>90.22</v>
      </c>
      <c r="DH7" s="39">
        <v>23.36</v>
      </c>
      <c r="DI7" s="39">
        <v>24.44</v>
      </c>
      <c r="DJ7" s="39">
        <v>47.89</v>
      </c>
      <c r="DK7" s="39">
        <v>49.73</v>
      </c>
      <c r="DL7" s="39">
        <v>51.18</v>
      </c>
      <c r="DM7" s="39">
        <v>37.799999999999997</v>
      </c>
      <c r="DN7" s="39">
        <v>38.520000000000003</v>
      </c>
      <c r="DO7" s="39">
        <v>46.67</v>
      </c>
      <c r="DP7" s="39">
        <v>47.7</v>
      </c>
      <c r="DQ7" s="39">
        <v>48.14</v>
      </c>
      <c r="DR7" s="39">
        <v>47.91</v>
      </c>
      <c r="DS7" s="39">
        <v>13.71</v>
      </c>
      <c r="DT7" s="39">
        <v>15.59</v>
      </c>
      <c r="DU7" s="39">
        <v>15.99</v>
      </c>
      <c r="DV7" s="39">
        <v>15.9</v>
      </c>
      <c r="DW7" s="39">
        <v>24.74</v>
      </c>
      <c r="DX7" s="39">
        <v>8.2200000000000006</v>
      </c>
      <c r="DY7" s="39">
        <v>9.43</v>
      </c>
      <c r="DZ7" s="39">
        <v>10.029999999999999</v>
      </c>
      <c r="EA7" s="39">
        <v>7.26</v>
      </c>
      <c r="EB7" s="39">
        <v>11.13</v>
      </c>
      <c r="EC7" s="39">
        <v>15</v>
      </c>
      <c r="ED7" s="39">
        <v>0.13</v>
      </c>
      <c r="EE7" s="39">
        <v>0.2</v>
      </c>
      <c r="EF7" s="39">
        <v>0.01</v>
      </c>
      <c r="EG7" s="39">
        <v>0</v>
      </c>
      <c r="EH7" s="39">
        <v>0</v>
      </c>
      <c r="EI7" s="39">
        <v>0.6</v>
      </c>
      <c r="EJ7" s="39">
        <v>0.71</v>
      </c>
      <c r="EK7" s="39">
        <v>0.68</v>
      </c>
      <c r="EL7" s="39">
        <v>1.65</v>
      </c>
      <c r="EM7" s="39">
        <v>0.47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2018-02-06T08:19:15Z</cp:lastPrinted>
  <dcterms:created xsi:type="dcterms:W3CDTF">2017-12-25T01:26:31Z</dcterms:created>
  <dcterms:modified xsi:type="dcterms:W3CDTF">2018-02-22T06:13:45Z</dcterms:modified>
  <cp:category/>
</cp:coreProperties>
</file>