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6" i="9" l="1"/>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BE38" i="9"/>
  <c r="AM38" i="9"/>
  <c r="C38" i="9"/>
  <c r="BE37" i="9"/>
  <c r="AM37" i="9"/>
  <c r="AM36"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U34" i="9"/>
  <c r="U35" i="9" s="1"/>
  <c r="U36" i="9" s="1"/>
  <c r="U37" i="9" s="1"/>
  <c r="U38" i="9" s="1"/>
  <c r="AM34" i="9"/>
  <c r="AM35" i="9" s="1"/>
  <c r="BE34" i="9" l="1"/>
  <c r="BE35" i="9" s="1"/>
  <c r="BE36" i="9" s="1"/>
  <c r="BW34" i="9"/>
  <c r="BW35" i="9" s="1"/>
  <c r="BW36" i="9" s="1"/>
  <c r="BW37" i="9" s="1"/>
  <c r="BW38" i="9" s="1"/>
  <c r="BW39" i="9" s="1"/>
  <c r="BW40" i="9" s="1"/>
  <c r="CO34" i="9" l="1"/>
  <c r="CO35" i="9" s="1"/>
  <c r="CO36" i="9" s="1"/>
  <c r="CO37" i="9" s="1"/>
  <c r="CO38" i="9" s="1"/>
</calcChain>
</file>

<file path=xl/sharedStrings.xml><?xml version="1.0" encoding="utf-8"?>
<sst xmlns="http://schemas.openxmlformats.org/spreadsheetml/2006/main" count="1078" uniqueCount="565">
  <si>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</si>
  <si>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</si>
  <si>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</si>
  <si>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</si>
  <si>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</si>
  <si>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</si>
  <si>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</si>
  <si>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</si>
  <si>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</si>
  <si>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</si>
  <si>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</si>
  <si>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</si>
  <si>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</si>
  <si>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</si>
  <si>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</si>
  <si>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</si>
  <si>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</si>
  <si>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</si>
  <si>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</si>
  <si>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</si>
  <si>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</si>
  <si>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</si>
  <si>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</si>
  <si>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</si>
  <si>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</si>
  <si>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</si>
  <si>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</si>
  <si>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</si>
  <si>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</si>
  <si>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</si>
  <si>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</si>
  <si>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</si>
  <si>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</si>
  <si>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</si>
  <si>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</si>
  <si>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</si>
  <si>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</si>
  <si>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</si>
  <si>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</si>
  <si>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</si>
  <si>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</si>
  <si>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</si>
  <si>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</si>
  <si>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</si>
  <si>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</si>
  <si>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</si>
  <si>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</si>
  <si>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</si>
  <si>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</si>
  <si>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</si>
  <si>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</si>
  <si>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</si>
  <si>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</si>
  <si>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</si>
  <si>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</si>
  <si>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</si>
  <si>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</si>
  <si>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</si>
  <si>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</si>
  <si>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</si>
  <si>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</si>
  <si>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</si>
  <si>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</si>
  <si>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</si>
  <si>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</si>
  <si>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</si>
  <si>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</si>
  <si>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</si>
  <si>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</si>
  <si>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</si>
  <si>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</si>
  <si>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</si>
  <si>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</si>
  <si>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</si>
  <si>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</si>
  <si>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</si>
  <si>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</si>
  <si>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</si>
  <si>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</si>
  <si>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</si>
  <si>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</si>
  <si>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小田原市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</si>
  <si>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</si>
  <si>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</si>
  <si>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</si>
  <si>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</si>
  <si>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</si>
  <si>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</si>
  <si>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</si>
  <si>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</si>
  <si>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</si>
  <si>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</si>
  <si>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</si>
  <si>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</si>
  <si>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</si>
  <si>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</si>
  <si>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</si>
  <si>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</si>
  <si>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</si>
  <si>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</si>
  <si>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</si>
  <si>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</si>
  <si>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</si>
  <si>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</si>
  <si>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</si>
  <si>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</si>
  <si>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</si>
  <si>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</si>
  <si>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</si>
  <si>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</si>
  <si>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</si>
  <si>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</si>
  <si>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</si>
  <si>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</si>
  <si>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</si>
  <si>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</si>
  <si>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</si>
  <si>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</si>
  <si>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</si>
  <si>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</si>
  <si>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</si>
  <si>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</si>
  <si>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</si>
  <si>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</si>
  <si>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</si>
  <si>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</si>
  <si>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</si>
  <si>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</si>
  <si>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</si>
  <si>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</si>
  <si>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</si>
  <si>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</si>
  <si>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</si>
  <si>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</si>
  <si>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</si>
  <si>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</si>
  <si>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</si>
  <si>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</si>
  <si>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</si>
  <si>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</si>
  <si>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</si>
  <si>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</si>
  <si>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</si>
  <si>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</si>
  <si>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</si>
  <si>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</si>
  <si>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</si>
  <si>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</si>
  <si>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</si>
  <si>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</si>
  <si>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</si>
  <si>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</si>
  <si>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</si>
  <si>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</si>
  <si>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</si>
  <si>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</si>
  <si>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</si>
  <si>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</si>
  <si>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</si>
  <si>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</si>
  <si>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</si>
  <si>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</si>
  <si>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</si>
  <si>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</si>
  <si>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</si>
  <si>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</si>
  <si>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</si>
  <si>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</si>
  <si>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</si>
  <si>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</si>
  <si>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</si>
  <si>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</si>
  <si>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</si>
  <si>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</si>
  <si>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</si>
  <si>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</si>
  <si>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</si>
  <si>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</si>
  <si>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</si>
  <si>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</si>
  <si>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</si>
  <si>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</si>
  <si>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</si>
  <si>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</si>
  <si>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</si>
  <si>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</si>
  <si>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</si>
  <si>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</si>
  <si>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</si>
  <si>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</si>
  <si>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</si>
  <si>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</si>
  <si>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</si>
  <si>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神奈川県小田原市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</si>
  <si>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</si>
  <si>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</si>
  <si>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</si>
  <si>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</si>
  <si>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</si>
  <si>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</si>
  <si>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</si>
  <si>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</si>
  <si>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</si>
  <si>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</si>
  <si>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</si>
  <si>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</si>
  <si>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</si>
  <si>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</si>
  <si>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</si>
  <si>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</si>
  <si>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</si>
  <si>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</si>
  <si>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</si>
  <si>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</si>
  <si>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</si>
  <si>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</si>
  <si>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</si>
  <si>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</si>
  <si>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</si>
  <si>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</si>
  <si>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</si>
  <si>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</si>
  <si>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</si>
  <si>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</si>
  <si>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</si>
  <si>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</si>
  <si>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</si>
  <si>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</si>
  <si>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</si>
  <si>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</si>
  <si>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</si>
  <si>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</si>
  <si>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</si>
  <si>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</si>
  <si>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</si>
  <si>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</si>
  <si>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</si>
  <si>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</si>
  <si>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</si>
  <si>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</si>
  <si>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</si>
  <si>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</si>
  <si>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</si>
  <si>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</si>
  <si>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</si>
  <si>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</si>
  <si>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</si>
  <si>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</si>
  <si>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</si>
  <si>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</si>
  <si>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</si>
  <si>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</si>
  <si>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</si>
  <si>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</si>
  <si>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</si>
  <si>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</si>
  <si>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</si>
  <si>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</si>
  <si>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</si>
  <si>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</si>
  <si>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</si>
  <si>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</si>
  <si>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</si>
  <si>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</si>
  <si>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</si>
  <si>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</si>
  <si>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</si>
  <si>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</si>
  <si>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</si>
  <si>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</si>
  <si>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</si>
  <si>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</si>
  <si>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</si>
  <si>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</si>
  <si>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</si>
  <si>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</si>
  <si>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</si>
  <si>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</si>
  <si>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</si>
  <si>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</si>
  <si>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</si>
  <si>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</si>
  <si>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</si>
  <si>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</si>
  <si>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</si>
  <si>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</si>
  <si>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</si>
  <si>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</si>
  <si>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</si>
  <si>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</si>
  <si>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</si>
  <si>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</si>
  <si>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</si>
  <si>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</si>
  <si>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</si>
  <si>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</si>
  <si>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</si>
  <si>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</si>
  <si>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</si>
  <si>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</si>
  <si>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</si>
  <si>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</si>
  <si>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</si>
  <si>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</si>
  <si>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</si>
  <si>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</si>
  <si>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</si>
  <si>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</si>
  <si>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</si>
  <si>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</si>
  <si>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</si>
  <si>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</si>
  <si>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</si>
  <si>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</si>
  <si>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</si>
  <si>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</si>
  <si>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</si>
  <si>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</si>
  <si>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</si>
  <si>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</si>
  <si>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</si>
  <si>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</si>
  <si>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</si>
  <si>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</si>
  <si>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</si>
  <si>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</si>
  <si>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</si>
  <si>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</si>
  <si>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</si>
  <si>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</si>
  <si>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</si>
  <si>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</si>
  <si>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</si>
  <si>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</si>
  <si>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</si>
  <si>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</si>
  <si>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</si>
  <si>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</si>
  <si>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</si>
  <si>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</si>
  <si>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</si>
  <si>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神奈川県小田原市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</si>
  <si>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</si>
  <si>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</si>
  <si>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</si>
  <si>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</si>
  <si>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</si>
  <si>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</si>
  <si>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</si>
  <si>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</si>
  <si>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</si>
  <si>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</si>
  <si>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</si>
  <si>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</si>
  <si>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</si>
  <si>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</si>
  <si>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</si>
  <si>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</si>
  <si>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</si>
  <si>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</si>
  <si>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</si>
  <si>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</si>
  <si>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</si>
  <si>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広域消防事業特別会計</t>
    <phoneticPr fontId="5"/>
  </si>
  <si>
    <t>小田原地下街事業特別会計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</si>
  <si>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</si>
  <si>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</si>
  <si>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</si>
  <si>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</si>
  <si>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</si>
  <si>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</si>
  <si>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</si>
  <si>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</si>
  <si>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</si>
  <si>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</si>
  <si>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</si>
  <si>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</si>
  <si>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</si>
  <si>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</si>
  <si>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国民健康保険診療施設事業特別会計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</si>
  <si>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</si>
  <si>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</si>
  <si>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</si>
  <si>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</si>
  <si>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</si>
  <si>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病院事業会計</t>
    <phoneticPr fontId="5"/>
  </si>
  <si>
    <t>小田原城天守閣事業特別会計</t>
    <phoneticPr fontId="5"/>
  </si>
  <si>
    <t>法非適用企業</t>
    <phoneticPr fontId="5"/>
  </si>
  <si>
    <t>下水道事業特別会計</t>
    <phoneticPr fontId="5"/>
  </si>
  <si>
    <t>公設地方卸売市場事業特別会計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</si>
  <si>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</si>
  <si>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</si>
  <si>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</si>
  <si>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</si>
  <si>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</si>
  <si>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</si>
  <si>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</si>
  <si>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</si>
  <si>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</si>
  <si>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</si>
  <si>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</si>
  <si>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</si>
  <si>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</si>
  <si>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</si>
  <si>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</si>
  <si>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</si>
  <si>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</si>
  <si>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</si>
  <si>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</si>
  <si>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</si>
  <si>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</si>
  <si>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</si>
  <si>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</si>
  <si>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</si>
  <si>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</si>
  <si>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</si>
  <si>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</si>
  <si>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</si>
  <si>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</si>
  <si>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</si>
  <si>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</si>
  <si>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</si>
  <si>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</si>
  <si>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</si>
  <si>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</si>
  <si>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</si>
  <si>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</si>
  <si>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</si>
  <si>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</si>
  <si>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</si>
  <si>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</si>
  <si>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</si>
  <si>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</si>
  <si>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</si>
  <si>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</si>
  <si>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</si>
  <si>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</si>
  <si>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</si>
  <si>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</si>
  <si>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</si>
  <si>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</si>
  <si>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</si>
  <si>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</si>
  <si>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</si>
  <si>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公設地方卸売市場事業特別会計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</si>
  <si>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</si>
  <si>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</si>
  <si>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</si>
  <si>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</si>
  <si>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</si>
  <si>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</si>
  <si>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</si>
  <si>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</si>
  <si>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</si>
  <si>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</si>
  <si>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</si>
  <si>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</si>
  <si>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</si>
  <si>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</si>
  <si>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</si>
  <si>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</si>
  <si>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</si>
  <si>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</si>
  <si>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</si>
  <si>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</si>
  <si>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</si>
  <si>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</si>
  <si>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</si>
  <si>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</si>
  <si>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</si>
  <si>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</si>
  <si>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</si>
  <si>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</si>
  <si>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</si>
  <si>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</si>
  <si>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</si>
  <si>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</si>
  <si>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</si>
  <si>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</si>
  <si>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</si>
  <si>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</si>
  <si>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</si>
  <si>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</si>
  <si>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</si>
  <si>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</si>
  <si>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</si>
  <si>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</si>
  <si>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</si>
  <si>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</si>
  <si>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</si>
  <si>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</si>
  <si>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</si>
  <si>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</si>
  <si>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</si>
  <si>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</si>
  <si>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</si>
  <si>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</si>
  <si>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</si>
  <si>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</si>
  <si>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</si>
  <si>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</si>
  <si>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</si>
  <si>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</si>
  <si>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</si>
  <si>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</si>
  <si>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</si>
  <si>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</si>
  <si>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</si>
  <si>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</si>
  <si>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</si>
  <si>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</si>
  <si>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</si>
  <si>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</si>
  <si>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</si>
  <si>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</si>
  <si>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</si>
  <si>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</si>
  <si>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</si>
  <si>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</si>
  <si>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</si>
  <si>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</si>
  <si>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</si>
  <si>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</si>
  <si>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</si>
  <si>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</si>
  <si>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</si>
  <si>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病院事業会計</t>
  </si>
  <si>
    <t>水道事業会計</t>
  </si>
  <si>
    <t>下水道事業特別会計</t>
  </si>
  <si>
    <t>国民健康保険事業特別会計</t>
  </si>
  <si>
    <t>競輪事業特別会計</t>
  </si>
  <si>
    <t>介護保険事業特別会計</t>
  </si>
  <si>
    <t>後期高齢者医療事業特別会計</t>
  </si>
  <si>
    <t>その他会計（赤字）</t>
  </si>
  <si>
    <t>その他会計（黒字）</t>
  </si>
  <si>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</si>
  <si>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</si>
  <si>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t>
    <rPh sb="16" eb="18">
      <t>コウキ</t>
    </rPh>
    <rPh sb="18" eb="21">
      <t>コウレイシャ</t>
    </rPh>
    <rPh sb="21" eb="23">
      <t>イリョウ</t>
    </rPh>
    <phoneticPr fontId="2"/>
  </si>
  <si>
    <t>小田原市外二ケ市町組合</t>
    <rPh sb="0" eb="4">
      <t>オダワラシ</t>
    </rPh>
    <rPh sb="4" eb="5">
      <t>ソト</t>
    </rPh>
    <rPh sb="5" eb="6">
      <t>ニ</t>
    </rPh>
    <rPh sb="7" eb="9">
      <t>シチョウ</t>
    </rPh>
    <rPh sb="9" eb="11">
      <t>クミアイ</t>
    </rPh>
    <phoneticPr fontId="2"/>
  </si>
  <si>
    <t>南足柄市外五ケ市町組合</t>
    <rPh sb="0" eb="3">
      <t>ミナミアシガラ</t>
    </rPh>
    <rPh sb="3" eb="4">
      <t>シ</t>
    </rPh>
    <rPh sb="4" eb="5">
      <t>ソト</t>
    </rPh>
    <rPh sb="5" eb="6">
      <t>ゴ</t>
    </rPh>
    <rPh sb="7" eb="9">
      <t>シチョウ</t>
    </rPh>
    <rPh sb="9" eb="11">
      <t>クミアイ</t>
    </rPh>
    <phoneticPr fontId="2"/>
  </si>
  <si>
    <t>南足柄市外二ケ市町組合</t>
    <rPh sb="0" eb="3">
      <t>ミナミアシガラ</t>
    </rPh>
    <rPh sb="3" eb="4">
      <t>シ</t>
    </rPh>
    <rPh sb="4" eb="5">
      <t>ソト</t>
    </rPh>
    <rPh sb="5" eb="6">
      <t>ニ</t>
    </rPh>
    <rPh sb="7" eb="9">
      <t>シチョウ</t>
    </rPh>
    <rPh sb="9" eb="11">
      <t>クミアイ</t>
    </rPh>
    <phoneticPr fontId="2"/>
  </si>
  <si>
    <t>南足柄市外四ケ市町組合</t>
    <rPh sb="0" eb="3">
      <t>ミナミアシガラ</t>
    </rPh>
    <rPh sb="3" eb="4">
      <t>シ</t>
    </rPh>
    <rPh sb="4" eb="5">
      <t>ソト</t>
    </rPh>
    <rPh sb="5" eb="6">
      <t>ヨン</t>
    </rPh>
    <rPh sb="7" eb="9">
      <t>シチョウ</t>
    </rPh>
    <rPh sb="9" eb="11">
      <t>クミアイ</t>
    </rPh>
    <phoneticPr fontId="2"/>
  </si>
  <si>
    <t>小田原市土地開発公社</t>
    <rPh sb="0" eb="4">
      <t>オダワラシ</t>
    </rPh>
    <rPh sb="4" eb="6">
      <t>トチ</t>
    </rPh>
    <rPh sb="6" eb="8">
      <t>カイハツ</t>
    </rPh>
    <rPh sb="8" eb="10">
      <t>コウシャ</t>
    </rPh>
    <phoneticPr fontId="2"/>
  </si>
  <si>
    <t>財団法人　小田原市体育協会</t>
    <rPh sb="0" eb="2">
      <t>ザイダン</t>
    </rPh>
    <rPh sb="2" eb="4">
      <t>ホウジン</t>
    </rPh>
    <rPh sb="5" eb="9">
      <t>オダワラシ</t>
    </rPh>
    <rPh sb="9" eb="11">
      <t>タイイク</t>
    </rPh>
    <rPh sb="11" eb="13">
      <t>キョウカイ</t>
    </rPh>
    <phoneticPr fontId="2"/>
  </si>
  <si>
    <t>財団法人　小田原市公益事業協会</t>
    <rPh sb="0" eb="2">
      <t>ザイダン</t>
    </rPh>
    <rPh sb="2" eb="4">
      <t>ホウジン</t>
    </rPh>
    <rPh sb="5" eb="9">
      <t>オダワラシ</t>
    </rPh>
    <rPh sb="9" eb="11">
      <t>コウエキ</t>
    </rPh>
    <rPh sb="11" eb="13">
      <t>ジギョウ</t>
    </rPh>
    <rPh sb="13" eb="15">
      <t>キョウカイ</t>
    </rPh>
    <phoneticPr fontId="2"/>
  </si>
  <si>
    <t>株式会社　小田原市水道サービスセンター</t>
    <rPh sb="0" eb="4">
      <t>カブシキガイシャ</t>
    </rPh>
    <rPh sb="5" eb="9">
      <t>オダワラシ</t>
    </rPh>
    <rPh sb="9" eb="11">
      <t>スイドウ</t>
    </rPh>
    <phoneticPr fontId="2"/>
  </si>
  <si>
    <t>公益財団法人　かながわ海岸美化財団</t>
    <rPh sb="0" eb="2">
      <t>コウエキ</t>
    </rPh>
    <rPh sb="2" eb="4">
      <t>ザイダン</t>
    </rPh>
    <rPh sb="4" eb="6">
      <t>ホウジン</t>
    </rPh>
    <rPh sb="11" eb="13">
      <t>カイガン</t>
    </rPh>
    <rPh sb="13" eb="15">
      <t>ビカ</t>
    </rPh>
    <rPh sb="15" eb="17">
      <t>ザイダン</t>
    </rPh>
    <phoneticPr fontId="2"/>
  </si>
  <si>
    <t>○</t>
    <phoneticPr fontId="2"/>
  </si>
  <si>
    <t>-</t>
    <phoneticPr fontId="2"/>
  </si>
  <si>
    <t>箱根町外二ヵ市組合</t>
    <rPh sb="0" eb="2">
      <t>ハコネ</t>
    </rPh>
    <rPh sb="2" eb="3">
      <t>マチ</t>
    </rPh>
    <rPh sb="3" eb="4">
      <t>ソト</t>
    </rPh>
    <rPh sb="4" eb="5">
      <t>ニ</t>
    </rPh>
    <rPh sb="6" eb="7">
      <t>シ</t>
    </rPh>
    <rPh sb="7" eb="9">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</si>
  <si>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</si>
  <si>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</si>
  <si>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</si>
  <si>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</si>
  <si>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</si>
  <si>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</si>
  <si>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</si>
  <si>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</si>
  <si>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</si>
  <si>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</si>
  <si>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</si>
  <si>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</si>
  <si>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</si>
  <si>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新発債の発行を元利償還金以内に抑制してきたことから、将来負担比率・実質公債費比率ともに減少傾向となっている。
今後もこの傾向は続くと見込まれるが、施設の長寿命化等の新たな将来負担要素が発生した場合は、市債をはじめとする
負債が急増しないようコントロールする必要がある。</t>
    <rPh sb="0" eb="1">
      <t>シン</t>
    </rPh>
    <rPh sb="1" eb="2">
      <t>パツ</t>
    </rPh>
    <rPh sb="2" eb="3">
      <t>サイ</t>
    </rPh>
    <rPh sb="4" eb="6">
      <t>ハッコウ</t>
    </rPh>
    <rPh sb="7" eb="9">
      <t>ガンリ</t>
    </rPh>
    <rPh sb="9" eb="12">
      <t>ショウカンキン</t>
    </rPh>
    <rPh sb="12" eb="14">
      <t>イナイ</t>
    </rPh>
    <rPh sb="15" eb="17">
      <t>ヨクセイ</t>
    </rPh>
    <rPh sb="26" eb="28">
      <t>ショウライ</t>
    </rPh>
    <rPh sb="28" eb="30">
      <t>フタン</t>
    </rPh>
    <rPh sb="30" eb="32">
      <t>ヒリツ</t>
    </rPh>
    <rPh sb="33" eb="35">
      <t>ジッシツ</t>
    </rPh>
    <rPh sb="35" eb="37">
      <t>コウサイ</t>
    </rPh>
    <rPh sb="37" eb="38">
      <t>ヒ</t>
    </rPh>
    <rPh sb="38" eb="40">
      <t>ヒリツ</t>
    </rPh>
    <rPh sb="43" eb="45">
      <t>ゲンショウ</t>
    </rPh>
    <rPh sb="45" eb="47">
      <t>ケイコウ</t>
    </rPh>
    <rPh sb="55" eb="57">
      <t>コンゴ</t>
    </rPh>
    <rPh sb="60" eb="62">
      <t>ケイコウ</t>
    </rPh>
    <rPh sb="63" eb="64">
      <t>ツヅ</t>
    </rPh>
    <rPh sb="66" eb="68">
      <t>ミコ</t>
    </rPh>
    <rPh sb="73" eb="75">
      <t>シセツ</t>
    </rPh>
    <rPh sb="76" eb="80">
      <t>チョウジュミョウカ</t>
    </rPh>
    <rPh sb="80" eb="81">
      <t>トウ</t>
    </rPh>
    <rPh sb="82" eb="83">
      <t>アラ</t>
    </rPh>
    <rPh sb="85" eb="87">
      <t>ショウライ</t>
    </rPh>
    <rPh sb="87" eb="89">
      <t>フタン</t>
    </rPh>
    <rPh sb="89" eb="91">
      <t>ヨウソ</t>
    </rPh>
    <rPh sb="92" eb="94">
      <t>ハッセイ</t>
    </rPh>
    <rPh sb="96" eb="98">
      <t>バアイ</t>
    </rPh>
    <rPh sb="100" eb="102">
      <t>シサイ</t>
    </rPh>
    <rPh sb="110" eb="112">
      <t>フサイ</t>
    </rPh>
    <rPh sb="113" eb="115">
      <t>キュウゾウ</t>
    </rPh>
    <rPh sb="128" eb="130">
      <t>ヒツヨウ</t>
    </rPh>
    <phoneticPr fontId="5"/>
  </si>
  <si>
    <t xml:space="preserve">将来負担比率は減少傾向にあるものの、固定資産減価償却率は年々増加傾向となっており、
今後これまで最優先とされてこなかった既存施設の長寿命化対策という将来負担が顕在化
してくることが見込まれることから、資産台帳と計画を連動させた優先順位付けやコストの
平準化が課題となっている。
</t>
    <rPh sb="0" eb="2">
      <t>ショウライ</t>
    </rPh>
    <rPh sb="2" eb="4">
      <t>フタン</t>
    </rPh>
    <rPh sb="4" eb="6">
      <t>ヒリツ</t>
    </rPh>
    <rPh sb="7" eb="9">
      <t>ゲンショウ</t>
    </rPh>
    <rPh sb="9" eb="11">
      <t>ケイコウ</t>
    </rPh>
    <rPh sb="18" eb="20">
      <t>コテイ</t>
    </rPh>
    <rPh sb="20" eb="22">
      <t>シサン</t>
    </rPh>
    <rPh sb="22" eb="24">
      <t>ゲンカ</t>
    </rPh>
    <rPh sb="24" eb="26">
      <t>ショウキャク</t>
    </rPh>
    <rPh sb="26" eb="27">
      <t>リツ</t>
    </rPh>
    <rPh sb="28" eb="30">
      <t>ネンネン</t>
    </rPh>
    <rPh sb="30" eb="32">
      <t>ゾウカ</t>
    </rPh>
    <rPh sb="32" eb="34">
      <t>ケイコウ</t>
    </rPh>
    <rPh sb="42" eb="44">
      <t>コンゴ</t>
    </rPh>
    <rPh sb="48" eb="49">
      <t>サイ</t>
    </rPh>
    <rPh sb="49" eb="51">
      <t>ユウセン</t>
    </rPh>
    <rPh sb="60" eb="62">
      <t>キゾン</t>
    </rPh>
    <rPh sb="62" eb="64">
      <t>シセツ</t>
    </rPh>
    <rPh sb="65" eb="69">
      <t>チョウジュミョウカ</t>
    </rPh>
    <rPh sb="69" eb="71">
      <t>タイサク</t>
    </rPh>
    <rPh sb="74" eb="76">
      <t>ショウライ</t>
    </rPh>
    <rPh sb="76" eb="78">
      <t>フタン</t>
    </rPh>
    <rPh sb="79" eb="82">
      <t>ケンザイカ</t>
    </rPh>
    <rPh sb="90" eb="92">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</si>
</sst>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extLst xmlns:c16r2="http://schemas.microsoft.com/office/drawing/2015/06/chart">
            <c:ext xmlns:c16="http://schemas.microsoft.com/office/drawing/2014/chart" uri="{C3380CC4-5D6E-409C-BE32-E72D297353CC}">
              <c16:uniqueId val="{00000000-2342-4D9A-B38F-17D0C70E22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25951</c:v>
                </c:pt>
                <c:pt idx="1">
                  <c:v>29154</c:v>
                </c:pt>
                <c:pt idx="2">
                  <c:v>37353</c:v>
                </c:pt>
                <c:pt idx="3">
                  <c:v>48732</c:v>
                </c:pt>
                <c:pt idx="4">
                  <c:v>37935</c:v>
                </c:pt>
              </c:numCache>
            </c:numRef>
          </c:val>
          <c:smooth val="0"/>
          <c:extLst xmlns:c16r2="http://schemas.microsoft.com/office/drawing/2015/06/chart">
            <c:ext xmlns:c16="http://schemas.microsoft.com/office/drawing/2014/chart" uri="{C3380CC4-5D6E-409C-BE32-E72D297353CC}">
              <c16:uniqueId val="{00000001-2342-4D9A-B38F-17D0C70E223C}"/>
            </c:ext>
          </c:extLst>
        </c:ser>
        <c:dLbls>
          <c:showLegendKey val="0"/>
          <c:showVal val="0"/>
          <c:showCatName val="0"/>
          <c:showSerName val="0"/>
          <c:showPercent val="0"/>
          <c:showBubbleSize val="0"/>
        </c:dLbls>
        <c:marker val="1"/>
        <c:smooth val="0"/>
        <c:axId val="491663152"/>
        <c:axId val="494487624"/>
      </c:lineChart>
      <c:catAx>
        <c:axId val="491663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487624"/>
        <c:crosses val="autoZero"/>
        <c:auto val="1"/>
        <c:lblAlgn val="ctr"/>
        <c:lblOffset val="100"/>
        <c:tickLblSkip val="1"/>
        <c:tickMarkSkip val="1"/>
        <c:noMultiLvlLbl val="0"/>
      </c:catAx>
      <c:valAx>
        <c:axId val="4944876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663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8.43</c:v>
                </c:pt>
                <c:pt idx="1">
                  <c:v>10.039999999999999</c:v>
                </c:pt>
                <c:pt idx="2">
                  <c:v>9.7100000000000009</c:v>
                </c:pt>
                <c:pt idx="3">
                  <c:v>9.83</c:v>
                </c:pt>
                <c:pt idx="4">
                  <c:v>10.45</c:v>
                </c:pt>
              </c:numCache>
            </c:numRef>
          </c:val>
          <c:extLst xmlns:c16r2="http://schemas.microsoft.com/office/drawing/2015/06/chart">
            <c:ext xmlns:c16="http://schemas.microsoft.com/office/drawing/2014/chart" uri="{C3380CC4-5D6E-409C-BE32-E72D297353CC}">
              <c16:uniqueId val="{00000000-21EA-478F-9F8A-100642AA5A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7.21</c:v>
                </c:pt>
                <c:pt idx="1">
                  <c:v>8.3000000000000007</c:v>
                </c:pt>
                <c:pt idx="2">
                  <c:v>10.06</c:v>
                </c:pt>
                <c:pt idx="3">
                  <c:v>12.55</c:v>
                </c:pt>
                <c:pt idx="4">
                  <c:v>14.93</c:v>
                </c:pt>
              </c:numCache>
            </c:numRef>
          </c:val>
          <c:extLst xmlns:c16r2="http://schemas.microsoft.com/office/drawing/2015/06/chart">
            <c:ext xmlns:c16="http://schemas.microsoft.com/office/drawing/2014/chart" uri="{C3380CC4-5D6E-409C-BE32-E72D297353CC}">
              <c16:uniqueId val="{00000001-21EA-478F-9F8A-100642AA5A77}"/>
            </c:ext>
          </c:extLst>
        </c:ser>
        <c:dLbls>
          <c:showLegendKey val="0"/>
          <c:showVal val="0"/>
          <c:showCatName val="0"/>
          <c:showSerName val="0"/>
          <c:showPercent val="0"/>
          <c:showBubbleSize val="0"/>
        </c:dLbls>
        <c:gapWidth val="250"/>
        <c:overlap val="100"/>
        <c:axId val="498490000"/>
        <c:axId val="498790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1.95</c:v>
                </c:pt>
                <c:pt idx="1">
                  <c:v>2.38</c:v>
                </c:pt>
                <c:pt idx="2">
                  <c:v>1.66</c:v>
                </c:pt>
                <c:pt idx="3">
                  <c:v>4.4000000000000004</c:v>
                </c:pt>
                <c:pt idx="4">
                  <c:v>3.34</c:v>
                </c:pt>
              </c:numCache>
            </c:numRef>
          </c:val>
          <c:smooth val="0"/>
          <c:extLst xmlns:c16r2="http://schemas.microsoft.com/office/drawing/2015/06/chart">
            <c:ext xmlns:c16="http://schemas.microsoft.com/office/drawing/2014/chart" uri="{C3380CC4-5D6E-409C-BE32-E72D297353CC}">
              <c16:uniqueId val="{00000002-21EA-478F-9F8A-100642AA5A77}"/>
            </c:ext>
          </c:extLst>
        </c:ser>
        <c:dLbls>
          <c:showLegendKey val="0"/>
          <c:showVal val="0"/>
          <c:showCatName val="0"/>
          <c:showSerName val="0"/>
          <c:showPercent val="0"/>
          <c:showBubbleSize val="0"/>
        </c:dLbls>
        <c:marker val="1"/>
        <c:smooth val="0"/>
        <c:axId val="498490000"/>
        <c:axId val="498790568"/>
      </c:lineChart>
      <c:catAx>
        <c:axId val="498490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790568"/>
        <c:crosses val="autoZero"/>
        <c:auto val="1"/>
        <c:lblAlgn val="ctr"/>
        <c:lblOffset val="100"/>
        <c:tickLblSkip val="1"/>
        <c:tickMarkSkip val="1"/>
        <c:noMultiLvlLbl val="0"/>
      </c:catAx>
      <c:valAx>
        <c:axId val="498790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490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0.26</c:v>
                </c:pt>
                <c:pt idx="2">
                  <c:v>#N/A</c:v>
                </c:pt>
                <c:pt idx="3">
                  <c:v>0.59</c:v>
                </c:pt>
                <c:pt idx="4">
                  <c:v>#N/A</c:v>
                </c:pt>
                <c:pt idx="5">
                  <c:v>0.33</c:v>
                </c:pt>
                <c:pt idx="6">
                  <c:v>#N/A</c:v>
                </c:pt>
                <c:pt idx="7">
                  <c:v>0.51</c:v>
                </c:pt>
                <c:pt idx="8">
                  <c:v>#N/A</c:v>
                </c:pt>
                <c:pt idx="9">
                  <c:v>0.21</c:v>
                </c:pt>
              </c:numCache>
            </c:numRef>
          </c:val>
          <c:extLst xmlns:c16r2="http://schemas.microsoft.com/office/drawing/2015/06/chart">
            <c:ext xmlns:c16="http://schemas.microsoft.com/office/drawing/2014/chart" uri="{C3380CC4-5D6E-409C-BE32-E72D297353CC}">
              <c16:uniqueId val="{00000000-569E-4F70-AC11-D06AB4DBF6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69E-4F70-AC11-D06AB4DBF66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0.08</c:v>
                </c:pt>
                <c:pt idx="2">
                  <c:v>#N/A</c:v>
                </c:pt>
                <c:pt idx="3">
                  <c:v>0.12</c:v>
                </c:pt>
                <c:pt idx="4">
                  <c:v>#N/A</c:v>
                </c:pt>
                <c:pt idx="5">
                  <c:v>0.11</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2-569E-4F70-AC11-D06AB4DBF661}"/>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0.01</c:v>
                </c:pt>
                <c:pt idx="4">
                  <c:v>#N/A</c:v>
                </c:pt>
                <c:pt idx="5">
                  <c:v>0.1</c:v>
                </c:pt>
                <c:pt idx="6">
                  <c:v>#N/A</c:v>
                </c:pt>
                <c:pt idx="7">
                  <c:v>0.05</c:v>
                </c:pt>
                <c:pt idx="8">
                  <c:v>#N/A</c:v>
                </c:pt>
                <c:pt idx="9">
                  <c:v>0.86</c:v>
                </c:pt>
              </c:numCache>
            </c:numRef>
          </c:val>
          <c:extLst xmlns:c16r2="http://schemas.microsoft.com/office/drawing/2015/06/chart">
            <c:ext xmlns:c16="http://schemas.microsoft.com/office/drawing/2014/chart" uri="{C3380CC4-5D6E-409C-BE32-E72D297353CC}">
              <c16:uniqueId val="{00000003-569E-4F70-AC11-D06AB4DBF661}"/>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0.96</c:v>
                </c:pt>
                <c:pt idx="2">
                  <c:v>#N/A</c:v>
                </c:pt>
                <c:pt idx="3">
                  <c:v>0.51</c:v>
                </c:pt>
                <c:pt idx="4">
                  <c:v>#N/A</c:v>
                </c:pt>
                <c:pt idx="5">
                  <c:v>0.92</c:v>
                </c:pt>
                <c:pt idx="6">
                  <c:v>#N/A</c:v>
                </c:pt>
                <c:pt idx="7">
                  <c:v>1.67</c:v>
                </c:pt>
                <c:pt idx="8">
                  <c:v>#N/A</c:v>
                </c:pt>
                <c:pt idx="9">
                  <c:v>0.99</c:v>
                </c:pt>
              </c:numCache>
            </c:numRef>
          </c:val>
          <c:extLst xmlns:c16r2="http://schemas.microsoft.com/office/drawing/2015/06/chart">
            <c:ext xmlns:c16="http://schemas.microsoft.com/office/drawing/2014/chart" uri="{C3380CC4-5D6E-409C-BE32-E72D297353CC}">
              <c16:uniqueId val="{00000004-569E-4F70-AC11-D06AB4DBF66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0.98</c:v>
                </c:pt>
                <c:pt idx="2">
                  <c:v>#N/A</c:v>
                </c:pt>
                <c:pt idx="3">
                  <c:v>0.15</c:v>
                </c:pt>
                <c:pt idx="4">
                  <c:v>#N/A</c:v>
                </c:pt>
                <c:pt idx="5">
                  <c:v>1.19</c:v>
                </c:pt>
                <c:pt idx="6">
                  <c:v>#N/A</c:v>
                </c:pt>
                <c:pt idx="7">
                  <c:v>1.02</c:v>
                </c:pt>
                <c:pt idx="8">
                  <c:v>#N/A</c:v>
                </c:pt>
                <c:pt idx="9">
                  <c:v>1.49</c:v>
                </c:pt>
              </c:numCache>
            </c:numRef>
          </c:val>
          <c:extLst xmlns:c16r2="http://schemas.microsoft.com/office/drawing/2015/06/chart">
            <c:ext xmlns:c16="http://schemas.microsoft.com/office/drawing/2014/chart" uri="{C3380CC4-5D6E-409C-BE32-E72D297353CC}">
              <c16:uniqueId val="{00000005-569E-4F70-AC11-D06AB4DBF66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0.39</c:v>
                </c:pt>
                <c:pt idx="2">
                  <c:v>#N/A</c:v>
                </c:pt>
                <c:pt idx="3">
                  <c:v>0.54</c:v>
                </c:pt>
                <c:pt idx="4">
                  <c:v>#N/A</c:v>
                </c:pt>
                <c:pt idx="5">
                  <c:v>0.54</c:v>
                </c:pt>
                <c:pt idx="6">
                  <c:v>#N/A</c:v>
                </c:pt>
                <c:pt idx="7">
                  <c:v>1.03</c:v>
                </c:pt>
                <c:pt idx="8">
                  <c:v>#N/A</c:v>
                </c:pt>
                <c:pt idx="9">
                  <c:v>2.09</c:v>
                </c:pt>
              </c:numCache>
            </c:numRef>
          </c:val>
          <c:extLst xmlns:c16r2="http://schemas.microsoft.com/office/drawing/2015/06/chart">
            <c:ext xmlns:c16="http://schemas.microsoft.com/office/drawing/2014/chart" uri="{C3380CC4-5D6E-409C-BE32-E72D297353CC}">
              <c16:uniqueId val="{00000006-569E-4F70-AC11-D06AB4DBF66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6.27</c:v>
                </c:pt>
                <c:pt idx="2">
                  <c:v>#N/A</c:v>
                </c:pt>
                <c:pt idx="3">
                  <c:v>7.49</c:v>
                </c:pt>
                <c:pt idx="4">
                  <c:v>#N/A</c:v>
                </c:pt>
                <c:pt idx="5">
                  <c:v>7.12</c:v>
                </c:pt>
                <c:pt idx="6">
                  <c:v>#N/A</c:v>
                </c:pt>
                <c:pt idx="7">
                  <c:v>6.15</c:v>
                </c:pt>
                <c:pt idx="8">
                  <c:v>#N/A</c:v>
                </c:pt>
                <c:pt idx="9">
                  <c:v>5.44</c:v>
                </c:pt>
              </c:numCache>
            </c:numRef>
          </c:val>
          <c:extLst xmlns:c16r2="http://schemas.microsoft.com/office/drawing/2015/06/chart">
            <c:ext xmlns:c16="http://schemas.microsoft.com/office/drawing/2014/chart" uri="{C3380CC4-5D6E-409C-BE32-E72D297353CC}">
              <c16:uniqueId val="{00000007-569E-4F70-AC11-D06AB4DBF66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4.0999999999999996</c:v>
                </c:pt>
                <c:pt idx="2">
                  <c:v>#N/A</c:v>
                </c:pt>
                <c:pt idx="3">
                  <c:v>4.62</c:v>
                </c:pt>
                <c:pt idx="4">
                  <c:v>#N/A</c:v>
                </c:pt>
                <c:pt idx="5">
                  <c:v>5.17</c:v>
                </c:pt>
                <c:pt idx="6">
                  <c:v>#N/A</c:v>
                </c:pt>
                <c:pt idx="7">
                  <c:v>7.25</c:v>
                </c:pt>
                <c:pt idx="8">
                  <c:v>#N/A</c:v>
                </c:pt>
                <c:pt idx="9">
                  <c:v>6.71</c:v>
                </c:pt>
              </c:numCache>
            </c:numRef>
          </c:val>
          <c:extLst xmlns:c16r2="http://schemas.microsoft.com/office/drawing/2015/06/chart">
            <c:ext xmlns:c16="http://schemas.microsoft.com/office/drawing/2014/chart" uri="{C3380CC4-5D6E-409C-BE32-E72D297353CC}">
              <c16:uniqueId val="{00000008-569E-4F70-AC11-D06AB4DBF6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8.27</c:v>
                </c:pt>
                <c:pt idx="2">
                  <c:v>#N/A</c:v>
                </c:pt>
                <c:pt idx="3">
                  <c:v>9.6</c:v>
                </c:pt>
                <c:pt idx="4">
                  <c:v>#N/A</c:v>
                </c:pt>
                <c:pt idx="5">
                  <c:v>9.48</c:v>
                </c:pt>
                <c:pt idx="6">
                  <c:v>#N/A</c:v>
                </c:pt>
                <c:pt idx="7">
                  <c:v>9.5500000000000007</c:v>
                </c:pt>
                <c:pt idx="8">
                  <c:v>#N/A</c:v>
                </c:pt>
                <c:pt idx="9">
                  <c:v>10.38</c:v>
                </c:pt>
              </c:numCache>
            </c:numRef>
          </c:val>
          <c:extLst xmlns:c16r2="http://schemas.microsoft.com/office/drawing/2015/06/chart">
            <c:ext xmlns:c16="http://schemas.microsoft.com/office/drawing/2014/chart" uri="{C3380CC4-5D6E-409C-BE32-E72D297353CC}">
              <c16:uniqueId val="{00000009-569E-4F70-AC11-D06AB4DBF661}"/>
            </c:ext>
          </c:extLst>
        </c:ser>
        <c:dLbls>
          <c:showLegendKey val="0"/>
          <c:showVal val="0"/>
          <c:showCatName val="0"/>
          <c:showSerName val="0"/>
          <c:showPercent val="0"/>
          <c:showBubbleSize val="0"/>
        </c:dLbls>
        <c:gapWidth val="150"/>
        <c:overlap val="100"/>
        <c:axId val="504970848"/>
        <c:axId val="493312864"/>
      </c:barChart>
      <c:catAx>
        <c:axId val="50497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312864"/>
        <c:crosses val="autoZero"/>
        <c:auto val="1"/>
        <c:lblAlgn val="ctr"/>
        <c:lblOffset val="100"/>
        <c:tickLblSkip val="1"/>
        <c:tickMarkSkip val="1"/>
        <c:noMultiLvlLbl val="0"/>
      </c:catAx>
      <c:valAx>
        <c:axId val="493312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970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6713</c:v>
                </c:pt>
                <c:pt idx="5">
                  <c:v>6586</c:v>
                </c:pt>
                <c:pt idx="8">
                  <c:v>6562</c:v>
                </c:pt>
                <c:pt idx="11">
                  <c:v>6664</c:v>
                </c:pt>
                <c:pt idx="14">
                  <c:v>6297</c:v>
                </c:pt>
              </c:numCache>
            </c:numRef>
          </c:val>
          <c:extLst xmlns:c16r2="http://schemas.microsoft.com/office/drawing/2015/06/chart">
            <c:ext xmlns:c16="http://schemas.microsoft.com/office/drawing/2014/chart" uri="{C3380CC4-5D6E-409C-BE32-E72D297353CC}">
              <c16:uniqueId val="{00000000-B5F9-4D1B-A556-FBAD829BB3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5F9-4D1B-A556-FBAD829BB3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576</c:v>
                </c:pt>
                <c:pt idx="3">
                  <c:v>539</c:v>
                </c:pt>
                <c:pt idx="6">
                  <c:v>560</c:v>
                </c:pt>
                <c:pt idx="9">
                  <c:v>631</c:v>
                </c:pt>
                <c:pt idx="12">
                  <c:v>542</c:v>
                </c:pt>
              </c:numCache>
            </c:numRef>
          </c:val>
          <c:extLst xmlns:c16r2="http://schemas.microsoft.com/office/drawing/2015/06/chart">
            <c:ext xmlns:c16="http://schemas.microsoft.com/office/drawing/2014/chart" uri="{C3380CC4-5D6E-409C-BE32-E72D297353CC}">
              <c16:uniqueId val="{00000002-B5F9-4D1B-A556-FBAD829BB3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5F9-4D1B-A556-FBAD829BB3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2581</c:v>
                </c:pt>
                <c:pt idx="3">
                  <c:v>2499</c:v>
                </c:pt>
                <c:pt idx="6">
                  <c:v>2149</c:v>
                </c:pt>
                <c:pt idx="9">
                  <c:v>2160</c:v>
                </c:pt>
                <c:pt idx="12">
                  <c:v>2258</c:v>
                </c:pt>
              </c:numCache>
            </c:numRef>
          </c:val>
          <c:extLst xmlns:c16r2="http://schemas.microsoft.com/office/drawing/2015/06/chart">
            <c:ext xmlns:c16="http://schemas.microsoft.com/office/drawing/2014/chart" uri="{C3380CC4-5D6E-409C-BE32-E72D297353CC}">
              <c16:uniqueId val="{00000004-B5F9-4D1B-A556-FBAD829BB3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5F9-4D1B-A556-FBAD829BB3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5F9-4D1B-A556-FBAD829BB3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6472</c:v>
                </c:pt>
                <c:pt idx="3">
                  <c:v>6172</c:v>
                </c:pt>
                <c:pt idx="6">
                  <c:v>6132</c:v>
                </c:pt>
                <c:pt idx="9">
                  <c:v>5754</c:v>
                </c:pt>
                <c:pt idx="12">
                  <c:v>5460</c:v>
                </c:pt>
              </c:numCache>
            </c:numRef>
          </c:val>
          <c:extLst xmlns:c16r2="http://schemas.microsoft.com/office/drawing/2015/06/chart">
            <c:ext xmlns:c16="http://schemas.microsoft.com/office/drawing/2014/chart" uri="{C3380CC4-5D6E-409C-BE32-E72D297353CC}">
              <c16:uniqueId val="{00000007-B5F9-4D1B-A556-FBAD829BB3E7}"/>
            </c:ext>
          </c:extLst>
        </c:ser>
        <c:dLbls>
          <c:showLegendKey val="0"/>
          <c:showVal val="0"/>
          <c:showCatName val="0"/>
          <c:showSerName val="0"/>
          <c:showPercent val="0"/>
          <c:showBubbleSize val="0"/>
        </c:dLbls>
        <c:gapWidth val="100"/>
        <c:overlap val="100"/>
        <c:axId val="504960104"/>
        <c:axId val="500558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2916</c:v>
                </c:pt>
                <c:pt idx="2">
                  <c:v>#N/A</c:v>
                </c:pt>
                <c:pt idx="3">
                  <c:v>#N/A</c:v>
                </c:pt>
                <c:pt idx="4">
                  <c:v>2624</c:v>
                </c:pt>
                <c:pt idx="5">
                  <c:v>#N/A</c:v>
                </c:pt>
                <c:pt idx="6">
                  <c:v>#N/A</c:v>
                </c:pt>
                <c:pt idx="7">
                  <c:v>2279</c:v>
                </c:pt>
                <c:pt idx="8">
                  <c:v>#N/A</c:v>
                </c:pt>
                <c:pt idx="9">
                  <c:v>#N/A</c:v>
                </c:pt>
                <c:pt idx="10">
                  <c:v>1881</c:v>
                </c:pt>
                <c:pt idx="11">
                  <c:v>#N/A</c:v>
                </c:pt>
                <c:pt idx="12">
                  <c:v>#N/A</c:v>
                </c:pt>
                <c:pt idx="13">
                  <c:v>1963</c:v>
                </c:pt>
                <c:pt idx="14">
                  <c:v>#N/A</c:v>
                </c:pt>
              </c:numCache>
            </c:numRef>
          </c:val>
          <c:smooth val="0"/>
          <c:extLst xmlns:c16r2="http://schemas.microsoft.com/office/drawing/2015/06/chart">
            <c:ext xmlns:c16="http://schemas.microsoft.com/office/drawing/2014/chart" uri="{C3380CC4-5D6E-409C-BE32-E72D297353CC}">
              <c16:uniqueId val="{00000008-B5F9-4D1B-A556-FBAD829BB3E7}"/>
            </c:ext>
          </c:extLst>
        </c:ser>
        <c:dLbls>
          <c:showLegendKey val="0"/>
          <c:showVal val="0"/>
          <c:showCatName val="0"/>
          <c:showSerName val="0"/>
          <c:showPercent val="0"/>
          <c:showBubbleSize val="0"/>
        </c:dLbls>
        <c:marker val="1"/>
        <c:smooth val="0"/>
        <c:axId val="504960104"/>
        <c:axId val="500558888"/>
      </c:lineChart>
      <c:catAx>
        <c:axId val="504960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558888"/>
        <c:crosses val="autoZero"/>
        <c:auto val="1"/>
        <c:lblAlgn val="ctr"/>
        <c:lblOffset val="100"/>
        <c:tickLblSkip val="1"/>
        <c:tickMarkSkip val="1"/>
        <c:noMultiLvlLbl val="0"/>
      </c:catAx>
      <c:valAx>
        <c:axId val="500558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960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56069</c:v>
                </c:pt>
                <c:pt idx="5">
                  <c:v>55797</c:v>
                </c:pt>
                <c:pt idx="8">
                  <c:v>55173</c:v>
                </c:pt>
                <c:pt idx="11">
                  <c:v>55200</c:v>
                </c:pt>
                <c:pt idx="14">
                  <c:v>54462</c:v>
                </c:pt>
              </c:numCache>
            </c:numRef>
          </c:val>
          <c:extLst xmlns:c16r2="http://schemas.microsoft.com/office/drawing/2015/06/chart">
            <c:ext xmlns:c16="http://schemas.microsoft.com/office/drawing/2014/chart" uri="{C3380CC4-5D6E-409C-BE32-E72D297353CC}">
              <c16:uniqueId val="{00000000-8C3B-46F8-8F6C-4014B94276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18662</c:v>
                </c:pt>
                <c:pt idx="5">
                  <c:v>19465</c:v>
                </c:pt>
                <c:pt idx="8">
                  <c:v>18760</c:v>
                </c:pt>
                <c:pt idx="11">
                  <c:v>18784</c:v>
                </c:pt>
                <c:pt idx="14">
                  <c:v>20372</c:v>
                </c:pt>
              </c:numCache>
            </c:numRef>
          </c:val>
          <c:extLst xmlns:c16r2="http://schemas.microsoft.com/office/drawing/2015/06/chart">
            <c:ext xmlns:c16="http://schemas.microsoft.com/office/drawing/2014/chart" uri="{C3380CC4-5D6E-409C-BE32-E72D297353CC}">
              <c16:uniqueId val="{00000001-8C3B-46F8-8F6C-4014B94276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7948</c:v>
                </c:pt>
                <c:pt idx="5">
                  <c:v>8818</c:v>
                </c:pt>
                <c:pt idx="8">
                  <c:v>9786</c:v>
                </c:pt>
                <c:pt idx="11">
                  <c:v>10596</c:v>
                </c:pt>
                <c:pt idx="14">
                  <c:v>12791</c:v>
                </c:pt>
              </c:numCache>
            </c:numRef>
          </c:val>
          <c:extLst xmlns:c16r2="http://schemas.microsoft.com/office/drawing/2015/06/chart">
            <c:ext xmlns:c16="http://schemas.microsoft.com/office/drawing/2014/chart" uri="{C3380CC4-5D6E-409C-BE32-E72D297353CC}">
              <c16:uniqueId val="{00000002-8C3B-46F8-8F6C-4014B94276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C3B-46F8-8F6C-4014B94276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C3B-46F8-8F6C-4014B94276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C3B-46F8-8F6C-4014B94276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10094</c:v>
                </c:pt>
                <c:pt idx="3">
                  <c:v>10896</c:v>
                </c:pt>
                <c:pt idx="6">
                  <c:v>10935</c:v>
                </c:pt>
                <c:pt idx="9">
                  <c:v>10917</c:v>
                </c:pt>
                <c:pt idx="12">
                  <c:v>10198</c:v>
                </c:pt>
              </c:numCache>
            </c:numRef>
          </c:val>
          <c:extLst xmlns:c16r2="http://schemas.microsoft.com/office/drawing/2015/06/chart">
            <c:ext xmlns:c16="http://schemas.microsoft.com/office/drawing/2014/chart" uri="{C3380CC4-5D6E-409C-BE32-E72D297353CC}">
              <c16:uniqueId val="{00000006-8C3B-46F8-8F6C-4014B94276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8C3B-46F8-8F6C-4014B94276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27924</c:v>
                </c:pt>
                <c:pt idx="3">
                  <c:v>25504</c:v>
                </c:pt>
                <c:pt idx="6">
                  <c:v>23072</c:v>
                </c:pt>
                <c:pt idx="9">
                  <c:v>21882</c:v>
                </c:pt>
                <c:pt idx="12">
                  <c:v>23836</c:v>
                </c:pt>
              </c:numCache>
            </c:numRef>
          </c:val>
          <c:extLst xmlns:c16r2="http://schemas.microsoft.com/office/drawing/2015/06/chart">
            <c:ext xmlns:c16="http://schemas.microsoft.com/office/drawing/2014/chart" uri="{C3380CC4-5D6E-409C-BE32-E72D297353CC}">
              <c16:uniqueId val="{00000008-8C3B-46F8-8F6C-4014B94276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13479</c:v>
                </c:pt>
                <c:pt idx="3">
                  <c:v>12074</c:v>
                </c:pt>
                <c:pt idx="6">
                  <c:v>10284</c:v>
                </c:pt>
                <c:pt idx="9">
                  <c:v>8360</c:v>
                </c:pt>
                <c:pt idx="12">
                  <c:v>6564</c:v>
                </c:pt>
              </c:numCache>
            </c:numRef>
          </c:val>
          <c:extLst xmlns:c16r2="http://schemas.microsoft.com/office/drawing/2015/06/chart">
            <c:ext xmlns:c16="http://schemas.microsoft.com/office/drawing/2014/chart" uri="{C3380CC4-5D6E-409C-BE32-E72D297353CC}">
              <c16:uniqueId val="{00000009-8C3B-46F8-8F6C-4014B94276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47624</c:v>
                </c:pt>
                <c:pt idx="3">
                  <c:v>47578</c:v>
                </c:pt>
                <c:pt idx="6">
                  <c:v>47902</c:v>
                </c:pt>
                <c:pt idx="9">
                  <c:v>50348</c:v>
                </c:pt>
                <c:pt idx="12">
                  <c:v>50880</c:v>
                </c:pt>
              </c:numCache>
            </c:numRef>
          </c:val>
          <c:extLst xmlns:c16r2="http://schemas.microsoft.com/office/drawing/2015/06/chart">
            <c:ext xmlns:c16="http://schemas.microsoft.com/office/drawing/2014/chart" uri="{C3380CC4-5D6E-409C-BE32-E72D297353CC}">
              <c16:uniqueId val="{0000000A-8C3B-46F8-8F6C-4014B94276EC}"/>
            </c:ext>
          </c:extLst>
        </c:ser>
        <c:dLbls>
          <c:showLegendKey val="0"/>
          <c:showVal val="0"/>
          <c:showCatName val="0"/>
          <c:showSerName val="0"/>
          <c:showPercent val="0"/>
          <c:showBubbleSize val="0"/>
        </c:dLbls>
        <c:gapWidth val="100"/>
        <c:overlap val="100"/>
        <c:axId val="500785040"/>
        <c:axId val="493387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16443</c:v>
                </c:pt>
                <c:pt idx="2">
                  <c:v>#N/A</c:v>
                </c:pt>
                <c:pt idx="3">
                  <c:v>#N/A</c:v>
                </c:pt>
                <c:pt idx="4">
                  <c:v>11972</c:v>
                </c:pt>
                <c:pt idx="5">
                  <c:v>#N/A</c:v>
                </c:pt>
                <c:pt idx="6">
                  <c:v>#N/A</c:v>
                </c:pt>
                <c:pt idx="7">
                  <c:v>8474</c:v>
                </c:pt>
                <c:pt idx="8">
                  <c:v>#N/A</c:v>
                </c:pt>
                <c:pt idx="9">
                  <c:v>#N/A</c:v>
                </c:pt>
                <c:pt idx="10">
                  <c:v>6925</c:v>
                </c:pt>
                <c:pt idx="11">
                  <c:v>#N/A</c:v>
                </c:pt>
                <c:pt idx="12">
                  <c:v>#N/A</c:v>
                </c:pt>
                <c:pt idx="13">
                  <c:v>3852</c:v>
                </c:pt>
                <c:pt idx="14">
                  <c:v>#N/A</c:v>
                </c:pt>
              </c:numCache>
            </c:numRef>
          </c:val>
          <c:smooth val="0"/>
          <c:extLst xmlns:c16r2="http://schemas.microsoft.com/office/drawing/2015/06/chart">
            <c:ext xmlns:c16="http://schemas.microsoft.com/office/drawing/2014/chart" uri="{C3380CC4-5D6E-409C-BE32-E72D297353CC}">
              <c16:uniqueId val="{0000000B-8C3B-46F8-8F6C-4014B94276EC}"/>
            </c:ext>
          </c:extLst>
        </c:ser>
        <c:dLbls>
          <c:showLegendKey val="0"/>
          <c:showVal val="0"/>
          <c:showCatName val="0"/>
          <c:showSerName val="0"/>
          <c:showPercent val="0"/>
          <c:showBubbleSize val="0"/>
        </c:dLbls>
        <c:marker val="1"/>
        <c:smooth val="0"/>
        <c:axId val="500785040"/>
        <c:axId val="493387096"/>
      </c:lineChart>
      <c:catAx>
        <c:axId val="50078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387096"/>
        <c:crosses val="autoZero"/>
        <c:auto val="1"/>
        <c:lblAlgn val="ctr"/>
        <c:lblOffset val="100"/>
        <c:tickLblSkip val="1"/>
        <c:tickMarkSkip val="1"/>
        <c:noMultiLvlLbl val="0"/>
      </c:catAx>
      <c:valAx>
        <c:axId val="493387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78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5D20-4B86-8E38-462CA3598FD4}"/>
                </c:ext>
                <c:ext xmlns:c15="http://schemas.microsoft.com/office/drawing/2012/chart" uri="{CE6537A1-D6FC-4f65-9D91-7224C49458BB}">
                  <c15:dlblFieldTable>
                    <c15:dlblFTEntry>
                      <c15:txfldGUID>{103A0F7D-617A-41F6-A71B-CF4B8C081A65}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5D20-4B86-8E38-462CA3598FD4}"/>
                </c:ext>
                <c:ext xmlns:c15="http://schemas.microsoft.com/office/drawing/2012/chart" uri="{CE6537A1-D6FC-4f65-9D91-7224C49458BB}">
                  <c15:dlblFieldTable>
                    <c15:dlblFTEntry>
                      <c15:txfldGUID>{DF292BFF-BE2D-44F3-A960-C5807E888CFB}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5D20-4B86-8E38-462CA3598FD4}"/>
                </c:ext>
                <c:ext xmlns:c15="http://schemas.microsoft.com/office/drawing/2012/chart" uri="{CE6537A1-D6FC-4f65-9D91-7224C49458BB}">
                  <c15:dlblFieldTable>
                    <c15:dlblFTEntry>
                      <c15:txfldGUID>{81D0342A-BD47-407A-BC5F-3B2E8D218630}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5D20-4B86-8E38-462CA3598FD4}"/>
                </c:ext>
                <c:ext xmlns:c15="http://schemas.microsoft.com/office/drawing/2012/chart" uri="{CE6537A1-D6FC-4f65-9D91-7224C49458BB}">
                  <c15:dlblFieldTable>
                    <c15:dlblFTEntry>
                      <c15:txfldGUID>{187045F0-2605-4BFB-B6CB-C4F5B2AED9F0}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5D20-4B86-8E38-462CA3598FD4}"/>
                </c:ext>
                <c:ext xmlns:c15="http://schemas.microsoft.com/office/drawing/2012/chart" uri="{CE6537A1-D6FC-4f65-9D91-7224C49458BB}">
                  <c15:dlblFieldTable>
                    <c15:dlblFTEntry>
                      <c15:txfldGUID>{84557B78-577D-4B3A-953F-1D7AB6154515}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62</c:v>
                </c:pt>
              </c:numCache>
            </c:numRef>
          </c:xVal>
          <c:yVal>
            <c:numRef>
              <c:f>公会計指標分析・財政指標組合せ分析表!$K$51:$O$51</c:f>
              <c:numCache>
                <c:formatCode>#,##0.0;"▲ "#,##0.0</c:formatCode>
                <c:ptCount val="5"/>
                <c:pt idx="4">
                  <c:v>11.5</c:v>
                </c:pt>
              </c:numCache>
            </c:numRef>
          </c:yVal>
          <c:smooth val="0"/>
          <c:extLst xmlns:c16r2="http://schemas.microsoft.com/office/drawing/2015/06/chart">
            <c:ext xmlns:c16="http://schemas.microsoft.com/office/drawing/2014/chart" uri="{C3380CC4-5D6E-409C-BE32-E72D297353CC}">
              <c16:uniqueId val="{00000005-5D20-4B86-8E38-462CA3598FD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D20-4B86-8E38-462CA3598FD4}"/>
                </c:ext>
                <c:ext xmlns:c15="http://schemas.microsoft.com/office/drawing/2012/chart" uri="{CE6537A1-D6FC-4f65-9D91-7224C49458BB}">
                  <c15:dlblFieldTable>
                    <c15:dlblFTEntry>
                      <c15:txfldGUID>{C389358C-0A32-437F-82F7-53AC46E63807}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D20-4B86-8E38-462CA3598FD4}"/>
                </c:ext>
                <c:ext xmlns:c15="http://schemas.microsoft.com/office/drawing/2012/chart" uri="{CE6537A1-D6FC-4f65-9D91-7224C49458BB}">
                  <c15:dlblFieldTable>
                    <c15:dlblFTEntry>
                      <c15:txfldGUID>{C0EFC8B3-732D-40A8-8C81-242796713FBD}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D20-4B86-8E38-462CA3598FD4}"/>
                </c:ext>
                <c:ext xmlns:c15="http://schemas.microsoft.com/office/drawing/2012/chart" uri="{CE6537A1-D6FC-4f65-9D91-7224C49458BB}">
                  <c15:dlblFieldTable>
                    <c15:dlblFTEntry>
                      <c15:txfldGUID>{85430A54-F386-4F98-9409-1E9B58F27FB6}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D20-4B86-8E38-462CA3598FD4}"/>
                </c:ext>
                <c:ext xmlns:c15="http://schemas.microsoft.com/office/drawing/2012/chart" uri="{CE6537A1-D6FC-4f65-9D91-7224C49458BB}">
                  <c15:dlblFieldTable>
                    <c15:dlblFTEntry>
                      <c15:txfldGUID>{EC7EBA8C-EDF4-4911-8A02-02EB3BDB033E}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D20-4B86-8E38-462CA3598FD4}"/>
                </c:ext>
                <c:ext xmlns:c15="http://schemas.microsoft.com/office/drawing/2012/chart" uri="{CE6537A1-D6FC-4f65-9D91-7224C49458BB}">
                  <c15:dlblFieldTable>
                    <c15:dlblFTEntry>
                      <c15:txfldGUID>{04EF797D-BA0A-4B44-B048-5301472836AB}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49.6</c:v>
                </c:pt>
              </c:numCache>
            </c:numRef>
          </c:xVal>
          <c:yVal>
            <c:numRef>
              <c:f>公会計指標分析・財政指標組合せ分析表!$K$55:$O$55</c:f>
              <c:numCache>
                <c:formatCode>#,##0.0;"▲ "#,##0.0</c:formatCode>
                <c:ptCount val="5"/>
                <c:pt idx="4">
                  <c:v>37.4</c:v>
                </c:pt>
              </c:numCache>
            </c:numRef>
          </c:yVal>
          <c:smooth val="0"/>
          <c:extLst xmlns:c16r2="http://schemas.microsoft.com/office/drawing/2015/06/chart">
            <c:ext xmlns:c16="http://schemas.microsoft.com/office/drawing/2014/chart" uri="{C3380CC4-5D6E-409C-BE32-E72D297353CC}">
              <c16:uniqueId val="{0000000B-5D20-4B86-8E38-462CA3598FD4}"/>
            </c:ext>
          </c:extLst>
        </c:ser>
        <c:dLbls>
          <c:showLegendKey val="0"/>
          <c:showVal val="0"/>
          <c:showCatName val="0"/>
          <c:showSerName val="0"/>
          <c:showPercent val="0"/>
          <c:showBubbleSize val="0"/>
        </c:dLbls>
        <c:axId val="492722160"/>
        <c:axId val="501554480"/>
      </c:scatterChart>
      <c:valAx>
        <c:axId val="492722160"/>
        <c:scaling>
          <c:orientation val="minMax"/>
          <c:max val="64"/>
          <c:min val="4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554480"/>
        <c:crosses val="autoZero"/>
        <c:crossBetween val="midCat"/>
      </c:valAx>
      <c:valAx>
        <c:axId val="501554480"/>
        <c:scaling>
          <c:orientation val="minMax"/>
          <c:max val="4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2722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2822-4C28-AF66-05180A11B6AA}"/>
                </c:ext>
                <c:ext xmlns:c15="http://schemas.microsoft.com/office/drawing/2012/chart" uri="{CE6537A1-D6FC-4f65-9D91-7224C49458BB}">
                  <c15:dlblFieldTable>
                    <c15:dlblFTEntry>
                      <c15:txfldGUID>{A846D9C2-8196-46AA-AB94-A4ED9576DF87}</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2822-4C28-AF66-05180A11B6AA}"/>
                </c:ext>
                <c:ext xmlns:c15="http://schemas.microsoft.com/office/drawing/2012/chart" uri="{CE6537A1-D6FC-4f65-9D91-7224C49458BB}">
                  <c15:dlblFieldTable>
                    <c15:dlblFTEntry>
                      <c15:txfldGUID>{528A0C12-FB20-4189-A235-303949260FF4}</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2822-4C28-AF66-05180A11B6AA}"/>
                </c:ext>
                <c:ext xmlns:c15="http://schemas.microsoft.com/office/drawing/2012/chart" uri="{CE6537A1-D6FC-4f65-9D91-7224C49458BB}">
                  <c15:dlblFieldTable>
                    <c15:dlblFTEntry>
                      <c15:txfldGUID>{35F5EA06-5FA3-406B-BFDB-85476523E0A3}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2822-4C28-AF66-05180A11B6AA}"/>
                </c:ext>
                <c:ext xmlns:c15="http://schemas.microsoft.com/office/drawing/2012/chart" uri="{CE6537A1-D6FC-4f65-9D91-7224C49458BB}">
                  <c15:dlblFieldTable>
                    <c15:dlblFTEntry>
                      <c15:txfldGUID>{5EDE914F-C5E7-4AF3-B952-D7173A836EDB}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2822-4C28-AF66-05180A11B6AA}"/>
                </c:ext>
                <c:ext xmlns:c15="http://schemas.microsoft.com/office/drawing/2012/chart" uri="{CE6537A1-D6FC-4f65-9D91-7224C49458BB}">
                  <c15:dlblFieldTable>
                    <c15:dlblFTEntry>
                      <c15:txfldGUID>{4926451C-8517-4B9C-B7D8-5B659FC74D87}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10.199999999999999</c:v>
                </c:pt>
                <c:pt idx="1">
                  <c:v>9.1</c:v>
                </c:pt>
                <c:pt idx="2">
                  <c:v>8</c:v>
                </c:pt>
                <c:pt idx="3">
                  <c:v>6.9</c:v>
                </c:pt>
                <c:pt idx="4">
                  <c:v>6.2</c:v>
                </c:pt>
              </c:numCache>
            </c:numRef>
          </c:xVal>
          <c:yVal>
            <c:numRef>
              <c:f>公会計指標分析・財政指標組合せ分析表!$K$73:$O$73</c:f>
              <c:numCache>
                <c:formatCode>#,##0.0;"▲ "#,##0.0</c:formatCode>
                <c:ptCount val="5"/>
                <c:pt idx="0">
                  <c:v>51.4</c:v>
                </c:pt>
                <c:pt idx="1">
                  <c:v>37.200000000000003</c:v>
                </c:pt>
                <c:pt idx="2">
                  <c:v>25.9</c:v>
                </c:pt>
                <c:pt idx="3">
                  <c:v>21.4</c:v>
                </c:pt>
                <c:pt idx="4">
                  <c:v>11.5</c:v>
                </c:pt>
              </c:numCache>
            </c:numRef>
          </c:yVal>
          <c:smooth val="0"/>
          <c:extLst xmlns:c16r2="http://schemas.microsoft.com/office/drawing/2015/06/chart">
            <c:ext xmlns:c16="http://schemas.microsoft.com/office/drawing/2014/chart" uri="{C3380CC4-5D6E-409C-BE32-E72D297353CC}">
              <c16:uniqueId val="{00000005-2822-4C28-AF66-05180A11B6A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2822-4C28-AF66-05180A11B6AA}"/>
                </c:ext>
                <c:ext xmlns:c15="http://schemas.microsoft.com/office/drawing/2012/chart" uri="{CE6537A1-D6FC-4f65-9D91-7224C49458BB}">
                  <c15:dlblFieldTable>
                    <c15:dlblFTEntry>
                      <c15:txfldGUID>{3EB94630-D2BA-4CE0-A33F-99D3837D2A2D}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2822-4C28-AF66-05180A11B6AA}"/>
                </c:ext>
                <c:ext xmlns:c15="http://schemas.microsoft.com/office/drawing/2012/chart" uri="{CE6537A1-D6FC-4f65-9D91-7224C49458BB}">
                  <c15:dlblFieldTable>
                    <c15:dlblFTEntry>
                      <c15:txfldGUID>{6B34EAB4-F8AB-4652-B2E1-BA8918828D52}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2822-4C28-AF66-05180A11B6AA}"/>
                </c:ext>
                <c:ext xmlns:c15="http://schemas.microsoft.com/office/drawing/2012/chart" uri="{CE6537A1-D6FC-4f65-9D91-7224C49458BB}">
                  <c15:dlblFieldTable>
                    <c15:dlblFTEntry>
                      <c15:txfldGUID>{C8AB41A9-CE89-4BDA-AFDE-DFED537B6CE3}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2822-4C28-AF66-05180A11B6AA}"/>
                </c:ext>
                <c:ext xmlns:c15="http://schemas.microsoft.com/office/drawing/2012/chart" uri="{CE6537A1-D6FC-4f65-9D91-7224C49458BB}">
                  <c15:dlblFieldTable>
                    <c15:dlblFTEntry>
                      <c15:txfldGUID>{A6E8E837-3B9A-4F0A-B182-D6E0C9528578}</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822-4C28-AF66-05180A11B6AA}"/>
                </c:ext>
                <c:ext xmlns:c15="http://schemas.microsoft.com/office/drawing/2012/chart" uri="{CE6537A1-D6FC-4f65-9D91-7224C49458BB}">
                  <c15:dlblFieldTable>
                    <c15:dlblFTEntry>
                      <c15:txfldGUID>{643680B3-7904-41E1-9DA2-B62CB3C57306}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8.3000000000000007</c:v>
                </c:pt>
                <c:pt idx="2">
                  <c:v>7.7</c:v>
                </c:pt>
                <c:pt idx="3">
                  <c:v>7.1</c:v>
                </c:pt>
                <c:pt idx="4">
                  <c:v>6.3</c:v>
                </c:pt>
              </c:numCache>
            </c:numRef>
          </c:xVal>
          <c:yVal>
            <c:numRef>
              <c:f>公会計指標分析・財政指標組合せ分析表!$K$77:$O$77</c:f>
              <c:numCache>
                <c:formatCode>#,##0.0;"▲ "#,##0.0</c:formatCode>
                <c:ptCount val="5"/>
                <c:pt idx="0">
                  <c:v>62.5</c:v>
                </c:pt>
                <c:pt idx="1">
                  <c:v>57.8</c:v>
                </c:pt>
                <c:pt idx="2">
                  <c:v>49.8</c:v>
                </c:pt>
                <c:pt idx="3">
                  <c:v>45.1</c:v>
                </c:pt>
                <c:pt idx="4">
                  <c:v>37.4</c:v>
                </c:pt>
              </c:numCache>
            </c:numRef>
          </c:yVal>
          <c:smooth val="0"/>
          <c:extLst xmlns:c16r2="http://schemas.microsoft.com/office/drawing/2015/06/chart">
            <c:ext xmlns:c16="http://schemas.microsoft.com/office/drawing/2014/chart" uri="{C3380CC4-5D6E-409C-BE32-E72D297353CC}">
              <c16:uniqueId val="{0000000B-2822-4C28-AF66-05180A11B6AA}"/>
            </c:ext>
          </c:extLst>
        </c:ser>
        <c:dLbls>
          <c:showLegendKey val="0"/>
          <c:showVal val="0"/>
          <c:showCatName val="0"/>
          <c:showSerName val="0"/>
          <c:showPercent val="0"/>
          <c:showBubbleSize val="0"/>
        </c:dLbls>
        <c:axId val="498119648"/>
        <c:axId val="498120040"/>
      </c:scatterChart>
      <c:valAx>
        <c:axId val="498119648"/>
        <c:scaling>
          <c:orientation val="minMax"/>
          <c:max val="10.6"/>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120040"/>
        <c:crosses val="autoZero"/>
        <c:crossBetween val="midCat"/>
      </c:valAx>
      <c:valAx>
        <c:axId val="498120040"/>
        <c:scaling>
          <c:orientation val="minMax"/>
          <c:max val="7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119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市債残高の削減に努める中、順次市債の償還が終了していくことから、建設事業に係る元利償還金は減少傾向にある。</a:t>
          </a:r>
          <a:r>
            <a:rPr lang="ja-JP" altLang="en-US" sz="1300" b="0" i="0" baseline="0">
              <a:solidFill>
                <a:schemeClr val="dk1"/>
              </a:solidFill>
              <a:effectLst/>
              <a:latin typeface="+mn-lt"/>
              <a:ea typeface="+mn-ea"/>
              <a:cs typeface="+mn-cs"/>
            </a:rPr>
            <a:t>また、市債の発行にあたっては新規発行額を元金償還額以内とすることを基本としている</a:t>
          </a:r>
          <a:r>
            <a:rPr lang="ja-JP" altLang="ja-JP" sz="1300" b="0" i="0" baseline="0">
              <a:solidFill>
                <a:schemeClr val="dk1"/>
              </a:solidFill>
              <a:effectLst/>
              <a:latin typeface="+mn-lt"/>
              <a:ea typeface="+mn-ea"/>
              <a:cs typeface="+mn-cs"/>
            </a:rPr>
            <a:t>。</a:t>
          </a:r>
          <a:endParaRPr lang="ja-JP" altLang="ja-JP" sz="1300">
            <a:effectLst/>
          </a:endParaRPr>
        </a:p>
        <a:p>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一方、２７年度は地方消費税交付金の増等により、標準財政規模が増加した。以上のことから、実質公債費比率は低下している。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baseline="0">
              <a:solidFill>
                <a:schemeClr val="dk1"/>
              </a:solidFill>
              <a:effectLst/>
              <a:latin typeface="+mn-lt"/>
              <a:ea typeface="+mn-ea"/>
              <a:cs typeface="+mn-cs"/>
            </a:rPr>
            <a:t>　地方債現在高は、市債の発行抑制に努める中で、平成</a:t>
          </a:r>
          <a:r>
            <a:rPr lang="en-US" altLang="ja-JP" sz="1300" b="0" i="0" baseline="0">
              <a:solidFill>
                <a:schemeClr val="dk1"/>
              </a:solidFill>
              <a:effectLst/>
              <a:latin typeface="+mn-lt"/>
              <a:ea typeface="+mn-ea"/>
              <a:cs typeface="+mn-cs"/>
            </a:rPr>
            <a:t>24</a:t>
          </a:r>
          <a:r>
            <a:rPr lang="ja-JP" altLang="en-US" sz="1300" b="0" i="0" baseline="0">
              <a:solidFill>
                <a:schemeClr val="dk1"/>
              </a:solidFill>
              <a:effectLst/>
              <a:latin typeface="+mn-lt"/>
              <a:ea typeface="+mn-ea"/>
              <a:cs typeface="+mn-cs"/>
            </a:rPr>
            <a:t>年度までは減少傾向が続いたが、平成</a:t>
          </a:r>
          <a:r>
            <a:rPr lang="en-US" altLang="ja-JP" sz="1300" b="0" i="0" baseline="0">
              <a:solidFill>
                <a:schemeClr val="dk1"/>
              </a:solidFill>
              <a:effectLst/>
              <a:latin typeface="+mn-lt"/>
              <a:ea typeface="+mn-ea"/>
              <a:cs typeface="+mn-cs"/>
            </a:rPr>
            <a:t>25</a:t>
          </a:r>
          <a:r>
            <a:rPr lang="ja-JP" altLang="en-US" sz="1300" b="0" i="0" baseline="0">
              <a:solidFill>
                <a:schemeClr val="dk1"/>
              </a:solidFill>
              <a:effectLst/>
              <a:latin typeface="+mn-lt"/>
              <a:ea typeface="+mn-ea"/>
              <a:cs typeface="+mn-cs"/>
            </a:rPr>
            <a:t>年度からは、小田原市土地開発公社の経営健全化計画（Ｈ</a:t>
          </a:r>
          <a:r>
            <a:rPr lang="en-US" altLang="ja-JP" sz="1300" b="0" i="0" baseline="0">
              <a:solidFill>
                <a:schemeClr val="dk1"/>
              </a:solidFill>
              <a:effectLst/>
              <a:latin typeface="+mn-lt"/>
              <a:ea typeface="+mn-ea"/>
              <a:cs typeface="+mn-cs"/>
            </a:rPr>
            <a:t>25</a:t>
          </a:r>
          <a:r>
            <a:rPr lang="ja-JP" altLang="en-US" sz="1300" b="0" i="0" baseline="0">
              <a:solidFill>
                <a:schemeClr val="dk1"/>
              </a:solidFill>
              <a:effectLst/>
              <a:latin typeface="+mn-lt"/>
              <a:ea typeface="+mn-ea"/>
              <a:cs typeface="+mn-cs"/>
            </a:rPr>
            <a:t>～Ｈ</a:t>
          </a:r>
          <a:r>
            <a:rPr lang="en-US" altLang="ja-JP" sz="1300" b="0" i="0" baseline="0">
              <a:solidFill>
                <a:schemeClr val="dk1"/>
              </a:solidFill>
              <a:effectLst/>
              <a:latin typeface="+mn-lt"/>
              <a:ea typeface="+mn-ea"/>
              <a:cs typeface="+mn-cs"/>
            </a:rPr>
            <a:t>29</a:t>
          </a:r>
          <a:r>
            <a:rPr lang="ja-JP" altLang="en-US" sz="1300" b="0" i="0" baseline="0">
              <a:solidFill>
                <a:schemeClr val="dk1"/>
              </a:solidFill>
              <a:effectLst/>
              <a:latin typeface="+mn-lt"/>
              <a:ea typeface="+mn-ea"/>
              <a:cs typeface="+mn-cs"/>
            </a:rPr>
            <a:t>）に基づく供用済土地の買い戻しに係る市債発行などが加わり、増加している。一方、債務負担行為に基づく支出予定額は、平成</a:t>
          </a:r>
          <a:r>
            <a:rPr lang="en-US" altLang="ja-JP" sz="1300" b="0" i="0" baseline="0">
              <a:solidFill>
                <a:schemeClr val="dk1"/>
              </a:solidFill>
              <a:effectLst/>
              <a:latin typeface="+mn-lt"/>
              <a:ea typeface="+mn-ea"/>
              <a:cs typeface="+mn-cs"/>
            </a:rPr>
            <a:t>23</a:t>
          </a:r>
          <a:r>
            <a:rPr lang="ja-JP" altLang="en-US" sz="1300" b="0" i="0" baseline="0">
              <a:solidFill>
                <a:schemeClr val="dk1"/>
              </a:solidFill>
              <a:effectLst/>
              <a:latin typeface="+mn-lt"/>
              <a:ea typeface="+mn-ea"/>
              <a:cs typeface="+mn-cs"/>
            </a:rPr>
            <a:t>年度、平成</a:t>
          </a:r>
          <a:r>
            <a:rPr lang="en-US" altLang="ja-JP" sz="1300" b="0" i="0" baseline="0">
              <a:solidFill>
                <a:schemeClr val="dk1"/>
              </a:solidFill>
              <a:effectLst/>
              <a:latin typeface="+mn-lt"/>
              <a:ea typeface="+mn-ea"/>
              <a:cs typeface="+mn-cs"/>
            </a:rPr>
            <a:t>24</a:t>
          </a:r>
          <a:r>
            <a:rPr lang="ja-JP" altLang="en-US" sz="1300" b="0" i="0" baseline="0">
              <a:solidFill>
                <a:schemeClr val="dk1"/>
              </a:solidFill>
              <a:effectLst/>
              <a:latin typeface="+mn-lt"/>
              <a:ea typeface="+mn-ea"/>
              <a:cs typeface="+mn-cs"/>
            </a:rPr>
            <a:t>年度で、（財）小田原学校建設公社から学校施設の買い戻しが完了し、さらに、上述のとおり、平成</a:t>
          </a:r>
          <a:r>
            <a:rPr lang="en-US" altLang="ja-JP" sz="1300" b="0" i="0" baseline="0">
              <a:solidFill>
                <a:schemeClr val="dk1"/>
              </a:solidFill>
              <a:effectLst/>
              <a:latin typeface="+mn-lt"/>
              <a:ea typeface="+mn-ea"/>
              <a:cs typeface="+mn-cs"/>
            </a:rPr>
            <a:t>25</a:t>
          </a:r>
          <a:r>
            <a:rPr lang="ja-JP" altLang="en-US" sz="1300" b="0" i="0" baseline="0">
              <a:solidFill>
                <a:schemeClr val="dk1"/>
              </a:solidFill>
              <a:effectLst/>
              <a:latin typeface="+mn-lt"/>
              <a:ea typeface="+mn-ea"/>
              <a:cs typeface="+mn-cs"/>
            </a:rPr>
            <a:t>年度からは、土地開発公社からの買い戻しの増額などによって、順調に減少させており、将来負担額の総額の減少を図ってきている。</a:t>
          </a:r>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　　</a:t>
          </a:r>
          <a:endParaRPr lang="en-US" altLang="ja-JP" sz="1300" b="0" i="0" baseline="0">
            <a:solidFill>
              <a:schemeClr val="dk1"/>
            </a:solidFill>
            <a:effectLst/>
            <a:latin typeface="+mn-lt"/>
            <a:ea typeface="+mn-ea"/>
            <a:cs typeface="+mn-cs"/>
          </a:endParaRPr>
        </a:p>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また、将来負担比率の算定において、将来負担額から差し引く「充当可能財源」においても、財政調整基金の積立等により増加しており、将来負担比率の減少要因となっている。</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神奈川県小田原市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194,502
192,672
113.81
72,950,988
68,856,897
3,909,300
37,403,950
50,879,705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[ 62.0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の大半が完成から数十年が経過しており、耐用年数を超過しているものも多く存在している。今後、公共施設等総合管理計画と付随する個別計画に基づき、統廃合・転用・複合化等による公共施設の適正配置と長寿命化等による大規模改修を並行して行うことにより、適正な資産管理を押し進めていく必要があ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133350</xdr:rowOff>
    </xdr:from>
    <xdr:to>
      <xdr:col>4</xdr:col>
      <xdr:colOff>539750</xdr:colOff>
      <xdr:row>33</xdr:row>
      <xdr:rowOff>133350</xdr:rowOff>
    </xdr:to>
    <xdr:cxnSp macro="">
      <xdr:nvCxnSpPr>
        <xdr:cNvPr id="51" name="直線コネクタ 50"/>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39549</xdr:rowOff>
    </xdr:from>
    <xdr:ext cx="359393" cy="225703"/>
    <xdr:sp macro="" textlink="">
      <xdr:nvSpPr>
        <xdr:cNvPr id="52" name="テキスト ボックス 51"/>
        <xdr:cNvSpPr txBox="1"/>
      </xdr:nvSpPr>
      <xdr:spPr>
        <a:xfrm>
          <a:off x="847107" y="64784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3" name="直線コネクタ 5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4" name="テキスト ボックス 53"/>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82550</xdr:rowOff>
    </xdr:from>
    <xdr:to>
      <xdr:col>4</xdr:col>
      <xdr:colOff>539750</xdr:colOff>
      <xdr:row>27</xdr:row>
      <xdr:rowOff>82550</xdr:rowOff>
    </xdr:to>
    <xdr:cxnSp macro="">
      <xdr:nvCxnSpPr>
        <xdr:cNvPr id="55" name="直線コネクタ 54"/>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160199</xdr:rowOff>
    </xdr:from>
    <xdr:ext cx="359393" cy="225703"/>
    <xdr:sp macro="" textlink="">
      <xdr:nvSpPr>
        <xdr:cNvPr id="56" name="テキスト ボックス 55"/>
        <xdr:cNvSpPr txBox="1"/>
      </xdr:nvSpPr>
      <xdr:spPr>
        <a:xfrm>
          <a:off x="847107" y="5398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7" name="直線コネクタ 5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58" name="テキスト ボックス 5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5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146050</xdr:rowOff>
    </xdr:from>
    <xdr:to>
      <xdr:col>3</xdr:col>
      <xdr:colOff>1170940</xdr:colOff>
      <xdr:row>33</xdr:row>
      <xdr:rowOff>154940</xdr:rowOff>
    </xdr:to>
    <xdr:cxnSp macro="">
      <xdr:nvCxnSpPr>
        <xdr:cNvPr id="60" name="直線コネクタ 59"/>
        <xdr:cNvCxnSpPr/>
      </xdr:nvCxnSpPr>
      <xdr:spPr>
        <a:xfrm flipV="1">
          <a:off x="4760595" y="538480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158767</xdr:rowOff>
    </xdr:from>
    <xdr:ext cx="405111" cy="259045"/>
    <xdr:sp macro="" textlink="">
      <xdr:nvSpPr>
        <xdr:cNvPr id="61" name="有形固定資産減価償却率最小値テキスト"/>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3</xdr:col>
      <xdr:colOff>1082675</xdr:colOff>
      <xdr:row>33</xdr:row>
      <xdr:rowOff>154940</xdr:rowOff>
    </xdr:from>
    <xdr:to>
      <xdr:col>3</xdr:col>
      <xdr:colOff>1260475</xdr:colOff>
      <xdr:row>33</xdr:row>
      <xdr:rowOff>154940</xdr:rowOff>
    </xdr:to>
    <xdr:cxnSp macro="">
      <xdr:nvCxnSpPr>
        <xdr:cNvPr id="62" name="直線コネクタ 61"/>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92727</xdr:rowOff>
    </xdr:from>
    <xdr:ext cx="405111" cy="259045"/>
    <xdr:sp macro="" textlink="">
      <xdr:nvSpPr>
        <xdr:cNvPr id="63"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26</xdr:row>
      <xdr:rowOff>146050</xdr:rowOff>
    </xdr:from>
    <xdr:to>
      <xdr:col>3</xdr:col>
      <xdr:colOff>1260475</xdr:colOff>
      <xdr:row>26</xdr:row>
      <xdr:rowOff>146050</xdr:rowOff>
    </xdr:to>
    <xdr:cxnSp macro="">
      <xdr:nvCxnSpPr>
        <xdr:cNvPr id="64" name="直線コネクタ 63"/>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65" name="有形固定資産減価償却率平均値テキスト"/>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66" name="フローチャート : 判断 65"/>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7" name="テキスト ボックス 6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68" name="テキスト ボックス 6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69" name="テキスト ボックス 6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0" name="テキスト ボックス 6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1" name="テキスト ボックス 7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26</xdr:row>
      <xdr:rowOff>95250</xdr:rowOff>
    </xdr:from>
    <xdr:to>
      <xdr:col>3</xdr:col>
      <xdr:colOff>1222375</xdr:colOff>
      <xdr:row>27</xdr:row>
      <xdr:rowOff>25400</xdr:rowOff>
    </xdr:to>
    <xdr:sp macro="" textlink="">
      <xdr:nvSpPr>
        <xdr:cNvPr id="72" name="円/楕円 71"/>
        <xdr:cNvSpPr/>
      </xdr:nvSpPr>
      <xdr:spPr>
        <a:xfrm>
          <a:off x="47117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48277</xdr:rowOff>
    </xdr:from>
    <xdr:ext cx="405111" cy="259045"/>
    <xdr:sp macro="" textlink="">
      <xdr:nvSpPr>
        <xdr:cNvPr id="73" name="有形固定資産減価償却率該当値テキスト"/>
        <xdr:cNvSpPr txBox="1"/>
      </xdr:nvSpPr>
      <xdr:spPr>
        <a:xfrm>
          <a:off x="4813300" y="52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4" name="正方形/長方形 7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5" name="正方形/長方形 7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6" name="正方形/長方形 7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7" name="正方形/長方形 7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78" name="正方形/長方形 7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79" name="正方形/長方形 7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0" name="正方形/長方形 7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2" name="正方形/長方形 8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4" name="テキスト ボックス 8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神奈川県小田原市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194,502
192,672
113.81
72,950,988
68,856,897
3,909,300
37,403,950
50,879,705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135636</xdr:rowOff>
    </xdr:from>
    <xdr:to>
      <xdr:col>6</xdr:col>
      <xdr:colOff>510540</xdr:colOff>
      <xdr:row>41</xdr:row>
      <xdr:rowOff>762</xdr:rowOff>
    </xdr:to>
    <xdr:cxnSp macro="">
      <xdr:nvCxnSpPr>
        <xdr:cNvPr id="55" name="直線コネクタ 54"/>
        <xdr:cNvCxnSpPr/>
      </xdr:nvCxnSpPr>
      <xdr:spPr>
        <a:xfrm flipV="1">
          <a:off x="4634865" y="5964936"/>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82313</xdr:rowOff>
    </xdr:from>
    <xdr:ext cx="405111" cy="259045"/>
    <xdr:sp macro="" textlink="">
      <xdr:nvSpPr>
        <xdr:cNvPr id="58" name="【道路】&#10;有形固定資産減価償却率最大値テキスト"/>
        <xdr:cNvSpPr txBox="1"/>
      </xdr:nvSpPr>
      <xdr:spPr>
        <a:xfrm>
          <a:off x="4724400" y="5740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a:t>
          </a:r>
          <a:endParaRPr kumimoji="1" lang="ja-JP" altLang="en-US" sz="1000" b="1">
            <a:latin typeface="ＭＳ Ｐゴシック"/>
          </a:endParaRPr>
        </a:p>
      </xdr:txBody>
    </xdr:sp>
    <xdr:clientData/>
  </xdr:oneCellAnchor>
  <xdr:twoCellAnchor>
    <xdr:from>
      <xdr:col>6</xdr:col>
      <xdr:colOff>422275</xdr:colOff>
      <xdr:row>34</xdr:row>
      <xdr:rowOff>135636</xdr:rowOff>
    </xdr:from>
    <xdr:to>
      <xdr:col>6</xdr:col>
      <xdr:colOff>600075</xdr:colOff>
      <xdr:row>34</xdr:row>
      <xdr:rowOff>135636</xdr:rowOff>
    </xdr:to>
    <xdr:cxnSp macro="">
      <xdr:nvCxnSpPr>
        <xdr:cNvPr id="59" name="直線コネクタ 58"/>
        <xdr:cNvCxnSpPr/>
      </xdr:nvCxnSpPr>
      <xdr:spPr>
        <a:xfrm>
          <a:off x="4546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108983</xdr:rowOff>
    </xdr:from>
    <xdr:ext cx="405111" cy="259045"/>
    <xdr:sp macro="" textlink="">
      <xdr:nvSpPr>
        <xdr:cNvPr id="60" name="【道路】&#10;有形固定資産減価償却率平均値テキスト"/>
        <xdr:cNvSpPr txBox="1"/>
      </xdr:nvSpPr>
      <xdr:spPr>
        <a:xfrm>
          <a:off x="4724400" y="6624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130556</xdr:rowOff>
    </xdr:from>
    <xdr:to>
      <xdr:col>6</xdr:col>
      <xdr:colOff>561975</xdr:colOff>
      <xdr:row>39</xdr:row>
      <xdr:rowOff>60706</xdr:rowOff>
    </xdr:to>
    <xdr:sp macro="" textlink="">
      <xdr:nvSpPr>
        <xdr:cNvPr id="61" name="フローチャート : 判断 60"/>
        <xdr:cNvSpPr/>
      </xdr:nvSpPr>
      <xdr:spPr>
        <a:xfrm>
          <a:off x="4584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84836</xdr:rowOff>
    </xdr:from>
    <xdr:to>
      <xdr:col>6</xdr:col>
      <xdr:colOff>561975</xdr:colOff>
      <xdr:row>35</xdr:row>
      <xdr:rowOff>14986</xdr:rowOff>
    </xdr:to>
    <xdr:sp macro="" textlink="">
      <xdr:nvSpPr>
        <xdr:cNvPr id="67" name="円/楕円 66"/>
        <xdr:cNvSpPr/>
      </xdr:nvSpPr>
      <xdr:spPr>
        <a:xfrm>
          <a:off x="45847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37863</xdr:rowOff>
    </xdr:from>
    <xdr:ext cx="405111" cy="259045"/>
    <xdr:sp macro="" textlink="">
      <xdr:nvSpPr>
        <xdr:cNvPr id="68" name="【道路】&#10;有形固定資産減価償却率該当値テキスト"/>
        <xdr:cNvSpPr txBox="1"/>
      </xdr:nvSpPr>
      <xdr:spPr>
        <a:xfrm>
          <a:off x="4724400"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79" name="直線コネクタ 7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0" name="テキスト ボックス 7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1" name="直線コネクタ 8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2" name="テキスト ボックス 8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3" name="直線コネクタ 8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4" name="テキスト ボックス 8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5" name="直線コネクタ 8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6" name="テキスト ボックス 8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7" name="直線コネクタ 8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88" name="テキスト ボックス 8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82486</xdr:rowOff>
    </xdr:from>
    <xdr:to>
      <xdr:col>15</xdr:col>
      <xdr:colOff>180340</xdr:colOff>
      <xdr:row>40</xdr:row>
      <xdr:rowOff>104204</xdr:rowOff>
    </xdr:to>
    <xdr:cxnSp macro="">
      <xdr:nvCxnSpPr>
        <xdr:cNvPr id="92" name="直線コネクタ 91"/>
        <xdr:cNvCxnSpPr/>
      </xdr:nvCxnSpPr>
      <xdr:spPr>
        <a:xfrm flipV="1">
          <a:off x="10476865" y="5911786"/>
          <a:ext cx="0" cy="105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108031</xdr:rowOff>
    </xdr:from>
    <xdr:ext cx="469744" cy="259045"/>
    <xdr:sp macro="" textlink="">
      <xdr:nvSpPr>
        <xdr:cNvPr id="93" name="【道路】&#10;一人当たり延長最小値テキスト"/>
        <xdr:cNvSpPr txBox="1"/>
      </xdr:nvSpPr>
      <xdr:spPr>
        <a:xfrm>
          <a:off x="10566400" y="69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a:t>
          </a:r>
          <a:endParaRPr kumimoji="1" lang="ja-JP" altLang="en-US" sz="1000" b="1">
            <a:latin typeface="ＭＳ Ｐゴシック"/>
          </a:endParaRPr>
        </a:p>
      </xdr:txBody>
    </xdr:sp>
    <xdr:clientData/>
  </xdr:oneCellAnchor>
  <xdr:twoCellAnchor>
    <xdr:from>
      <xdr:col>15</xdr:col>
      <xdr:colOff>92075</xdr:colOff>
      <xdr:row>40</xdr:row>
      <xdr:rowOff>104204</xdr:rowOff>
    </xdr:from>
    <xdr:to>
      <xdr:col>15</xdr:col>
      <xdr:colOff>269875</xdr:colOff>
      <xdr:row>40</xdr:row>
      <xdr:rowOff>104204</xdr:rowOff>
    </xdr:to>
    <xdr:cxnSp macro="">
      <xdr:nvCxnSpPr>
        <xdr:cNvPr id="94" name="直線コネクタ 93"/>
        <xdr:cNvCxnSpPr/>
      </xdr:nvCxnSpPr>
      <xdr:spPr>
        <a:xfrm>
          <a:off x="10388600" y="696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29163</xdr:rowOff>
    </xdr:from>
    <xdr:ext cx="469744" cy="259045"/>
    <xdr:sp macro="" textlink="">
      <xdr:nvSpPr>
        <xdr:cNvPr id="95" name="【道路】&#10;一人当たり延長最大値テキスト"/>
        <xdr:cNvSpPr txBox="1"/>
      </xdr:nvSpPr>
      <xdr:spPr>
        <a:xfrm>
          <a:off x="10566400" y="568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6.967</a:t>
          </a:r>
          <a:endParaRPr kumimoji="1" lang="ja-JP" altLang="en-US" sz="1000" b="1">
            <a:latin typeface="ＭＳ Ｐゴシック"/>
          </a:endParaRPr>
        </a:p>
      </xdr:txBody>
    </xdr:sp>
    <xdr:clientData/>
  </xdr:oneCellAnchor>
  <xdr:twoCellAnchor>
    <xdr:from>
      <xdr:col>15</xdr:col>
      <xdr:colOff>92075</xdr:colOff>
      <xdr:row>34</xdr:row>
      <xdr:rowOff>82486</xdr:rowOff>
    </xdr:from>
    <xdr:to>
      <xdr:col>15</xdr:col>
      <xdr:colOff>269875</xdr:colOff>
      <xdr:row>34</xdr:row>
      <xdr:rowOff>82486</xdr:rowOff>
    </xdr:to>
    <xdr:cxnSp macro="">
      <xdr:nvCxnSpPr>
        <xdr:cNvPr id="96" name="直線コネクタ 95"/>
        <xdr:cNvCxnSpPr/>
      </xdr:nvCxnSpPr>
      <xdr:spPr>
        <a:xfrm>
          <a:off x="10388600" y="591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4081</xdr:rowOff>
    </xdr:from>
    <xdr:ext cx="469744" cy="259045"/>
    <xdr:sp macro="" textlink="">
      <xdr:nvSpPr>
        <xdr:cNvPr id="97" name="【道路】&#10;一人当たり延長平均値テキスト"/>
        <xdr:cNvSpPr txBox="1"/>
      </xdr:nvSpPr>
      <xdr:spPr>
        <a:xfrm>
          <a:off x="105664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152654</xdr:rowOff>
    </xdr:from>
    <xdr:to>
      <xdr:col>15</xdr:col>
      <xdr:colOff>231775</xdr:colOff>
      <xdr:row>37</xdr:row>
      <xdr:rowOff>82804</xdr:rowOff>
    </xdr:to>
    <xdr:sp macro="" textlink="">
      <xdr:nvSpPr>
        <xdr:cNvPr id="98" name="フローチャート : 判断 97"/>
        <xdr:cNvSpPr/>
      </xdr:nvSpPr>
      <xdr:spPr>
        <a:xfrm>
          <a:off x="10426700" y="632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14351</xdr:rowOff>
    </xdr:from>
    <xdr:to>
      <xdr:col>15</xdr:col>
      <xdr:colOff>231775</xdr:colOff>
      <xdr:row>38</xdr:row>
      <xdr:rowOff>115951</xdr:rowOff>
    </xdr:to>
    <xdr:sp macro="" textlink="">
      <xdr:nvSpPr>
        <xdr:cNvPr id="104" name="円/楕円 103"/>
        <xdr:cNvSpPr/>
      </xdr:nvSpPr>
      <xdr:spPr>
        <a:xfrm>
          <a:off x="10426700" y="65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164228</xdr:rowOff>
    </xdr:from>
    <xdr:ext cx="469744" cy="259045"/>
    <xdr:sp macro="" textlink="">
      <xdr:nvSpPr>
        <xdr:cNvPr id="105" name="【道路】&#10;一人当たり延長該当値テキスト"/>
        <xdr:cNvSpPr txBox="1"/>
      </xdr:nvSpPr>
      <xdr:spPr>
        <a:xfrm>
          <a:off x="10566400" y="65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9"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144780</xdr:rowOff>
    </xdr:from>
    <xdr:to>
      <xdr:col>6</xdr:col>
      <xdr:colOff>510540</xdr:colOff>
      <xdr:row>64</xdr:row>
      <xdr:rowOff>45720</xdr:rowOff>
    </xdr:to>
    <xdr:cxnSp macro="">
      <xdr:nvCxnSpPr>
        <xdr:cNvPr id="130" name="直線コネクタ 129"/>
        <xdr:cNvCxnSpPr/>
      </xdr:nvCxnSpPr>
      <xdr:spPr>
        <a:xfrm flipV="1">
          <a:off x="4634865" y="97459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49547</xdr:rowOff>
    </xdr:from>
    <xdr:ext cx="405111" cy="259045"/>
    <xdr:sp macro="" textlink="">
      <xdr:nvSpPr>
        <xdr:cNvPr id="131" name="【橋りょう・トンネル】&#10;有形固定資産減価償却率最小値テキスト"/>
        <xdr:cNvSpPr txBox="1"/>
      </xdr:nvSpPr>
      <xdr:spPr>
        <a:xfrm>
          <a:off x="47244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a:t>
          </a:r>
          <a:endParaRPr kumimoji="1" lang="ja-JP" altLang="en-US" sz="1000" b="1">
            <a:latin typeface="ＭＳ Ｐゴシック"/>
          </a:endParaRPr>
        </a:p>
      </xdr:txBody>
    </xdr:sp>
    <xdr:clientData/>
  </xdr:oneCellAnchor>
  <xdr:twoCellAnchor>
    <xdr:from>
      <xdr:col>6</xdr:col>
      <xdr:colOff>422275</xdr:colOff>
      <xdr:row>64</xdr:row>
      <xdr:rowOff>45720</xdr:rowOff>
    </xdr:from>
    <xdr:to>
      <xdr:col>6</xdr:col>
      <xdr:colOff>600075</xdr:colOff>
      <xdr:row>64</xdr:row>
      <xdr:rowOff>45720</xdr:rowOff>
    </xdr:to>
    <xdr:cxnSp macro="">
      <xdr:nvCxnSpPr>
        <xdr:cNvPr id="132" name="直線コネクタ 131"/>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91457</xdr:rowOff>
    </xdr:from>
    <xdr:ext cx="405111" cy="259045"/>
    <xdr:sp macro="" textlink="">
      <xdr:nvSpPr>
        <xdr:cNvPr id="133" name="【橋りょう・トンネル】&#10;有形固定資産減価償却率最大値テキスト"/>
        <xdr:cNvSpPr txBox="1"/>
      </xdr:nvSpPr>
      <xdr:spPr>
        <a:xfrm>
          <a:off x="472440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6</xdr:col>
      <xdr:colOff>422275</xdr:colOff>
      <xdr:row>56</xdr:row>
      <xdr:rowOff>144780</xdr:rowOff>
    </xdr:from>
    <xdr:to>
      <xdr:col>6</xdr:col>
      <xdr:colOff>600075</xdr:colOff>
      <xdr:row>56</xdr:row>
      <xdr:rowOff>144780</xdr:rowOff>
    </xdr:to>
    <xdr:cxnSp macro="">
      <xdr:nvCxnSpPr>
        <xdr:cNvPr id="134" name="直線コネクタ 133"/>
        <xdr:cNvCxnSpPr/>
      </xdr:nvCxnSpPr>
      <xdr:spPr>
        <a:xfrm>
          <a:off x="4546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132097</xdr:rowOff>
    </xdr:from>
    <xdr:ext cx="405111" cy="259045"/>
    <xdr:sp macro="" textlink="">
      <xdr:nvSpPr>
        <xdr:cNvPr id="135" name="【橋りょう・トンネル】&#10;有形固定資産減価償却率平均値テキスト"/>
        <xdr:cNvSpPr txBox="1"/>
      </xdr:nvSpPr>
      <xdr:spPr>
        <a:xfrm>
          <a:off x="47244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109220</xdr:rowOff>
    </xdr:from>
    <xdr:to>
      <xdr:col>6</xdr:col>
      <xdr:colOff>561975</xdr:colOff>
      <xdr:row>59</xdr:row>
      <xdr:rowOff>39370</xdr:rowOff>
    </xdr:to>
    <xdr:sp macro="" textlink="">
      <xdr:nvSpPr>
        <xdr:cNvPr id="136" name="フローチャート : 判断 13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7" name="テキスト ボックス 13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8" name="テキスト ボックス 13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9" name="テキスト ボックス 13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0" name="テキスト ボックス 13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1" name="テキスト ボックス 14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166370</xdr:rowOff>
    </xdr:from>
    <xdr:to>
      <xdr:col>6</xdr:col>
      <xdr:colOff>561975</xdr:colOff>
      <xdr:row>64</xdr:row>
      <xdr:rowOff>96520</xdr:rowOff>
    </xdr:to>
    <xdr:sp macro="" textlink="">
      <xdr:nvSpPr>
        <xdr:cNvPr id="142" name="円/楕円 141"/>
        <xdr:cNvSpPr/>
      </xdr:nvSpPr>
      <xdr:spPr>
        <a:xfrm>
          <a:off x="4584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81297</xdr:rowOff>
    </xdr:from>
    <xdr:ext cx="405111" cy="259045"/>
    <xdr:sp macro="" textlink="">
      <xdr:nvSpPr>
        <xdr:cNvPr id="143" name="【橋りょう・トンネル】&#10;有形固定資産減価償却率該当値テキスト"/>
        <xdr:cNvSpPr txBox="1"/>
      </xdr:nvSpPr>
      <xdr:spPr>
        <a:xfrm>
          <a:off x="4724400" y="1088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4" name="正方形/長方形 143"/>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65,668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1" name="正方形/長方形 150"/>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4" name="直線コネクタ 15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5" name="テキスト ボックス 15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6" name="直線コネクタ 15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57" name="テキスト ボックス 156"/>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8" name="直線コネクタ 15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59</xdr:row>
      <xdr:rowOff>29227</xdr:rowOff>
    </xdr:from>
    <xdr:ext cx="531299" cy="259045"/>
    <xdr:sp macro="" textlink="">
      <xdr:nvSpPr>
        <xdr:cNvPr id="159" name="テキスト ボックス 158"/>
        <xdr:cNvSpPr txBox="1"/>
      </xdr:nvSpPr>
      <xdr:spPr>
        <a:xfrm>
          <a:off x="6072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0" name="直線コネクタ 15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162577</xdr:rowOff>
    </xdr:from>
    <xdr:ext cx="531299" cy="259045"/>
    <xdr:sp macro="" textlink="">
      <xdr:nvSpPr>
        <xdr:cNvPr id="161" name="テキスト ボックス 160"/>
        <xdr:cNvSpPr txBox="1"/>
      </xdr:nvSpPr>
      <xdr:spPr>
        <a:xfrm>
          <a:off x="6072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2" name="直線コネクタ 16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3" name="テキスト ボックス 16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133515</xdr:rowOff>
    </xdr:from>
    <xdr:to>
      <xdr:col>15</xdr:col>
      <xdr:colOff>180340</xdr:colOff>
      <xdr:row>63</xdr:row>
      <xdr:rowOff>65342</xdr:rowOff>
    </xdr:to>
    <xdr:cxnSp macro="">
      <xdr:nvCxnSpPr>
        <xdr:cNvPr id="167" name="直線コネクタ 166"/>
        <xdr:cNvCxnSpPr/>
      </xdr:nvCxnSpPr>
      <xdr:spPr>
        <a:xfrm flipV="1">
          <a:off x="10476865" y="9563265"/>
          <a:ext cx="0" cy="1303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69169</xdr:rowOff>
    </xdr:from>
    <xdr:ext cx="534377" cy="259045"/>
    <xdr:sp macro="" textlink="">
      <xdr:nvSpPr>
        <xdr:cNvPr id="168" name="【橋りょう・トンネル】&#10;一人当たり有形固定資産（償却資産）額最小値テキスト"/>
        <xdr:cNvSpPr txBox="1"/>
      </xdr:nvSpPr>
      <xdr:spPr>
        <a:xfrm>
          <a:off x="10566400" y="1087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14,355</a:t>
          </a:r>
          <a:endParaRPr kumimoji="1" lang="ja-JP" altLang="en-US" sz="1000" b="1">
            <a:latin typeface="ＭＳ Ｐゴシック"/>
          </a:endParaRPr>
        </a:p>
      </xdr:txBody>
    </xdr:sp>
    <xdr:clientData/>
  </xdr:oneCellAnchor>
  <xdr:twoCellAnchor>
    <xdr:from>
      <xdr:col>15</xdr:col>
      <xdr:colOff>92075</xdr:colOff>
      <xdr:row>63</xdr:row>
      <xdr:rowOff>65342</xdr:rowOff>
    </xdr:from>
    <xdr:to>
      <xdr:col>15</xdr:col>
      <xdr:colOff>269875</xdr:colOff>
      <xdr:row>63</xdr:row>
      <xdr:rowOff>65342</xdr:rowOff>
    </xdr:to>
    <xdr:cxnSp macro="">
      <xdr:nvCxnSpPr>
        <xdr:cNvPr id="169" name="直線コネクタ 168"/>
        <xdr:cNvCxnSpPr/>
      </xdr:nvCxnSpPr>
      <xdr:spPr>
        <a:xfrm>
          <a:off x="10388600" y="1086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80192</xdr:rowOff>
    </xdr:from>
    <xdr:ext cx="599010" cy="259045"/>
    <xdr:sp macro="" textlink="">
      <xdr:nvSpPr>
        <xdr:cNvPr id="170" name="【橋りょう・トンネル】&#10;一人当たり有形固定資産（償却資産）額最大値テキスト"/>
        <xdr:cNvSpPr txBox="1"/>
      </xdr:nvSpPr>
      <xdr:spPr>
        <a:xfrm>
          <a:off x="10566400" y="93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116,987</a:t>
          </a:r>
          <a:endParaRPr kumimoji="1" lang="ja-JP" altLang="en-US" sz="1000" b="1">
            <a:latin typeface="ＭＳ Ｐゴシック"/>
          </a:endParaRPr>
        </a:p>
      </xdr:txBody>
    </xdr:sp>
    <xdr:clientData/>
  </xdr:oneCellAnchor>
  <xdr:twoCellAnchor>
    <xdr:from>
      <xdr:col>15</xdr:col>
      <xdr:colOff>92075</xdr:colOff>
      <xdr:row>55</xdr:row>
      <xdr:rowOff>133515</xdr:rowOff>
    </xdr:from>
    <xdr:to>
      <xdr:col>15</xdr:col>
      <xdr:colOff>269875</xdr:colOff>
      <xdr:row>55</xdr:row>
      <xdr:rowOff>133515</xdr:rowOff>
    </xdr:to>
    <xdr:cxnSp macro="">
      <xdr:nvCxnSpPr>
        <xdr:cNvPr id="171" name="直線コネクタ 170"/>
        <xdr:cNvCxnSpPr/>
      </xdr:nvCxnSpPr>
      <xdr:spPr>
        <a:xfrm>
          <a:off x="10388600" y="95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97388</xdr:rowOff>
    </xdr:from>
    <xdr:ext cx="534377" cy="259045"/>
    <xdr:sp macro="" textlink="">
      <xdr:nvSpPr>
        <xdr:cNvPr id="172" name="【橋りょう・トンネル】&#10;一人当たり有形固定資産（償却資産）額平均値テキスト"/>
        <xdr:cNvSpPr txBox="1"/>
      </xdr:nvSpPr>
      <xdr:spPr>
        <a:xfrm>
          <a:off x="10566400" y="10384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46,633</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118961</xdr:rowOff>
    </xdr:from>
    <xdr:to>
      <xdr:col>15</xdr:col>
      <xdr:colOff>231775</xdr:colOff>
      <xdr:row>61</xdr:row>
      <xdr:rowOff>49111</xdr:rowOff>
    </xdr:to>
    <xdr:sp macro="" textlink="">
      <xdr:nvSpPr>
        <xdr:cNvPr id="173" name="フローチャート : 判断 172"/>
        <xdr:cNvSpPr/>
      </xdr:nvSpPr>
      <xdr:spPr>
        <a:xfrm>
          <a:off x="10426700" y="1040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38443</xdr:rowOff>
    </xdr:from>
    <xdr:to>
      <xdr:col>15</xdr:col>
      <xdr:colOff>231775</xdr:colOff>
      <xdr:row>60</xdr:row>
      <xdr:rowOff>140043</xdr:rowOff>
    </xdr:to>
    <xdr:sp macro="" textlink="">
      <xdr:nvSpPr>
        <xdr:cNvPr id="179" name="円/楕円 178"/>
        <xdr:cNvSpPr/>
      </xdr:nvSpPr>
      <xdr:spPr>
        <a:xfrm>
          <a:off x="10426700" y="103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61320</xdr:rowOff>
    </xdr:from>
    <xdr:ext cx="534377" cy="259045"/>
    <xdr:sp macro="" textlink="">
      <xdr:nvSpPr>
        <xdr:cNvPr id="180" name="【橋りょう・トンネル】&#10;一人当たり有形固定資産（償却資産）額該当値テキスト"/>
        <xdr:cNvSpPr txBox="1"/>
      </xdr:nvSpPr>
      <xdr:spPr>
        <a:xfrm>
          <a:off x="10566400" y="101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2" name="直線コネクタ 19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3" name="テキスト ボックス 19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4" name="直線コネクタ 19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5" name="テキスト ボックス 19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6" name="直線コネクタ 19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97" name="テキスト ボックス 19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98" name="直線コネクタ 19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99" name="テキスト ボックス 19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0" name="直線コネクタ 19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1" name="テキスト ボックス 20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2" name="直線コネクタ 20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3" name="テキスト ボックス 20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6"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88719</xdr:rowOff>
    </xdr:from>
    <xdr:to>
      <xdr:col>6</xdr:col>
      <xdr:colOff>510540</xdr:colOff>
      <xdr:row>86</xdr:row>
      <xdr:rowOff>93618</xdr:rowOff>
    </xdr:to>
    <xdr:cxnSp macro="">
      <xdr:nvCxnSpPr>
        <xdr:cNvPr id="207" name="直線コネクタ 206"/>
        <xdr:cNvCxnSpPr/>
      </xdr:nvCxnSpPr>
      <xdr:spPr>
        <a:xfrm flipV="1">
          <a:off x="4634865" y="1329036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97445</xdr:rowOff>
    </xdr:from>
    <xdr:ext cx="405111" cy="259045"/>
    <xdr:sp macro="" textlink="">
      <xdr:nvSpPr>
        <xdr:cNvPr id="208" name="【公営住宅】&#10;有形固定資産減価償却率最小値テキスト"/>
        <xdr:cNvSpPr txBox="1"/>
      </xdr:nvSpPr>
      <xdr:spPr>
        <a:xfrm>
          <a:off x="47244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6</xdr:col>
      <xdr:colOff>422275</xdr:colOff>
      <xdr:row>86</xdr:row>
      <xdr:rowOff>93618</xdr:rowOff>
    </xdr:from>
    <xdr:to>
      <xdr:col>6</xdr:col>
      <xdr:colOff>600075</xdr:colOff>
      <xdr:row>86</xdr:row>
      <xdr:rowOff>93618</xdr:rowOff>
    </xdr:to>
    <xdr:cxnSp macro="">
      <xdr:nvCxnSpPr>
        <xdr:cNvPr id="209" name="直線コネクタ 208"/>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35396</xdr:rowOff>
    </xdr:from>
    <xdr:ext cx="405111" cy="259045"/>
    <xdr:sp macro="" textlink="">
      <xdr:nvSpPr>
        <xdr:cNvPr id="210" name="【公営住宅】&#10;有形固定資産減価償却率最大値テキスト"/>
        <xdr:cNvSpPr txBox="1"/>
      </xdr:nvSpPr>
      <xdr:spPr>
        <a:xfrm>
          <a:off x="47244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a:t>
          </a:r>
          <a:endParaRPr kumimoji="1" lang="ja-JP" altLang="en-US" sz="1000" b="1">
            <a:latin typeface="ＭＳ Ｐゴシック"/>
          </a:endParaRPr>
        </a:p>
      </xdr:txBody>
    </xdr:sp>
    <xdr:clientData/>
  </xdr:oneCellAnchor>
  <xdr:twoCellAnchor>
    <xdr:from>
      <xdr:col>6</xdr:col>
      <xdr:colOff>422275</xdr:colOff>
      <xdr:row>77</xdr:row>
      <xdr:rowOff>88719</xdr:rowOff>
    </xdr:from>
    <xdr:to>
      <xdr:col>6</xdr:col>
      <xdr:colOff>600075</xdr:colOff>
      <xdr:row>77</xdr:row>
      <xdr:rowOff>88719</xdr:rowOff>
    </xdr:to>
    <xdr:cxnSp macro="">
      <xdr:nvCxnSpPr>
        <xdr:cNvPr id="211" name="直線コネクタ 210"/>
        <xdr:cNvCxnSpPr/>
      </xdr:nvCxnSpPr>
      <xdr:spPr>
        <a:xfrm>
          <a:off x="4546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153506</xdr:rowOff>
    </xdr:from>
    <xdr:ext cx="405111" cy="259045"/>
    <xdr:sp macro="" textlink="">
      <xdr:nvSpPr>
        <xdr:cNvPr id="212" name="【公営住宅】&#10;有形固定資産減価償却率平均値テキスト"/>
        <xdr:cNvSpPr txBox="1"/>
      </xdr:nvSpPr>
      <xdr:spPr>
        <a:xfrm>
          <a:off x="4724400" y="1404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3629</xdr:rowOff>
    </xdr:from>
    <xdr:to>
      <xdr:col>6</xdr:col>
      <xdr:colOff>561975</xdr:colOff>
      <xdr:row>82</xdr:row>
      <xdr:rowOff>105229</xdr:rowOff>
    </xdr:to>
    <xdr:sp macro="" textlink="">
      <xdr:nvSpPr>
        <xdr:cNvPr id="213" name="フローチャート : 判断 212"/>
        <xdr:cNvSpPr/>
      </xdr:nvSpPr>
      <xdr:spPr>
        <a:xfrm>
          <a:off x="4584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37919</xdr:rowOff>
    </xdr:from>
    <xdr:to>
      <xdr:col>6</xdr:col>
      <xdr:colOff>561975</xdr:colOff>
      <xdr:row>77</xdr:row>
      <xdr:rowOff>139519</xdr:rowOff>
    </xdr:to>
    <xdr:sp macro="" textlink="">
      <xdr:nvSpPr>
        <xdr:cNvPr id="219" name="円/楕円 218"/>
        <xdr:cNvSpPr/>
      </xdr:nvSpPr>
      <xdr:spPr>
        <a:xfrm>
          <a:off x="4584700" y="132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76</xdr:row>
      <xdr:rowOff>162396</xdr:rowOff>
    </xdr:from>
    <xdr:ext cx="405111" cy="259045"/>
    <xdr:sp macro="" textlink="">
      <xdr:nvSpPr>
        <xdr:cNvPr id="220" name="【公営住宅】&#10;有形固定資産減価償却率該当値テキスト"/>
        <xdr:cNvSpPr txBox="1"/>
      </xdr:nvSpPr>
      <xdr:spPr>
        <a:xfrm>
          <a:off x="4724400" y="13192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1" name="正方形/長方形 220"/>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8" name="正方形/長方形 227"/>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1" name="テキスト ボックス 23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2"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124968</xdr:rowOff>
    </xdr:from>
    <xdr:to>
      <xdr:col>15</xdr:col>
      <xdr:colOff>180340</xdr:colOff>
      <xdr:row>86</xdr:row>
      <xdr:rowOff>38100</xdr:rowOff>
    </xdr:to>
    <xdr:cxnSp macro="">
      <xdr:nvCxnSpPr>
        <xdr:cNvPr id="243" name="直線コネクタ 242"/>
        <xdr:cNvCxnSpPr/>
      </xdr:nvCxnSpPr>
      <xdr:spPr>
        <a:xfrm flipV="1">
          <a:off x="10476865" y="13498068"/>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44" name="【公営住宅】&#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0.200</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45" name="直線コネクタ 24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71645</xdr:rowOff>
    </xdr:from>
    <xdr:ext cx="469744" cy="259045"/>
    <xdr:sp macro="" textlink="">
      <xdr:nvSpPr>
        <xdr:cNvPr id="246" name="【公営住宅】&#10;一人当たり面積最大値テキスト"/>
        <xdr:cNvSpPr txBox="1"/>
      </xdr:nvSpPr>
      <xdr:spPr>
        <a:xfrm>
          <a:off x="10566400" y="132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0.481</a:t>
          </a:r>
          <a:endParaRPr kumimoji="1" lang="ja-JP" altLang="en-US" sz="1000" b="1">
            <a:latin typeface="ＭＳ Ｐゴシック"/>
          </a:endParaRPr>
        </a:p>
      </xdr:txBody>
    </xdr:sp>
    <xdr:clientData/>
  </xdr:oneCellAnchor>
  <xdr:twoCellAnchor>
    <xdr:from>
      <xdr:col>15</xdr:col>
      <xdr:colOff>92075</xdr:colOff>
      <xdr:row>78</xdr:row>
      <xdr:rowOff>124968</xdr:rowOff>
    </xdr:from>
    <xdr:to>
      <xdr:col>15</xdr:col>
      <xdr:colOff>269875</xdr:colOff>
      <xdr:row>78</xdr:row>
      <xdr:rowOff>124968</xdr:rowOff>
    </xdr:to>
    <xdr:cxnSp macro="">
      <xdr:nvCxnSpPr>
        <xdr:cNvPr id="247" name="直線コネクタ 246"/>
        <xdr:cNvCxnSpPr/>
      </xdr:nvCxnSpPr>
      <xdr:spPr>
        <a:xfrm>
          <a:off x="10388600" y="134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50309</xdr:rowOff>
    </xdr:from>
    <xdr:ext cx="469744" cy="259045"/>
    <xdr:sp macro="" textlink="">
      <xdr:nvSpPr>
        <xdr:cNvPr id="248" name="【公営住宅】&#10;一人当たり面積平均値テキスト"/>
        <xdr:cNvSpPr txBox="1"/>
      </xdr:nvSpPr>
      <xdr:spPr>
        <a:xfrm>
          <a:off x="10566400" y="13937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0.369</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71882</xdr:rowOff>
    </xdr:from>
    <xdr:to>
      <xdr:col>15</xdr:col>
      <xdr:colOff>231775</xdr:colOff>
      <xdr:row>82</xdr:row>
      <xdr:rowOff>2032</xdr:rowOff>
    </xdr:to>
    <xdr:sp macro="" textlink="">
      <xdr:nvSpPr>
        <xdr:cNvPr id="249" name="フローチャート : 判断 248"/>
        <xdr:cNvSpPr/>
      </xdr:nvSpPr>
      <xdr:spPr>
        <a:xfrm>
          <a:off x="10426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131318</xdr:rowOff>
    </xdr:from>
    <xdr:to>
      <xdr:col>15</xdr:col>
      <xdr:colOff>231775</xdr:colOff>
      <xdr:row>80</xdr:row>
      <xdr:rowOff>61468</xdr:rowOff>
    </xdr:to>
    <xdr:sp macro="" textlink="">
      <xdr:nvSpPr>
        <xdr:cNvPr id="255" name="円/楕円 254"/>
        <xdr:cNvSpPr/>
      </xdr:nvSpPr>
      <xdr:spPr>
        <a:xfrm>
          <a:off x="104267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154195</xdr:rowOff>
    </xdr:from>
    <xdr:ext cx="469744" cy="259045"/>
    <xdr:sp macro="" textlink="">
      <xdr:nvSpPr>
        <xdr:cNvPr id="256" name="【公営住宅】&#10;一人当たり面積該当値テキスト"/>
        <xdr:cNvSpPr txBox="1"/>
      </xdr:nvSpPr>
      <xdr:spPr>
        <a:xfrm>
          <a:off x="10566400" y="1352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0.431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7" name="正方形/長方形 25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7" name="テキスト ボックス 26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68" name="直線コネクタ 26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69" name="テキスト ボックス 26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0" name="直線コネクタ 26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1" name="テキスト ボックス 27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2" name="直線コネクタ 27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3" name="テキスト ボックス 27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4" name="直線コネクタ 27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5" name="テキスト ボックス 27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6" name="直線コネクタ 2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7" name="テキスト ボックス 27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8"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71628</xdr:rowOff>
    </xdr:from>
    <xdr:to>
      <xdr:col>6</xdr:col>
      <xdr:colOff>510540</xdr:colOff>
      <xdr:row>108</xdr:row>
      <xdr:rowOff>44196</xdr:rowOff>
    </xdr:to>
    <xdr:cxnSp macro="">
      <xdr:nvCxnSpPr>
        <xdr:cNvPr id="279" name="直線コネクタ 278"/>
        <xdr:cNvCxnSpPr/>
      </xdr:nvCxnSpPr>
      <xdr:spPr>
        <a:xfrm flipV="1">
          <a:off x="4634865" y="1721662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48023</xdr:rowOff>
    </xdr:from>
    <xdr:ext cx="405111" cy="259045"/>
    <xdr:sp macro="" textlink="">
      <xdr:nvSpPr>
        <xdr:cNvPr id="280" name="【港湾・漁港】&#10;有形固定資産減価償却率最小値テキスト"/>
        <xdr:cNvSpPr txBox="1"/>
      </xdr:nvSpPr>
      <xdr:spPr>
        <a:xfrm>
          <a:off x="47244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422275</xdr:colOff>
      <xdr:row>108</xdr:row>
      <xdr:rowOff>44196</xdr:rowOff>
    </xdr:from>
    <xdr:to>
      <xdr:col>6</xdr:col>
      <xdr:colOff>600075</xdr:colOff>
      <xdr:row>108</xdr:row>
      <xdr:rowOff>44196</xdr:rowOff>
    </xdr:to>
    <xdr:cxnSp macro="">
      <xdr:nvCxnSpPr>
        <xdr:cNvPr id="281" name="直線コネクタ 280"/>
        <xdr:cNvCxnSpPr/>
      </xdr:nvCxnSpPr>
      <xdr:spPr>
        <a:xfrm>
          <a:off x="4546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18305</xdr:rowOff>
    </xdr:from>
    <xdr:ext cx="405111" cy="259045"/>
    <xdr:sp macro="" textlink="">
      <xdr:nvSpPr>
        <xdr:cNvPr id="282" name="【港湾・漁港】&#10;有形固定資産減価償却率最大値テキスト"/>
        <xdr:cNvSpPr txBox="1"/>
      </xdr:nvSpPr>
      <xdr:spPr>
        <a:xfrm>
          <a:off x="47244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6</xdr:col>
      <xdr:colOff>422275</xdr:colOff>
      <xdr:row>100</xdr:row>
      <xdr:rowOff>71628</xdr:rowOff>
    </xdr:from>
    <xdr:to>
      <xdr:col>6</xdr:col>
      <xdr:colOff>600075</xdr:colOff>
      <xdr:row>100</xdr:row>
      <xdr:rowOff>71628</xdr:rowOff>
    </xdr:to>
    <xdr:cxnSp macro="">
      <xdr:nvCxnSpPr>
        <xdr:cNvPr id="283" name="直線コネクタ 282"/>
        <xdr:cNvCxnSpPr/>
      </xdr:nvCxnSpPr>
      <xdr:spPr>
        <a:xfrm>
          <a:off x="4546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143273</xdr:rowOff>
    </xdr:from>
    <xdr:ext cx="405111" cy="259045"/>
    <xdr:sp macro="" textlink="">
      <xdr:nvSpPr>
        <xdr:cNvPr id="284" name="【港湾・漁港】&#10;有形固定資産減価償却率平均値テキスト"/>
        <xdr:cNvSpPr txBox="1"/>
      </xdr:nvSpPr>
      <xdr:spPr>
        <a:xfrm>
          <a:off x="4724400" y="1814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164846</xdr:rowOff>
    </xdr:from>
    <xdr:to>
      <xdr:col>6</xdr:col>
      <xdr:colOff>561975</xdr:colOff>
      <xdr:row>106</xdr:row>
      <xdr:rowOff>94996</xdr:rowOff>
    </xdr:to>
    <xdr:sp macro="" textlink="">
      <xdr:nvSpPr>
        <xdr:cNvPr id="285" name="フローチャート : 判断 284"/>
        <xdr:cNvSpPr/>
      </xdr:nvSpPr>
      <xdr:spPr>
        <a:xfrm>
          <a:off x="4584700" y="1816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20828</xdr:rowOff>
    </xdr:from>
    <xdr:to>
      <xdr:col>6</xdr:col>
      <xdr:colOff>561975</xdr:colOff>
      <xdr:row>100</xdr:row>
      <xdr:rowOff>122428</xdr:rowOff>
    </xdr:to>
    <xdr:sp macro="" textlink="">
      <xdr:nvSpPr>
        <xdr:cNvPr id="291" name="円/楕円 290"/>
        <xdr:cNvSpPr/>
      </xdr:nvSpPr>
      <xdr:spPr>
        <a:xfrm>
          <a:off x="4584700" y="171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145305</xdr:rowOff>
    </xdr:from>
    <xdr:ext cx="405111" cy="259045"/>
    <xdr:sp macro="" textlink="">
      <xdr:nvSpPr>
        <xdr:cNvPr id="292" name="【港湾・漁港】&#10;有形固定資産減価償却率該当値テキスト"/>
        <xdr:cNvSpPr txBox="1"/>
      </xdr:nvSpPr>
      <xdr:spPr>
        <a:xfrm>
          <a:off x="4724400" y="17118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3" name="正方形/長方形 29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0" name="正方形/長方形 299"/>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03" name="テキスト ボックス 30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109</xdr:row>
      <xdr:rowOff>76200</xdr:rowOff>
    </xdr:from>
    <xdr:to>
      <xdr:col>16</xdr:col>
      <xdr:colOff>307975</xdr:colOff>
      <xdr:row>109</xdr:row>
      <xdr:rowOff>76200</xdr:rowOff>
    </xdr:to>
    <xdr:cxnSp macro="">
      <xdr:nvCxnSpPr>
        <xdr:cNvPr id="304" name="直線コネクタ 303"/>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105427</xdr:rowOff>
    </xdr:from>
    <xdr:ext cx="467179" cy="259045"/>
    <xdr:sp macro="" textlink="">
      <xdr:nvSpPr>
        <xdr:cNvPr id="305" name="テキスト ボックス 304"/>
        <xdr:cNvSpPr txBox="1"/>
      </xdr:nvSpPr>
      <xdr:spPr>
        <a:xfrm>
          <a:off x="6136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06" name="直線コネクタ 30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07" name="テキスト ボックス 30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08" name="直線コネクタ 307"/>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48277</xdr:rowOff>
    </xdr:from>
    <xdr:ext cx="467179" cy="259045"/>
    <xdr:sp macro="" textlink="">
      <xdr:nvSpPr>
        <xdr:cNvPr id="309" name="テキスト ボックス 308"/>
        <xdr:cNvSpPr txBox="1"/>
      </xdr:nvSpPr>
      <xdr:spPr>
        <a:xfrm>
          <a:off x="6136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0" name="直線コネクタ 3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1" name="テキスト ボックス 31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12" name="直線コネクタ 311"/>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162577</xdr:rowOff>
    </xdr:from>
    <xdr:ext cx="467179" cy="259045"/>
    <xdr:sp macro="" textlink="">
      <xdr:nvSpPr>
        <xdr:cNvPr id="313" name="テキスト ボックス 312"/>
        <xdr:cNvSpPr txBox="1"/>
      </xdr:nvSpPr>
      <xdr:spPr>
        <a:xfrm>
          <a:off x="6136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14" name="直線コネクタ 31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48277</xdr:rowOff>
    </xdr:from>
    <xdr:ext cx="531299" cy="259045"/>
    <xdr:sp macro="" textlink="">
      <xdr:nvSpPr>
        <xdr:cNvPr id="315" name="テキスト ボックス 314"/>
        <xdr:cNvSpPr txBox="1"/>
      </xdr:nvSpPr>
      <xdr:spPr>
        <a:xfrm>
          <a:off x="607270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16" name="直線コネクタ 315"/>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105427</xdr:rowOff>
    </xdr:from>
    <xdr:ext cx="531299" cy="259045"/>
    <xdr:sp macro="" textlink="">
      <xdr:nvSpPr>
        <xdr:cNvPr id="317" name="テキスト ボックス 316"/>
        <xdr:cNvSpPr txBox="1"/>
      </xdr:nvSpPr>
      <xdr:spPr>
        <a:xfrm>
          <a:off x="6072701" y="1690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162577</xdr:rowOff>
    </xdr:from>
    <xdr:ext cx="531299" cy="259045"/>
    <xdr:sp macro="" textlink="">
      <xdr:nvSpPr>
        <xdr:cNvPr id="319" name="テキスト ボックス 318"/>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0"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75343</xdr:rowOff>
    </xdr:from>
    <xdr:to>
      <xdr:col>15</xdr:col>
      <xdr:colOff>180340</xdr:colOff>
      <xdr:row>108</xdr:row>
      <xdr:rowOff>44768</xdr:rowOff>
    </xdr:to>
    <xdr:cxnSp macro="">
      <xdr:nvCxnSpPr>
        <xdr:cNvPr id="321" name="直線コネクタ 320"/>
        <xdr:cNvCxnSpPr/>
      </xdr:nvCxnSpPr>
      <xdr:spPr>
        <a:xfrm flipV="1">
          <a:off x="10476865" y="17220343"/>
          <a:ext cx="0" cy="134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48595</xdr:rowOff>
    </xdr:from>
    <xdr:ext cx="469744" cy="259045"/>
    <xdr:sp macro="" textlink="">
      <xdr:nvSpPr>
        <xdr:cNvPr id="322" name="【港湾・漁港】&#10;一人当たり有形固定資産（償却資産）額最小値テキスト"/>
        <xdr:cNvSpPr txBox="1"/>
      </xdr:nvSpPr>
      <xdr:spPr>
        <a:xfrm>
          <a:off x="105664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15</xdr:col>
      <xdr:colOff>92075</xdr:colOff>
      <xdr:row>108</xdr:row>
      <xdr:rowOff>44768</xdr:rowOff>
    </xdr:from>
    <xdr:to>
      <xdr:col>15</xdr:col>
      <xdr:colOff>269875</xdr:colOff>
      <xdr:row>108</xdr:row>
      <xdr:rowOff>44768</xdr:rowOff>
    </xdr:to>
    <xdr:cxnSp macro="">
      <xdr:nvCxnSpPr>
        <xdr:cNvPr id="323" name="直線コネクタ 322"/>
        <xdr:cNvCxnSpPr/>
      </xdr:nvCxnSpPr>
      <xdr:spPr>
        <a:xfrm>
          <a:off x="10388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22020</xdr:rowOff>
    </xdr:from>
    <xdr:ext cx="534377" cy="259045"/>
    <xdr:sp macro="" textlink="">
      <xdr:nvSpPr>
        <xdr:cNvPr id="324" name="【港湾・漁港】&#10;一人当たり有形固定資産（償却資産）額最大値テキスト"/>
        <xdr:cNvSpPr txBox="1"/>
      </xdr:nvSpPr>
      <xdr:spPr>
        <a:xfrm>
          <a:off x="10566400" y="1699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10,403</a:t>
          </a:r>
          <a:endParaRPr kumimoji="1" lang="ja-JP" altLang="en-US" sz="1000" b="1">
            <a:latin typeface="ＭＳ Ｐゴシック"/>
          </a:endParaRPr>
        </a:p>
      </xdr:txBody>
    </xdr:sp>
    <xdr:clientData/>
  </xdr:oneCellAnchor>
  <xdr:twoCellAnchor>
    <xdr:from>
      <xdr:col>15</xdr:col>
      <xdr:colOff>92075</xdr:colOff>
      <xdr:row>100</xdr:row>
      <xdr:rowOff>75343</xdr:rowOff>
    </xdr:from>
    <xdr:to>
      <xdr:col>15</xdr:col>
      <xdr:colOff>269875</xdr:colOff>
      <xdr:row>100</xdr:row>
      <xdr:rowOff>75343</xdr:rowOff>
    </xdr:to>
    <xdr:cxnSp macro="">
      <xdr:nvCxnSpPr>
        <xdr:cNvPr id="325" name="直線コネクタ 324"/>
        <xdr:cNvCxnSpPr/>
      </xdr:nvCxnSpPr>
      <xdr:spPr>
        <a:xfrm>
          <a:off x="10388600" y="1722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47420</xdr:rowOff>
    </xdr:from>
    <xdr:ext cx="469744" cy="259045"/>
    <xdr:sp macro="" textlink="">
      <xdr:nvSpPr>
        <xdr:cNvPr id="326" name="【港湾・漁港】&#10;一人当たり有形固定資産（償却資産）額平均値テキスト"/>
        <xdr:cNvSpPr txBox="1"/>
      </xdr:nvSpPr>
      <xdr:spPr>
        <a:xfrm>
          <a:off x="10566400" y="17535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8,603</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24543</xdr:rowOff>
    </xdr:from>
    <xdr:to>
      <xdr:col>15</xdr:col>
      <xdr:colOff>231775</xdr:colOff>
      <xdr:row>103</xdr:row>
      <xdr:rowOff>126143</xdr:rowOff>
    </xdr:to>
    <xdr:sp macro="" textlink="">
      <xdr:nvSpPr>
        <xdr:cNvPr id="327" name="フローチャート : 判断 326"/>
        <xdr:cNvSpPr/>
      </xdr:nvSpPr>
      <xdr:spPr>
        <a:xfrm>
          <a:off x="10426700" y="176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165418</xdr:rowOff>
    </xdr:from>
    <xdr:to>
      <xdr:col>15</xdr:col>
      <xdr:colOff>231775</xdr:colOff>
      <xdr:row>108</xdr:row>
      <xdr:rowOff>95568</xdr:rowOff>
    </xdr:to>
    <xdr:sp macro="" textlink="">
      <xdr:nvSpPr>
        <xdr:cNvPr id="333" name="円/楕円 332"/>
        <xdr:cNvSpPr/>
      </xdr:nvSpPr>
      <xdr:spPr>
        <a:xfrm>
          <a:off x="10426700" y="1851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80345</xdr:rowOff>
    </xdr:from>
    <xdr:ext cx="469744" cy="259045"/>
    <xdr:sp macro="" textlink="">
      <xdr:nvSpPr>
        <xdr:cNvPr id="334" name="【港湾・漁港】&#10;一人当たり有形固定資産（償却資産）額該当値テキスト"/>
        <xdr:cNvSpPr txBox="1"/>
      </xdr:nvSpPr>
      <xdr:spPr>
        <a:xfrm>
          <a:off x="10566400" y="184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5" name="正方形/長方形 33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2" name="正方形/長方形 341"/>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5" name="テキスト ボックス 34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46" name="直線コネクタ 34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47" name="テキスト ボックス 346"/>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48" name="直線コネクタ 34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9" name="テキスト ボックス 34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0" name="直線コネクタ 34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1" name="テキスト ボックス 35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2" name="直線コネクタ 35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3" name="テキスト ボックス 35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4" name="直線コネクタ 35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5" name="テキスト ボックス 35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56" name="直線コネクタ 35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57" name="テキスト ボックス 356"/>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8" name="直線コネクタ 3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9" name="テキスト ボックス 35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6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113756</xdr:rowOff>
    </xdr:from>
    <xdr:to>
      <xdr:col>23</xdr:col>
      <xdr:colOff>516889</xdr:colOff>
      <xdr:row>41</xdr:row>
      <xdr:rowOff>74567</xdr:rowOff>
    </xdr:to>
    <xdr:cxnSp macro="">
      <xdr:nvCxnSpPr>
        <xdr:cNvPr id="361" name="直線コネクタ 360"/>
        <xdr:cNvCxnSpPr/>
      </xdr:nvCxnSpPr>
      <xdr:spPr>
        <a:xfrm flipV="1">
          <a:off x="16318864" y="5771606"/>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78394</xdr:rowOff>
    </xdr:from>
    <xdr:ext cx="405111" cy="259045"/>
    <xdr:sp macro="" textlink="">
      <xdr:nvSpPr>
        <xdr:cNvPr id="362" name="【認定こども園・幼稚園・保育所】&#10;有形固定資産減価償却率最小値テキスト"/>
        <xdr:cNvSpPr txBox="1"/>
      </xdr:nvSpPr>
      <xdr:spPr>
        <a:xfrm>
          <a:off x="16408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23</xdr:col>
      <xdr:colOff>428625</xdr:colOff>
      <xdr:row>41</xdr:row>
      <xdr:rowOff>74567</xdr:rowOff>
    </xdr:from>
    <xdr:to>
      <xdr:col>23</xdr:col>
      <xdr:colOff>606425</xdr:colOff>
      <xdr:row>41</xdr:row>
      <xdr:rowOff>74567</xdr:rowOff>
    </xdr:to>
    <xdr:cxnSp macro="">
      <xdr:nvCxnSpPr>
        <xdr:cNvPr id="363" name="直線コネクタ 362"/>
        <xdr:cNvCxnSpPr/>
      </xdr:nvCxnSpPr>
      <xdr:spPr>
        <a:xfrm>
          <a:off x="16230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60433</xdr:rowOff>
    </xdr:from>
    <xdr:ext cx="405111" cy="259045"/>
    <xdr:sp macro="" textlink="">
      <xdr:nvSpPr>
        <xdr:cNvPr id="364" name="【認定こども園・幼稚園・保育所】&#10;有形固定資産減価償却率最大値テキスト"/>
        <xdr:cNvSpPr txBox="1"/>
      </xdr:nvSpPr>
      <xdr:spPr>
        <a:xfrm>
          <a:off x="16408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33</xdr:row>
      <xdr:rowOff>113756</xdr:rowOff>
    </xdr:from>
    <xdr:to>
      <xdr:col>23</xdr:col>
      <xdr:colOff>606425</xdr:colOff>
      <xdr:row>33</xdr:row>
      <xdr:rowOff>113756</xdr:rowOff>
    </xdr:to>
    <xdr:cxnSp macro="">
      <xdr:nvCxnSpPr>
        <xdr:cNvPr id="365" name="直線コネクタ 364"/>
        <xdr:cNvCxnSpPr/>
      </xdr:nvCxnSpPr>
      <xdr:spPr>
        <a:xfrm>
          <a:off x="16230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165843</xdr:rowOff>
    </xdr:from>
    <xdr:ext cx="405111" cy="259045"/>
    <xdr:sp macro="" textlink="">
      <xdr:nvSpPr>
        <xdr:cNvPr id="366" name="【認定こども園・幼稚園・保育所】&#10;有形固定資産減価償却率平均値テキスト"/>
        <xdr:cNvSpPr txBox="1"/>
      </xdr:nvSpPr>
      <xdr:spPr>
        <a:xfrm>
          <a:off x="16408400" y="58236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142966</xdr:rowOff>
    </xdr:from>
    <xdr:to>
      <xdr:col>23</xdr:col>
      <xdr:colOff>568325</xdr:colOff>
      <xdr:row>35</xdr:row>
      <xdr:rowOff>73116</xdr:rowOff>
    </xdr:to>
    <xdr:sp macro="" textlink="">
      <xdr:nvSpPr>
        <xdr:cNvPr id="367" name="フローチャート : 判断 366"/>
        <xdr:cNvSpPr/>
      </xdr:nvSpPr>
      <xdr:spPr>
        <a:xfrm>
          <a:off x="16268700" y="597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89081</xdr:rowOff>
    </xdr:from>
    <xdr:to>
      <xdr:col>23</xdr:col>
      <xdr:colOff>568325</xdr:colOff>
      <xdr:row>36</xdr:row>
      <xdr:rowOff>19231</xdr:rowOff>
    </xdr:to>
    <xdr:sp macro="" textlink="">
      <xdr:nvSpPr>
        <xdr:cNvPr id="373" name="円/楕円 372"/>
        <xdr:cNvSpPr/>
      </xdr:nvSpPr>
      <xdr:spPr>
        <a:xfrm>
          <a:off x="162687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67508</xdr:rowOff>
    </xdr:from>
    <xdr:ext cx="405111" cy="259045"/>
    <xdr:sp macro="" textlink="">
      <xdr:nvSpPr>
        <xdr:cNvPr id="374" name="【認定こども園・幼稚園・保育所】&#10;有形固定資産減価償却率該当値テキスト"/>
        <xdr:cNvSpPr txBox="1"/>
      </xdr:nvSpPr>
      <xdr:spPr>
        <a:xfrm>
          <a:off x="16408400"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5" name="正方形/長方形 37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2" name="正方形/長方形 38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85" name="テキスト ボックス 384"/>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86" name="直線コネクタ 38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87" name="テキスト ボックス 38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88" name="直線コネクタ 38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89" name="テキスト ボックス 38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90" name="直線コネクタ 38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91" name="テキスト ボックス 39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2" name="直線コネクタ 39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93" name="テキスト ボックス 39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94" name="直線コネクタ 39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95" name="テキスト ボックス 39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6" name="直線コネクタ 39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97" name="テキスト ボックス 39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8" name="直線コネクタ 3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9" name="テキスト ボックス 39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400"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125186</xdr:rowOff>
    </xdr:from>
    <xdr:to>
      <xdr:col>32</xdr:col>
      <xdr:colOff>186689</xdr:colOff>
      <xdr:row>41</xdr:row>
      <xdr:rowOff>35378</xdr:rowOff>
    </xdr:to>
    <xdr:cxnSp macro="">
      <xdr:nvCxnSpPr>
        <xdr:cNvPr id="401" name="直線コネクタ 400"/>
        <xdr:cNvCxnSpPr/>
      </xdr:nvCxnSpPr>
      <xdr:spPr>
        <a:xfrm flipV="1">
          <a:off x="22160864" y="561158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39205</xdr:rowOff>
    </xdr:from>
    <xdr:ext cx="469744" cy="259045"/>
    <xdr:sp macro="" textlink="">
      <xdr:nvSpPr>
        <xdr:cNvPr id="402" name="【認定こども園・幼稚園・保育所】&#10;一人当たり面積最小値テキスト"/>
        <xdr:cNvSpPr txBox="1"/>
      </xdr:nvSpPr>
      <xdr:spPr>
        <a:xfrm>
          <a:off x="222504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0.054</a:t>
          </a:r>
          <a:endParaRPr kumimoji="1" lang="ja-JP" altLang="en-US" sz="1000" b="1">
            <a:latin typeface="ＭＳ Ｐゴシック"/>
          </a:endParaRPr>
        </a:p>
      </xdr:txBody>
    </xdr:sp>
    <xdr:clientData/>
  </xdr:oneCellAnchor>
  <xdr:twoCellAnchor>
    <xdr:from>
      <xdr:col>32</xdr:col>
      <xdr:colOff>98425</xdr:colOff>
      <xdr:row>41</xdr:row>
      <xdr:rowOff>35378</xdr:rowOff>
    </xdr:from>
    <xdr:to>
      <xdr:col>32</xdr:col>
      <xdr:colOff>276225</xdr:colOff>
      <xdr:row>41</xdr:row>
      <xdr:rowOff>35378</xdr:rowOff>
    </xdr:to>
    <xdr:cxnSp macro="">
      <xdr:nvCxnSpPr>
        <xdr:cNvPr id="403" name="直線コネクタ 402"/>
        <xdr:cNvCxnSpPr/>
      </xdr:nvCxnSpPr>
      <xdr:spPr>
        <a:xfrm>
          <a:off x="22072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71863</xdr:rowOff>
    </xdr:from>
    <xdr:ext cx="469744" cy="259045"/>
    <xdr:sp macro="" textlink="">
      <xdr:nvSpPr>
        <xdr:cNvPr id="404" name="【認定こども園・幼稚園・保育所】&#10;一人当たり面積最大値テキスト"/>
        <xdr:cNvSpPr txBox="1"/>
      </xdr:nvSpPr>
      <xdr:spPr>
        <a:xfrm>
          <a:off x="22250400" y="538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32</xdr:row>
      <xdr:rowOff>125186</xdr:rowOff>
    </xdr:from>
    <xdr:to>
      <xdr:col>32</xdr:col>
      <xdr:colOff>276225</xdr:colOff>
      <xdr:row>32</xdr:row>
      <xdr:rowOff>125186</xdr:rowOff>
    </xdr:to>
    <xdr:cxnSp macro="">
      <xdr:nvCxnSpPr>
        <xdr:cNvPr id="405" name="直線コネクタ 404"/>
        <xdr:cNvCxnSpPr/>
      </xdr:nvCxnSpPr>
      <xdr:spPr>
        <a:xfrm>
          <a:off x="22072600" y="561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48277</xdr:rowOff>
    </xdr:from>
    <xdr:ext cx="469744" cy="259045"/>
    <xdr:sp macro="" textlink="">
      <xdr:nvSpPr>
        <xdr:cNvPr id="406" name="【認定こども園・幼稚園・保育所】&#10;一人当たり面積平均値テキスト"/>
        <xdr:cNvSpPr txBox="1"/>
      </xdr:nvSpPr>
      <xdr:spPr>
        <a:xfrm>
          <a:off x="22250400" y="6049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25400</xdr:rowOff>
    </xdr:from>
    <xdr:to>
      <xdr:col>32</xdr:col>
      <xdr:colOff>238125</xdr:colOff>
      <xdr:row>36</xdr:row>
      <xdr:rowOff>127000</xdr:rowOff>
    </xdr:to>
    <xdr:sp macro="" textlink="">
      <xdr:nvSpPr>
        <xdr:cNvPr id="407" name="フローチャート : 判断 406"/>
        <xdr:cNvSpPr/>
      </xdr:nvSpPr>
      <xdr:spPr>
        <a:xfrm>
          <a:off x="22110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156028</xdr:rowOff>
    </xdr:from>
    <xdr:to>
      <xdr:col>32</xdr:col>
      <xdr:colOff>238125</xdr:colOff>
      <xdr:row>41</xdr:row>
      <xdr:rowOff>86178</xdr:rowOff>
    </xdr:to>
    <xdr:sp macro="" textlink="">
      <xdr:nvSpPr>
        <xdr:cNvPr id="413" name="円/楕円 412"/>
        <xdr:cNvSpPr/>
      </xdr:nvSpPr>
      <xdr:spPr>
        <a:xfrm>
          <a:off x="22110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70955</xdr:rowOff>
    </xdr:from>
    <xdr:ext cx="469744" cy="259045"/>
    <xdr:sp macro="" textlink="">
      <xdr:nvSpPr>
        <xdr:cNvPr id="414" name="【認定こども園・幼稚園・保育所】&#10;一人当たり面積該当値テキスト"/>
        <xdr:cNvSpPr txBox="1"/>
      </xdr:nvSpPr>
      <xdr:spPr>
        <a:xfrm>
          <a:off x="22250400" y="692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5" name="正方形/長方形 414"/>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2" name="正方形/長方形 421"/>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5" name="テキスト ボックス 4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6" name="直線コネクタ 4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7" name="テキスト ボックス 42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8" name="直線コネクタ 4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9" name="テキスト ボックス 4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0" name="直線コネクタ 4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1" name="テキスト ボックス 4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2" name="直線コネクタ 4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3" name="テキスト ボックス 4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4" name="直線コネクタ 4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5" name="テキスト ボックス 4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7" name="テキスト ボックス 4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64</xdr:row>
      <xdr:rowOff>118110</xdr:rowOff>
    </xdr:to>
    <xdr:cxnSp macro="">
      <xdr:nvCxnSpPr>
        <xdr:cNvPr id="439" name="直線コネクタ 438"/>
        <xdr:cNvCxnSpPr/>
      </xdr:nvCxnSpPr>
      <xdr:spPr>
        <a:xfrm flipV="1">
          <a:off x="16318864" y="951738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121937</xdr:rowOff>
    </xdr:from>
    <xdr:ext cx="405111" cy="259045"/>
    <xdr:sp macro="" textlink="">
      <xdr:nvSpPr>
        <xdr:cNvPr id="440" name="【学校施設】&#10;有形固定資産減価償却率最小値テキスト"/>
        <xdr:cNvSpPr txBox="1"/>
      </xdr:nvSpPr>
      <xdr:spPr>
        <a:xfrm>
          <a:off x="164084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a:t>
          </a:r>
          <a:endParaRPr kumimoji="1" lang="ja-JP" altLang="en-US" sz="1000" b="1">
            <a:latin typeface="ＭＳ Ｐゴシック"/>
          </a:endParaRPr>
        </a:p>
      </xdr:txBody>
    </xdr:sp>
    <xdr:clientData/>
  </xdr:oneCellAnchor>
  <xdr:twoCellAnchor>
    <xdr:from>
      <xdr:col>23</xdr:col>
      <xdr:colOff>428625</xdr:colOff>
      <xdr:row>64</xdr:row>
      <xdr:rowOff>118110</xdr:rowOff>
    </xdr:from>
    <xdr:to>
      <xdr:col>23</xdr:col>
      <xdr:colOff>606425</xdr:colOff>
      <xdr:row>64</xdr:row>
      <xdr:rowOff>118110</xdr:rowOff>
    </xdr:to>
    <xdr:cxnSp macro="">
      <xdr:nvCxnSpPr>
        <xdr:cNvPr id="441" name="直線コネクタ 440"/>
        <xdr:cNvCxnSpPr/>
      </xdr:nvCxnSpPr>
      <xdr:spPr>
        <a:xfrm>
          <a:off x="16230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442" name="【学校施設】&#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443" name="直線コネクタ 442"/>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45737</xdr:rowOff>
    </xdr:from>
    <xdr:ext cx="405111" cy="259045"/>
    <xdr:sp macro="" textlink="">
      <xdr:nvSpPr>
        <xdr:cNvPr id="444" name="【学校施設】&#10;有形固定資産減価償却率平均値テキスト"/>
        <xdr:cNvSpPr txBox="1"/>
      </xdr:nvSpPr>
      <xdr:spPr>
        <a:xfrm>
          <a:off x="164084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67310</xdr:rowOff>
    </xdr:from>
    <xdr:to>
      <xdr:col>23</xdr:col>
      <xdr:colOff>568325</xdr:colOff>
      <xdr:row>59</xdr:row>
      <xdr:rowOff>168910</xdr:rowOff>
    </xdr:to>
    <xdr:sp macro="" textlink="">
      <xdr:nvSpPr>
        <xdr:cNvPr id="445" name="フローチャート : 判断 444"/>
        <xdr:cNvSpPr/>
      </xdr:nvSpPr>
      <xdr:spPr>
        <a:xfrm>
          <a:off x="16268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36830</xdr:rowOff>
    </xdr:from>
    <xdr:to>
      <xdr:col>23</xdr:col>
      <xdr:colOff>568325</xdr:colOff>
      <xdr:row>55</xdr:row>
      <xdr:rowOff>138430</xdr:rowOff>
    </xdr:to>
    <xdr:sp macro="" textlink="">
      <xdr:nvSpPr>
        <xdr:cNvPr id="451" name="円/楕円 450"/>
        <xdr:cNvSpPr/>
      </xdr:nvSpPr>
      <xdr:spPr>
        <a:xfrm>
          <a:off x="162687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161307</xdr:rowOff>
    </xdr:from>
    <xdr:ext cx="405111" cy="259045"/>
    <xdr:sp macro="" textlink="">
      <xdr:nvSpPr>
        <xdr:cNvPr id="452" name="【学校施設】&#10;有形固定資産減価償却率該当値テキスト"/>
        <xdr:cNvSpPr txBox="1"/>
      </xdr:nvSpPr>
      <xdr:spPr>
        <a:xfrm>
          <a:off x="16408400" y="941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3" name="正方形/長方形 45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60" name="正方形/長方形 45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3" name="テキスト ボックス 4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64" name="直線コネクタ 46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5" name="テキスト ボックス 46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6" name="直線コネクタ 46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7" name="テキスト ボックス 46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8" name="直線コネクタ 46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9" name="テキスト ボックス 46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0" name="直線コネクタ 46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1" name="テキスト ボックス 47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4"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150876</xdr:rowOff>
    </xdr:from>
    <xdr:to>
      <xdr:col>32</xdr:col>
      <xdr:colOff>186689</xdr:colOff>
      <xdr:row>63</xdr:row>
      <xdr:rowOff>144018</xdr:rowOff>
    </xdr:to>
    <xdr:cxnSp macro="">
      <xdr:nvCxnSpPr>
        <xdr:cNvPr id="475" name="直線コネクタ 474"/>
        <xdr:cNvCxnSpPr/>
      </xdr:nvCxnSpPr>
      <xdr:spPr>
        <a:xfrm flipV="1">
          <a:off x="22160864" y="975207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147845</xdr:rowOff>
    </xdr:from>
    <xdr:ext cx="469744" cy="259045"/>
    <xdr:sp macro="" textlink="">
      <xdr:nvSpPr>
        <xdr:cNvPr id="476" name="【学校施設】&#10;一人当たり面積最小値テキスト"/>
        <xdr:cNvSpPr txBox="1"/>
      </xdr:nvSpPr>
      <xdr:spPr>
        <a:xfrm>
          <a:off x="222504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63</xdr:row>
      <xdr:rowOff>144018</xdr:rowOff>
    </xdr:from>
    <xdr:to>
      <xdr:col>32</xdr:col>
      <xdr:colOff>276225</xdr:colOff>
      <xdr:row>63</xdr:row>
      <xdr:rowOff>144018</xdr:rowOff>
    </xdr:to>
    <xdr:cxnSp macro="">
      <xdr:nvCxnSpPr>
        <xdr:cNvPr id="477" name="直線コネクタ 476"/>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97553</xdr:rowOff>
    </xdr:from>
    <xdr:ext cx="469744" cy="259045"/>
    <xdr:sp macro="" textlink="">
      <xdr:nvSpPr>
        <xdr:cNvPr id="478" name="【学校施設】&#10;一人当たり面積最大値テキスト"/>
        <xdr:cNvSpPr txBox="1"/>
      </xdr:nvSpPr>
      <xdr:spPr>
        <a:xfrm>
          <a:off x="22250400" y="952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1.367</a:t>
          </a:r>
          <a:endParaRPr kumimoji="1" lang="ja-JP" altLang="en-US" sz="1000" b="1">
            <a:latin typeface="ＭＳ Ｐゴシック"/>
          </a:endParaRPr>
        </a:p>
      </xdr:txBody>
    </xdr:sp>
    <xdr:clientData/>
  </xdr:oneCellAnchor>
  <xdr:twoCellAnchor>
    <xdr:from>
      <xdr:col>32</xdr:col>
      <xdr:colOff>98425</xdr:colOff>
      <xdr:row>56</xdr:row>
      <xdr:rowOff>150876</xdr:rowOff>
    </xdr:from>
    <xdr:to>
      <xdr:col>32</xdr:col>
      <xdr:colOff>276225</xdr:colOff>
      <xdr:row>56</xdr:row>
      <xdr:rowOff>150876</xdr:rowOff>
    </xdr:to>
    <xdr:cxnSp macro="">
      <xdr:nvCxnSpPr>
        <xdr:cNvPr id="479" name="直線コネクタ 478"/>
        <xdr:cNvCxnSpPr/>
      </xdr:nvCxnSpPr>
      <xdr:spPr>
        <a:xfrm>
          <a:off x="22072600" y="97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117365</xdr:rowOff>
    </xdr:from>
    <xdr:ext cx="469744" cy="259045"/>
    <xdr:sp macro="" textlink="">
      <xdr:nvSpPr>
        <xdr:cNvPr id="480" name="【学校施設】&#10;一人当たり面積平均値テキスト"/>
        <xdr:cNvSpPr txBox="1"/>
      </xdr:nvSpPr>
      <xdr:spPr>
        <a:xfrm>
          <a:off x="22250400" y="1023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138938</xdr:rowOff>
    </xdr:from>
    <xdr:to>
      <xdr:col>32</xdr:col>
      <xdr:colOff>238125</xdr:colOff>
      <xdr:row>60</xdr:row>
      <xdr:rowOff>69088</xdr:rowOff>
    </xdr:to>
    <xdr:sp macro="" textlink="">
      <xdr:nvSpPr>
        <xdr:cNvPr id="481" name="フローチャート : 判断 480"/>
        <xdr:cNvSpPr/>
      </xdr:nvSpPr>
      <xdr:spPr>
        <a:xfrm>
          <a:off x="22110700" y="1025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8636</xdr:rowOff>
    </xdr:from>
    <xdr:to>
      <xdr:col>32</xdr:col>
      <xdr:colOff>238125</xdr:colOff>
      <xdr:row>58</xdr:row>
      <xdr:rowOff>110236</xdr:rowOff>
    </xdr:to>
    <xdr:sp macro="" textlink="">
      <xdr:nvSpPr>
        <xdr:cNvPr id="487" name="円/楕円 486"/>
        <xdr:cNvSpPr/>
      </xdr:nvSpPr>
      <xdr:spPr>
        <a:xfrm>
          <a:off x="221107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31513</xdr:rowOff>
    </xdr:from>
    <xdr:ext cx="469744" cy="259045"/>
    <xdr:sp macro="" textlink="">
      <xdr:nvSpPr>
        <xdr:cNvPr id="488" name="【学校施設】&#10;一人当たり面積該当値テキスト"/>
        <xdr:cNvSpPr txBox="1"/>
      </xdr:nvSpPr>
      <xdr:spPr>
        <a:xfrm>
          <a:off x="22250400" y="980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9" name="正方形/長方形 488"/>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6" name="正方形/長方形 495"/>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97" name="正方形/長方形 496"/>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04" name="正方形/長方形 503"/>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505" name="正方形/長方形 504"/>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2" name="正方形/長方形 511"/>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513" name="正方形/長方形 512"/>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14" name="正方形/長方形 5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15" name="正方形/長方形 5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16" name="正方形/長方形 5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7" name="正方形/長方形 5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8" name="正方形/長方形 5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9" name="正方形/長方形 5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20" name="正方形/長方形 519"/>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521" name="正方形/長方形 52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2" name="正方形/長方形 5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23" name="テキスト ボックス 52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一人当たり延長は類似団体平均比で少ないものの、減価償却率は大きく上回っている。舗装改良等の道路構造物の長寿命化は大きな課題となっており、今後道路維持保全計画等で計画的に進めていく必要がある。</a:t>
          </a:r>
          <a:endParaRPr kumimoji="1" lang="en-US" altLang="ja-JP" sz="1300">
            <a:latin typeface="ＭＳ Ｐゴシック"/>
          </a:endParaRPr>
        </a:p>
        <a:p>
          <a:r>
            <a:rPr kumimoji="1" lang="ja-JP" altLang="en-US" sz="1300">
              <a:latin typeface="ＭＳ Ｐゴシック"/>
            </a:rPr>
            <a:t>橋りょう・トンネル：減価償却率は類似団体平均比で大きく下回っている。橋りょうについては、所有全橋の計画的な点検、保全に取り組み始めており、今後その効果が期待される。</a:t>
          </a:r>
          <a:endParaRPr kumimoji="1" lang="en-US" altLang="ja-JP" sz="1300">
            <a:latin typeface="ＭＳ Ｐゴシック"/>
          </a:endParaRPr>
        </a:p>
        <a:p>
          <a:r>
            <a:rPr kumimoji="1" lang="ja-JP" altLang="en-US" sz="1300">
              <a:latin typeface="ＭＳ Ｐゴシック"/>
            </a:rPr>
            <a:t>その他施設：減価償却率は概ね類似団体平均比で大きく上回っている。本市所有の建物は全般的に</a:t>
          </a:r>
          <a:r>
            <a:rPr kumimoji="1" lang="ja-JP" altLang="en-US" sz="1300">
              <a:solidFill>
                <a:schemeClr val="dk1"/>
              </a:solidFill>
              <a:effectLst/>
              <a:latin typeface="+mn-lt"/>
              <a:ea typeface="+mn-ea"/>
              <a:cs typeface="+mn-cs"/>
            </a:rPr>
            <a:t>完成から数十年が経過しており、耐用年数を超過しているものも多く存在していることから、今後計画的な長寿命化を進める必要がある。</a:t>
          </a:r>
          <a:endParaRPr kumimoji="1" lang="en-US" altLang="ja-JP" sz="1300">
            <a:solidFill>
              <a:schemeClr val="dk1"/>
            </a:solidFill>
            <a:effectLst/>
            <a:latin typeface="+mn-lt"/>
            <a:ea typeface="+mn-ea"/>
            <a:cs typeface="+mn-cs"/>
          </a:endParaRPr>
        </a:p>
        <a:p>
          <a:endParaRPr kumimoji="1" lang="ja-JP" altLang="en-US" sz="12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神奈川県小田原市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194,502
192,672
113.81
72,950,988
68,856,897
3,909,300
37,403,950
50,879,705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124206</xdr:rowOff>
    </xdr:from>
    <xdr:to>
      <xdr:col>6</xdr:col>
      <xdr:colOff>510540</xdr:colOff>
      <xdr:row>40</xdr:row>
      <xdr:rowOff>153924</xdr:rowOff>
    </xdr:to>
    <xdr:cxnSp macro="">
      <xdr:nvCxnSpPr>
        <xdr:cNvPr id="55" name="直線コネクタ 54"/>
        <xdr:cNvCxnSpPr/>
      </xdr:nvCxnSpPr>
      <xdr:spPr>
        <a:xfrm flipV="1">
          <a:off x="4634865" y="578205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157751</xdr:rowOff>
    </xdr:from>
    <xdr:ext cx="405111" cy="259045"/>
    <xdr:sp macro="" textlink="">
      <xdr:nvSpPr>
        <xdr:cNvPr id="56" name="【図書館】&#10;有形固定資産減価償却率最小値テキスト"/>
        <xdr:cNvSpPr txBox="1"/>
      </xdr:nvSpPr>
      <xdr:spPr>
        <a:xfrm>
          <a:off x="4724400"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40</xdr:row>
      <xdr:rowOff>153924</xdr:rowOff>
    </xdr:from>
    <xdr:to>
      <xdr:col>6</xdr:col>
      <xdr:colOff>600075</xdr:colOff>
      <xdr:row>40</xdr:row>
      <xdr:rowOff>153924</xdr:rowOff>
    </xdr:to>
    <xdr:cxnSp macro="">
      <xdr:nvCxnSpPr>
        <xdr:cNvPr id="57" name="直線コネクタ 56"/>
        <xdr:cNvCxnSpPr/>
      </xdr:nvCxnSpPr>
      <xdr:spPr>
        <a:xfrm>
          <a:off x="4546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70883</xdr:rowOff>
    </xdr:from>
    <xdr:ext cx="405111" cy="259045"/>
    <xdr:sp macro="" textlink="">
      <xdr:nvSpPr>
        <xdr:cNvPr id="58" name="【図書館】&#10;有形固定資産減価償却率最大値テキスト"/>
        <xdr:cNvSpPr txBox="1"/>
      </xdr:nvSpPr>
      <xdr:spPr>
        <a:xfrm>
          <a:off x="47244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6</xdr:col>
      <xdr:colOff>422275</xdr:colOff>
      <xdr:row>33</xdr:row>
      <xdr:rowOff>124206</xdr:rowOff>
    </xdr:from>
    <xdr:to>
      <xdr:col>6</xdr:col>
      <xdr:colOff>600075</xdr:colOff>
      <xdr:row>33</xdr:row>
      <xdr:rowOff>124206</xdr:rowOff>
    </xdr:to>
    <xdr:cxnSp macro="">
      <xdr:nvCxnSpPr>
        <xdr:cNvPr id="59" name="直線コネクタ 58"/>
        <xdr:cNvCxnSpPr/>
      </xdr:nvCxnSpPr>
      <xdr:spPr>
        <a:xfrm>
          <a:off x="4546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132859</xdr:rowOff>
    </xdr:from>
    <xdr:ext cx="405111" cy="259045"/>
    <xdr:sp macro="" textlink="">
      <xdr:nvSpPr>
        <xdr:cNvPr id="60" name="【図書館】&#10;有形固定資産減価償却率平均値テキスト"/>
        <xdr:cNvSpPr txBox="1"/>
      </xdr:nvSpPr>
      <xdr:spPr>
        <a:xfrm>
          <a:off x="47244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109982</xdr:rowOff>
    </xdr:from>
    <xdr:to>
      <xdr:col>6</xdr:col>
      <xdr:colOff>561975</xdr:colOff>
      <xdr:row>38</xdr:row>
      <xdr:rowOff>40132</xdr:rowOff>
    </xdr:to>
    <xdr:sp macro="" textlink="">
      <xdr:nvSpPr>
        <xdr:cNvPr id="61" name="フローチャート : 判断 60"/>
        <xdr:cNvSpPr/>
      </xdr:nvSpPr>
      <xdr:spPr>
        <a:xfrm>
          <a:off x="4584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119126</xdr:rowOff>
    </xdr:from>
    <xdr:to>
      <xdr:col>6</xdr:col>
      <xdr:colOff>561975</xdr:colOff>
      <xdr:row>38</xdr:row>
      <xdr:rowOff>49276</xdr:rowOff>
    </xdr:to>
    <xdr:sp macro="" textlink="">
      <xdr:nvSpPr>
        <xdr:cNvPr id="67" name="円/楕円 66"/>
        <xdr:cNvSpPr/>
      </xdr:nvSpPr>
      <xdr:spPr>
        <a:xfrm>
          <a:off x="45847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97553</xdr:rowOff>
    </xdr:from>
    <xdr:ext cx="405111" cy="259045"/>
    <xdr:sp macro="" textlink="">
      <xdr:nvSpPr>
        <xdr:cNvPr id="68" name="【図書館】&#10;有形固定資産減価償却率該当値テキスト"/>
        <xdr:cNvSpPr txBox="1"/>
      </xdr:nvSpPr>
      <xdr:spPr>
        <a:xfrm>
          <a:off x="4724400"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0" name="直線コネクタ 7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1" name="テキスト ボックス 8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2" name="直線コネクタ 8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3" name="テキスト ボックス 8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4" name="直線コネクタ 8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5" name="テキスト ボックス 8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6" name="直線コネクタ 8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7" name="テキスト ボックス 8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9" name="テキスト ボックス 8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87630</xdr:rowOff>
    </xdr:from>
    <xdr:to>
      <xdr:col>15</xdr:col>
      <xdr:colOff>180340</xdr:colOff>
      <xdr:row>40</xdr:row>
      <xdr:rowOff>167640</xdr:rowOff>
    </xdr:to>
    <xdr:cxnSp macro="">
      <xdr:nvCxnSpPr>
        <xdr:cNvPr id="91" name="直線コネクタ 90"/>
        <xdr:cNvCxnSpPr/>
      </xdr:nvCxnSpPr>
      <xdr:spPr>
        <a:xfrm flipV="1">
          <a:off x="10476865" y="5745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xdr:rowOff>
    </xdr:from>
    <xdr:ext cx="469744" cy="259045"/>
    <xdr:sp macro="" textlink="">
      <xdr:nvSpPr>
        <xdr:cNvPr id="92" name="【図書館】&#10;一人当たり面積最小値テキスト"/>
        <xdr:cNvSpPr txBox="1"/>
      </xdr:nvSpPr>
      <xdr:spPr>
        <a:xfrm>
          <a:off x="105664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40</xdr:row>
      <xdr:rowOff>167640</xdr:rowOff>
    </xdr:from>
    <xdr:to>
      <xdr:col>15</xdr:col>
      <xdr:colOff>269875</xdr:colOff>
      <xdr:row>40</xdr:row>
      <xdr:rowOff>167640</xdr:rowOff>
    </xdr:to>
    <xdr:cxnSp macro="">
      <xdr:nvCxnSpPr>
        <xdr:cNvPr id="93" name="直線コネクタ 92"/>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34307</xdr:rowOff>
    </xdr:from>
    <xdr:ext cx="469744" cy="259045"/>
    <xdr:sp macro="" textlink="">
      <xdr:nvSpPr>
        <xdr:cNvPr id="94" name="【図書館】&#10;一人当たり面積最大値テキスト"/>
        <xdr:cNvSpPr txBox="1"/>
      </xdr:nvSpPr>
      <xdr:spPr>
        <a:xfrm>
          <a:off x="105664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15</xdr:col>
      <xdr:colOff>92075</xdr:colOff>
      <xdr:row>33</xdr:row>
      <xdr:rowOff>87630</xdr:rowOff>
    </xdr:from>
    <xdr:to>
      <xdr:col>15</xdr:col>
      <xdr:colOff>269875</xdr:colOff>
      <xdr:row>33</xdr:row>
      <xdr:rowOff>87630</xdr:rowOff>
    </xdr:to>
    <xdr:cxnSp macro="">
      <xdr:nvCxnSpPr>
        <xdr:cNvPr id="95" name="直線コネクタ 94"/>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15257</xdr:rowOff>
    </xdr:from>
    <xdr:ext cx="469744" cy="259045"/>
    <xdr:sp macro="" textlink="">
      <xdr:nvSpPr>
        <xdr:cNvPr id="96" name="【図書館】&#10;一人当たり面積平均値テキスト"/>
        <xdr:cNvSpPr txBox="1"/>
      </xdr:nvSpPr>
      <xdr:spPr>
        <a:xfrm>
          <a:off x="10566400" y="635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36830</xdr:rowOff>
    </xdr:from>
    <xdr:to>
      <xdr:col>15</xdr:col>
      <xdr:colOff>231775</xdr:colOff>
      <xdr:row>37</xdr:row>
      <xdr:rowOff>138430</xdr:rowOff>
    </xdr:to>
    <xdr:sp macro="" textlink="">
      <xdr:nvSpPr>
        <xdr:cNvPr id="97" name="フローチャート : 判断 96"/>
        <xdr:cNvSpPr/>
      </xdr:nvSpPr>
      <xdr:spPr>
        <a:xfrm>
          <a:off x="10426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36830</xdr:rowOff>
    </xdr:from>
    <xdr:to>
      <xdr:col>15</xdr:col>
      <xdr:colOff>231775</xdr:colOff>
      <xdr:row>33</xdr:row>
      <xdr:rowOff>138430</xdr:rowOff>
    </xdr:to>
    <xdr:sp macro="" textlink="">
      <xdr:nvSpPr>
        <xdr:cNvPr id="103" name="円/楕円 102"/>
        <xdr:cNvSpPr/>
      </xdr:nvSpPr>
      <xdr:spPr>
        <a:xfrm>
          <a:off x="104267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161307</xdr:rowOff>
    </xdr:from>
    <xdr:ext cx="469744" cy="259045"/>
    <xdr:sp macro="" textlink="">
      <xdr:nvSpPr>
        <xdr:cNvPr id="104" name="【図書館】&#10;一人当たり面積該当値テキスト"/>
        <xdr:cNvSpPr txBox="1"/>
      </xdr:nvSpPr>
      <xdr:spPr>
        <a:xfrm>
          <a:off x="10566400"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7" name="テキスト ボックス 11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7" name="テキスト ボックス 12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167640</xdr:rowOff>
    </xdr:from>
    <xdr:to>
      <xdr:col>6</xdr:col>
      <xdr:colOff>510540</xdr:colOff>
      <xdr:row>64</xdr:row>
      <xdr:rowOff>137160</xdr:rowOff>
    </xdr:to>
    <xdr:cxnSp macro="">
      <xdr:nvCxnSpPr>
        <xdr:cNvPr id="129" name="直線コネクタ 128"/>
        <xdr:cNvCxnSpPr/>
      </xdr:nvCxnSpPr>
      <xdr:spPr>
        <a:xfrm flipV="1">
          <a:off x="4634865" y="959739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140987</xdr:rowOff>
    </xdr:from>
    <xdr:ext cx="405111" cy="259045"/>
    <xdr:sp macro="" textlink="">
      <xdr:nvSpPr>
        <xdr:cNvPr id="130" name="【体育館・プール】&#10;有形固定資産減価償却率最小値テキスト"/>
        <xdr:cNvSpPr txBox="1"/>
      </xdr:nvSpPr>
      <xdr:spPr>
        <a:xfrm>
          <a:off x="47244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6</xdr:col>
      <xdr:colOff>422275</xdr:colOff>
      <xdr:row>64</xdr:row>
      <xdr:rowOff>137160</xdr:rowOff>
    </xdr:from>
    <xdr:to>
      <xdr:col>6</xdr:col>
      <xdr:colOff>600075</xdr:colOff>
      <xdr:row>64</xdr:row>
      <xdr:rowOff>137160</xdr:rowOff>
    </xdr:to>
    <xdr:cxnSp macro="">
      <xdr:nvCxnSpPr>
        <xdr:cNvPr id="131" name="直線コネクタ 130"/>
        <xdr:cNvCxnSpPr/>
      </xdr:nvCxnSpPr>
      <xdr:spPr>
        <a:xfrm>
          <a:off x="4546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114317</xdr:rowOff>
    </xdr:from>
    <xdr:ext cx="405111" cy="259045"/>
    <xdr:sp macro="" textlink="">
      <xdr:nvSpPr>
        <xdr:cNvPr id="132" name="【体育館・プール】&#10;有形固定資産減価償却率最大値テキスト"/>
        <xdr:cNvSpPr txBox="1"/>
      </xdr:nvSpPr>
      <xdr:spPr>
        <a:xfrm>
          <a:off x="4724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a:t>
          </a:r>
          <a:endParaRPr kumimoji="1" lang="ja-JP" altLang="en-US" sz="1000" b="1">
            <a:latin typeface="ＭＳ Ｐゴシック"/>
          </a:endParaRPr>
        </a:p>
      </xdr:txBody>
    </xdr:sp>
    <xdr:clientData/>
  </xdr:oneCellAnchor>
  <xdr:twoCellAnchor>
    <xdr:from>
      <xdr:col>6</xdr:col>
      <xdr:colOff>422275</xdr:colOff>
      <xdr:row>55</xdr:row>
      <xdr:rowOff>167640</xdr:rowOff>
    </xdr:from>
    <xdr:to>
      <xdr:col>6</xdr:col>
      <xdr:colOff>600075</xdr:colOff>
      <xdr:row>55</xdr:row>
      <xdr:rowOff>167640</xdr:rowOff>
    </xdr:to>
    <xdr:cxnSp macro="">
      <xdr:nvCxnSpPr>
        <xdr:cNvPr id="133" name="直線コネクタ 132"/>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90187</xdr:rowOff>
    </xdr:from>
    <xdr:ext cx="405111" cy="259045"/>
    <xdr:sp macro="" textlink="">
      <xdr:nvSpPr>
        <xdr:cNvPr id="134" name="【体育館・プール】&#10;有形固定資産減価償却率平均値テキスト"/>
        <xdr:cNvSpPr txBox="1"/>
      </xdr:nvSpPr>
      <xdr:spPr>
        <a:xfrm>
          <a:off x="4724400" y="10377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67310</xdr:rowOff>
    </xdr:from>
    <xdr:to>
      <xdr:col>6</xdr:col>
      <xdr:colOff>561975</xdr:colOff>
      <xdr:row>61</xdr:row>
      <xdr:rowOff>168910</xdr:rowOff>
    </xdr:to>
    <xdr:sp macro="" textlink="">
      <xdr:nvSpPr>
        <xdr:cNvPr id="135" name="フローチャート : 判断 134"/>
        <xdr:cNvSpPr/>
      </xdr:nvSpPr>
      <xdr:spPr>
        <a:xfrm>
          <a:off x="4584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124460</xdr:rowOff>
    </xdr:from>
    <xdr:to>
      <xdr:col>6</xdr:col>
      <xdr:colOff>561975</xdr:colOff>
      <xdr:row>62</xdr:row>
      <xdr:rowOff>54610</xdr:rowOff>
    </xdr:to>
    <xdr:sp macro="" textlink="">
      <xdr:nvSpPr>
        <xdr:cNvPr id="141" name="円/楕円 140"/>
        <xdr:cNvSpPr/>
      </xdr:nvSpPr>
      <xdr:spPr>
        <a:xfrm>
          <a:off x="4584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102887</xdr:rowOff>
    </xdr:from>
    <xdr:ext cx="405111" cy="259045"/>
    <xdr:sp macro="" textlink="">
      <xdr:nvSpPr>
        <xdr:cNvPr id="142" name="【体育館・プール】&#10;有形固定資産減価償却率該当値テキスト"/>
        <xdr:cNvSpPr txBox="1"/>
      </xdr:nvSpPr>
      <xdr:spPr>
        <a:xfrm>
          <a:off x="47244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3" name="テキスト ボックス 152"/>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4" name="直線コネクタ 15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5" name="テキスト ボックス 15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6" name="直線コネクタ 15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7" name="テキスト ボックス 15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8" name="直線コネクタ 15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9" name="テキスト ボックス 15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0" name="直線コネクタ 15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1" name="テキスト ボックス 16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2" name="直線コネクタ 16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3" name="テキスト ボックス 16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5" name="テキスト ボックス 16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0</xdr:rowOff>
    </xdr:from>
    <xdr:to>
      <xdr:col>15</xdr:col>
      <xdr:colOff>180340</xdr:colOff>
      <xdr:row>64</xdr:row>
      <xdr:rowOff>12700</xdr:rowOff>
    </xdr:to>
    <xdr:cxnSp macro="">
      <xdr:nvCxnSpPr>
        <xdr:cNvPr id="167" name="直線コネクタ 166"/>
        <xdr:cNvCxnSpPr/>
      </xdr:nvCxnSpPr>
      <xdr:spPr>
        <a:xfrm flipV="1">
          <a:off x="10476865" y="96012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16527</xdr:rowOff>
    </xdr:from>
    <xdr:ext cx="469744" cy="259045"/>
    <xdr:sp macro="" textlink="">
      <xdr:nvSpPr>
        <xdr:cNvPr id="168" name="【体育館・プール】&#10;一人当たり面積最小値テキスト"/>
        <xdr:cNvSpPr txBox="1"/>
      </xdr:nvSpPr>
      <xdr:spPr>
        <a:xfrm>
          <a:off x="10566400" y="109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64</xdr:row>
      <xdr:rowOff>12700</xdr:rowOff>
    </xdr:from>
    <xdr:to>
      <xdr:col>15</xdr:col>
      <xdr:colOff>269875</xdr:colOff>
      <xdr:row>64</xdr:row>
      <xdr:rowOff>12700</xdr:rowOff>
    </xdr:to>
    <xdr:cxnSp macro="">
      <xdr:nvCxnSpPr>
        <xdr:cNvPr id="169" name="直線コネクタ 168"/>
        <xdr:cNvCxnSpPr/>
      </xdr:nvCxnSpPr>
      <xdr:spPr>
        <a:xfrm>
          <a:off x="10388600" y="1098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118127</xdr:rowOff>
    </xdr:from>
    <xdr:ext cx="469744" cy="259045"/>
    <xdr:sp macro="" textlink="">
      <xdr:nvSpPr>
        <xdr:cNvPr id="170" name="【体育館・プール】&#10;一人当たり面積最大値テキスト"/>
        <xdr:cNvSpPr txBox="1"/>
      </xdr:nvSpPr>
      <xdr:spPr>
        <a:xfrm>
          <a:off x="10566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56</xdr:row>
      <xdr:rowOff>0</xdr:rowOff>
    </xdr:from>
    <xdr:to>
      <xdr:col>15</xdr:col>
      <xdr:colOff>269875</xdr:colOff>
      <xdr:row>56</xdr:row>
      <xdr:rowOff>0</xdr:rowOff>
    </xdr:to>
    <xdr:cxnSp macro="">
      <xdr:nvCxnSpPr>
        <xdr:cNvPr id="171" name="直線コネクタ 170"/>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86377</xdr:rowOff>
    </xdr:from>
    <xdr:ext cx="469744" cy="259045"/>
    <xdr:sp macro="" textlink="">
      <xdr:nvSpPr>
        <xdr:cNvPr id="172" name="【体育館・プール】&#10;一人当たり面積平均値テキスト"/>
        <xdr:cNvSpPr txBox="1"/>
      </xdr:nvSpPr>
      <xdr:spPr>
        <a:xfrm>
          <a:off x="105664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63500</xdr:rowOff>
    </xdr:from>
    <xdr:to>
      <xdr:col>15</xdr:col>
      <xdr:colOff>231775</xdr:colOff>
      <xdr:row>60</xdr:row>
      <xdr:rowOff>165100</xdr:rowOff>
    </xdr:to>
    <xdr:sp macro="" textlink="">
      <xdr:nvSpPr>
        <xdr:cNvPr id="173" name="フローチャート : 判断 172"/>
        <xdr:cNvSpPr/>
      </xdr:nvSpPr>
      <xdr:spPr>
        <a:xfrm>
          <a:off x="10426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38100</xdr:rowOff>
    </xdr:from>
    <xdr:to>
      <xdr:col>15</xdr:col>
      <xdr:colOff>231775</xdr:colOff>
      <xdr:row>62</xdr:row>
      <xdr:rowOff>139700</xdr:rowOff>
    </xdr:to>
    <xdr:sp macro="" textlink="">
      <xdr:nvSpPr>
        <xdr:cNvPr id="179" name="円/楕円 178"/>
        <xdr:cNvSpPr/>
      </xdr:nvSpPr>
      <xdr:spPr>
        <a:xfrm>
          <a:off x="104267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16527</xdr:rowOff>
    </xdr:from>
    <xdr:ext cx="469744" cy="259045"/>
    <xdr:sp macro="" textlink="">
      <xdr:nvSpPr>
        <xdr:cNvPr id="180" name="【体育館・プール】&#10;一人当たり面積該当値テキスト"/>
        <xdr:cNvSpPr txBox="1"/>
      </xdr:nvSpPr>
      <xdr:spPr>
        <a:xfrm>
          <a:off x="1056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89" name="正方形/長方形 18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0" name="正方形/長方形 1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1" name="正方形/長方形 1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2" name="正方形/長方形 1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93" name="正方形/長方形 1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94" name="正方形/長方形 1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95" name="正方形/長方形 1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96" name="正方形/長方形 195"/>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97" name="正方形/長方形 19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98" name="正方形/長方形 1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99" name="正方形/長方形 1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0" name="正方形/長方形 1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1" name="正方形/長方形 2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2" name="正方形/長方形 2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3" name="正方形/長方形 2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4" name="正方形/長方形 203"/>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05" name="テキスト ボックス 2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06" name="直線コネクタ 2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07" name="テキスト ボックス 20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08" name="直線コネクタ 20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09" name="テキスト ボックス 208"/>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10" name="直線コネクタ 20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11" name="テキスト ボックス 21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12" name="直線コネクタ 21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13" name="テキスト ボックス 21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14" name="直線コネクタ 21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15" name="テキスト ボックス 21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16" name="直線コネクタ 21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17" name="テキスト ボックス 21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18" name="直線コネクタ 21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19" name="テキスト ボックス 218"/>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0" name="直線コネクタ 2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1" name="テキスト ボックス 2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22"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139881</xdr:rowOff>
    </xdr:from>
    <xdr:to>
      <xdr:col>6</xdr:col>
      <xdr:colOff>510540</xdr:colOff>
      <xdr:row>108</xdr:row>
      <xdr:rowOff>14151</xdr:rowOff>
    </xdr:to>
    <xdr:cxnSp macro="">
      <xdr:nvCxnSpPr>
        <xdr:cNvPr id="223" name="直線コネクタ 222"/>
        <xdr:cNvCxnSpPr/>
      </xdr:nvCxnSpPr>
      <xdr:spPr>
        <a:xfrm flipV="1">
          <a:off x="4634865" y="17113431"/>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17978</xdr:rowOff>
    </xdr:from>
    <xdr:ext cx="405111" cy="259045"/>
    <xdr:sp macro="" textlink="">
      <xdr:nvSpPr>
        <xdr:cNvPr id="224" name="【市民会館】&#10;有形固定資産減価償却率最小値テキスト"/>
        <xdr:cNvSpPr txBox="1"/>
      </xdr:nvSpPr>
      <xdr:spPr>
        <a:xfrm>
          <a:off x="4724400" y="1853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6</xdr:col>
      <xdr:colOff>422275</xdr:colOff>
      <xdr:row>108</xdr:row>
      <xdr:rowOff>14151</xdr:rowOff>
    </xdr:from>
    <xdr:to>
      <xdr:col>6</xdr:col>
      <xdr:colOff>600075</xdr:colOff>
      <xdr:row>108</xdr:row>
      <xdr:rowOff>14151</xdr:rowOff>
    </xdr:to>
    <xdr:cxnSp macro="">
      <xdr:nvCxnSpPr>
        <xdr:cNvPr id="225" name="直線コネクタ 224"/>
        <xdr:cNvCxnSpPr/>
      </xdr:nvCxnSpPr>
      <xdr:spPr>
        <a:xfrm>
          <a:off x="4546600" y="1853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86558</xdr:rowOff>
    </xdr:from>
    <xdr:ext cx="405111" cy="259045"/>
    <xdr:sp macro="" textlink="">
      <xdr:nvSpPr>
        <xdr:cNvPr id="226" name="【市民会館】&#10;有形固定資産減価償却率最大値テキスト"/>
        <xdr:cNvSpPr txBox="1"/>
      </xdr:nvSpPr>
      <xdr:spPr>
        <a:xfrm>
          <a:off x="4724400" y="1688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6</xdr:col>
      <xdr:colOff>422275</xdr:colOff>
      <xdr:row>99</xdr:row>
      <xdr:rowOff>139881</xdr:rowOff>
    </xdr:from>
    <xdr:to>
      <xdr:col>6</xdr:col>
      <xdr:colOff>600075</xdr:colOff>
      <xdr:row>99</xdr:row>
      <xdr:rowOff>139881</xdr:rowOff>
    </xdr:to>
    <xdr:cxnSp macro="">
      <xdr:nvCxnSpPr>
        <xdr:cNvPr id="227" name="直線コネクタ 226"/>
        <xdr:cNvCxnSpPr/>
      </xdr:nvCxnSpPr>
      <xdr:spPr>
        <a:xfrm>
          <a:off x="4546600" y="171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18522</xdr:rowOff>
    </xdr:from>
    <xdr:ext cx="405111" cy="259045"/>
    <xdr:sp macro="" textlink="">
      <xdr:nvSpPr>
        <xdr:cNvPr id="228" name="【市民会館】&#10;有形固定資産減価償却率平均値テキスト"/>
        <xdr:cNvSpPr txBox="1"/>
      </xdr:nvSpPr>
      <xdr:spPr>
        <a:xfrm>
          <a:off x="47244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40095</xdr:rowOff>
    </xdr:from>
    <xdr:to>
      <xdr:col>6</xdr:col>
      <xdr:colOff>561975</xdr:colOff>
      <xdr:row>105</xdr:row>
      <xdr:rowOff>141695</xdr:rowOff>
    </xdr:to>
    <xdr:sp macro="" textlink="">
      <xdr:nvSpPr>
        <xdr:cNvPr id="229" name="フローチャート : 判断 228"/>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30" name="テキスト ボックス 2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1" name="テキスト ボックス 2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2" name="テキスト ボックス 2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3" name="テキスト ボックス 2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34" name="テキスト ボックス 2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89081</xdr:rowOff>
    </xdr:from>
    <xdr:to>
      <xdr:col>6</xdr:col>
      <xdr:colOff>561975</xdr:colOff>
      <xdr:row>100</xdr:row>
      <xdr:rowOff>19231</xdr:rowOff>
    </xdr:to>
    <xdr:sp macro="" textlink="">
      <xdr:nvSpPr>
        <xdr:cNvPr id="235" name="円/楕円 234"/>
        <xdr:cNvSpPr/>
      </xdr:nvSpPr>
      <xdr:spPr>
        <a:xfrm>
          <a:off x="4584700" y="170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42108</xdr:rowOff>
    </xdr:from>
    <xdr:ext cx="405111" cy="259045"/>
    <xdr:sp macro="" textlink="">
      <xdr:nvSpPr>
        <xdr:cNvPr id="236" name="【市民会館】&#10;有形固定資産減価償却率該当値テキスト"/>
        <xdr:cNvSpPr txBox="1"/>
      </xdr:nvSpPr>
      <xdr:spPr>
        <a:xfrm>
          <a:off x="4724400" y="1701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37" name="正方形/長方形 23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8" name="正方形/長方形 2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9" name="正方形/長方形 2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0" name="正方形/長方形 2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1" name="正方形/長方形 2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2" name="正方形/長方形 2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3" name="正方形/長方形 2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44" name="正方形/長方形 243"/>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45" name="テキスト ボックス 2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46" name="直線コネクタ 2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47" name="テキスト ボックス 24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48" name="直線コネクタ 24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49" name="テキスト ボックス 24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50" name="直線コネクタ 24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51" name="テキスト ボックス 25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52" name="直線コネクタ 25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53" name="テキスト ボックス 25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54" name="直線コネクタ 25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55" name="テキスト ボックス 25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56" name="直線コネクタ 25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57" name="テキスト ボックス 25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58" name="直線コネクタ 25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59" name="テキスト ボックス 25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0" name="直線コネクタ 2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1" name="テキスト ボックス 2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62"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51707</xdr:rowOff>
    </xdr:from>
    <xdr:to>
      <xdr:col>15</xdr:col>
      <xdr:colOff>180340</xdr:colOff>
      <xdr:row>108</xdr:row>
      <xdr:rowOff>10886</xdr:rowOff>
    </xdr:to>
    <xdr:cxnSp macro="">
      <xdr:nvCxnSpPr>
        <xdr:cNvPr id="263" name="直線コネクタ 262"/>
        <xdr:cNvCxnSpPr/>
      </xdr:nvCxnSpPr>
      <xdr:spPr>
        <a:xfrm flipV="1">
          <a:off x="10476865" y="1702525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14713</xdr:rowOff>
    </xdr:from>
    <xdr:ext cx="469744" cy="259045"/>
    <xdr:sp macro="" textlink="">
      <xdr:nvSpPr>
        <xdr:cNvPr id="264" name="【市民会館】&#10;一人当たり面積最小値テキスト"/>
        <xdr:cNvSpPr txBox="1"/>
      </xdr:nvSpPr>
      <xdr:spPr>
        <a:xfrm>
          <a:off x="10566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15</xdr:col>
      <xdr:colOff>92075</xdr:colOff>
      <xdr:row>108</xdr:row>
      <xdr:rowOff>10886</xdr:rowOff>
    </xdr:from>
    <xdr:to>
      <xdr:col>15</xdr:col>
      <xdr:colOff>269875</xdr:colOff>
      <xdr:row>108</xdr:row>
      <xdr:rowOff>10886</xdr:rowOff>
    </xdr:to>
    <xdr:cxnSp macro="">
      <xdr:nvCxnSpPr>
        <xdr:cNvPr id="265" name="直線コネクタ 264"/>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97</xdr:row>
      <xdr:rowOff>169834</xdr:rowOff>
    </xdr:from>
    <xdr:ext cx="469744" cy="259045"/>
    <xdr:sp macro="" textlink="">
      <xdr:nvSpPr>
        <xdr:cNvPr id="266" name="【市民会館】&#10;一人当たり面積最大値テキスト"/>
        <xdr:cNvSpPr txBox="1"/>
      </xdr:nvSpPr>
      <xdr:spPr>
        <a:xfrm>
          <a:off x="105664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99</xdr:row>
      <xdr:rowOff>51707</xdr:rowOff>
    </xdr:from>
    <xdr:to>
      <xdr:col>15</xdr:col>
      <xdr:colOff>269875</xdr:colOff>
      <xdr:row>99</xdr:row>
      <xdr:rowOff>51707</xdr:rowOff>
    </xdr:to>
    <xdr:cxnSp macro="">
      <xdr:nvCxnSpPr>
        <xdr:cNvPr id="267" name="直線コネクタ 266"/>
        <xdr:cNvCxnSpPr/>
      </xdr:nvCxnSpPr>
      <xdr:spPr>
        <a:xfrm>
          <a:off x="10388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48277</xdr:rowOff>
    </xdr:from>
    <xdr:ext cx="469744" cy="259045"/>
    <xdr:sp macro="" textlink="">
      <xdr:nvSpPr>
        <xdr:cNvPr id="268" name="【市民会館】&#10;一人当たり面積平均値テキスト"/>
        <xdr:cNvSpPr txBox="1"/>
      </xdr:nvSpPr>
      <xdr:spPr>
        <a:xfrm>
          <a:off x="10566400" y="1770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25400</xdr:rowOff>
    </xdr:from>
    <xdr:to>
      <xdr:col>15</xdr:col>
      <xdr:colOff>231775</xdr:colOff>
      <xdr:row>104</xdr:row>
      <xdr:rowOff>127000</xdr:rowOff>
    </xdr:to>
    <xdr:sp macro="" textlink="">
      <xdr:nvSpPr>
        <xdr:cNvPr id="269" name="フローチャート : 判断 268"/>
        <xdr:cNvSpPr/>
      </xdr:nvSpPr>
      <xdr:spPr>
        <a:xfrm>
          <a:off x="10426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70" name="テキスト ボックス 2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1" name="テキスト ボックス 2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2" name="テキスト ボックス 2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3" name="テキスト ボックス 2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4" name="テキスト ボックス 2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106</xdr:row>
      <xdr:rowOff>74386</xdr:rowOff>
    </xdr:from>
    <xdr:to>
      <xdr:col>15</xdr:col>
      <xdr:colOff>231775</xdr:colOff>
      <xdr:row>107</xdr:row>
      <xdr:rowOff>4536</xdr:rowOff>
    </xdr:to>
    <xdr:sp macro="" textlink="">
      <xdr:nvSpPr>
        <xdr:cNvPr id="275" name="円/楕円 274"/>
        <xdr:cNvSpPr/>
      </xdr:nvSpPr>
      <xdr:spPr>
        <a:xfrm>
          <a:off x="10426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52813</xdr:rowOff>
    </xdr:from>
    <xdr:ext cx="469744" cy="259045"/>
    <xdr:sp macro="" textlink="">
      <xdr:nvSpPr>
        <xdr:cNvPr id="276" name="【市民会館】&#10;一人当たり面積該当値テキスト"/>
        <xdr:cNvSpPr txBox="1"/>
      </xdr:nvSpPr>
      <xdr:spPr>
        <a:xfrm>
          <a:off x="10566400"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77" name="正方形/長方形 27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4" name="正方形/長方形 28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87" name="直線コネクタ 2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88" name="テキスト ボックス 28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9" name="直線コネクタ 2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0" name="テキスト ボックス 2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1" name="直線コネクタ 2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2" name="テキスト ボックス 2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3" name="直線コネクタ 2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4" name="テキスト ボックス 2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5" name="直線コネクタ 2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6" name="テキスト ボックス 2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7" name="直線コネクタ 2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98" name="テキスト ボックス 29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1"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148046</xdr:rowOff>
    </xdr:from>
    <xdr:to>
      <xdr:col>23</xdr:col>
      <xdr:colOff>516889</xdr:colOff>
      <xdr:row>41</xdr:row>
      <xdr:rowOff>170906</xdr:rowOff>
    </xdr:to>
    <xdr:cxnSp macro="">
      <xdr:nvCxnSpPr>
        <xdr:cNvPr id="302" name="直線コネクタ 301"/>
        <xdr:cNvCxnSpPr/>
      </xdr:nvCxnSpPr>
      <xdr:spPr>
        <a:xfrm flipV="1">
          <a:off x="16318864" y="58058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3283</xdr:rowOff>
    </xdr:from>
    <xdr:ext cx="340478" cy="259045"/>
    <xdr:sp macro="" textlink="">
      <xdr:nvSpPr>
        <xdr:cNvPr id="303" name="【一般廃棄物処理施設】&#10;有形固定資産減価償却率最小値テキスト"/>
        <xdr:cNvSpPr txBox="1"/>
      </xdr:nvSpPr>
      <xdr:spPr>
        <a:xfrm>
          <a:off x="164084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23</xdr:col>
      <xdr:colOff>428625</xdr:colOff>
      <xdr:row>41</xdr:row>
      <xdr:rowOff>170906</xdr:rowOff>
    </xdr:from>
    <xdr:to>
      <xdr:col>23</xdr:col>
      <xdr:colOff>606425</xdr:colOff>
      <xdr:row>41</xdr:row>
      <xdr:rowOff>170906</xdr:rowOff>
    </xdr:to>
    <xdr:cxnSp macro="">
      <xdr:nvCxnSpPr>
        <xdr:cNvPr id="304" name="直線コネクタ 303"/>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94723</xdr:rowOff>
    </xdr:from>
    <xdr:ext cx="405111" cy="259045"/>
    <xdr:sp macro="" textlink="">
      <xdr:nvSpPr>
        <xdr:cNvPr id="305" name="【一般廃棄物処理施設】&#10;有形固定資産減価償却率最大値テキスト"/>
        <xdr:cNvSpPr txBox="1"/>
      </xdr:nvSpPr>
      <xdr:spPr>
        <a:xfrm>
          <a:off x="16408400"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33</xdr:row>
      <xdr:rowOff>148046</xdr:rowOff>
    </xdr:from>
    <xdr:to>
      <xdr:col>23</xdr:col>
      <xdr:colOff>606425</xdr:colOff>
      <xdr:row>33</xdr:row>
      <xdr:rowOff>148046</xdr:rowOff>
    </xdr:to>
    <xdr:cxnSp macro="">
      <xdr:nvCxnSpPr>
        <xdr:cNvPr id="306" name="直線コネクタ 305"/>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144253</xdr:rowOff>
    </xdr:from>
    <xdr:ext cx="405111" cy="259045"/>
    <xdr:sp macro="" textlink="">
      <xdr:nvSpPr>
        <xdr:cNvPr id="307" name="【一般廃棄物処理施設】&#10;有形固定資産減価償却率平均値テキスト"/>
        <xdr:cNvSpPr txBox="1"/>
      </xdr:nvSpPr>
      <xdr:spPr>
        <a:xfrm>
          <a:off x="164084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165826</xdr:rowOff>
    </xdr:from>
    <xdr:to>
      <xdr:col>23</xdr:col>
      <xdr:colOff>568325</xdr:colOff>
      <xdr:row>39</xdr:row>
      <xdr:rowOff>95976</xdr:rowOff>
    </xdr:to>
    <xdr:sp macro="" textlink="">
      <xdr:nvSpPr>
        <xdr:cNvPr id="308" name="フローチャート : 判断 307"/>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97246</xdr:rowOff>
    </xdr:from>
    <xdr:to>
      <xdr:col>23</xdr:col>
      <xdr:colOff>568325</xdr:colOff>
      <xdr:row>34</xdr:row>
      <xdr:rowOff>27396</xdr:rowOff>
    </xdr:to>
    <xdr:sp macro="" textlink="">
      <xdr:nvSpPr>
        <xdr:cNvPr id="314" name="円/楕円 313"/>
        <xdr:cNvSpPr/>
      </xdr:nvSpPr>
      <xdr:spPr>
        <a:xfrm>
          <a:off x="16268700" y="57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50273</xdr:rowOff>
    </xdr:from>
    <xdr:ext cx="405111" cy="259045"/>
    <xdr:sp macro="" textlink="">
      <xdr:nvSpPr>
        <xdr:cNvPr id="315" name="【一般廃棄物処理施設】&#10;有形固定資産減価償却率該当値テキスト"/>
        <xdr:cNvSpPr txBox="1"/>
      </xdr:nvSpPr>
      <xdr:spPr>
        <a:xfrm>
          <a:off x="16408400" y="570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6" name="正方形/長方形 31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3" name="正方形/長方形 32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26" name="テキスト ボックス 325"/>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27" name="直線コネクタ 3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28" name="テキスト ボックス 327"/>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9" name="直線コネクタ 3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30" name="テキスト ボックス 329"/>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1" name="直線コネクタ 3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32" name="テキスト ボックス 331"/>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3" name="直線コネクタ 3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34" name="テキスト ボックス 333"/>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5" name="直線コネクタ 3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36" name="テキスト ボックス 335"/>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7" name="直線コネクタ 3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38" name="テキスト ボックス 337"/>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9" name="直線コネクタ 3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40" name="テキスト ボックス 339"/>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41"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58434</xdr:rowOff>
    </xdr:from>
    <xdr:to>
      <xdr:col>32</xdr:col>
      <xdr:colOff>186689</xdr:colOff>
      <xdr:row>41</xdr:row>
      <xdr:rowOff>131194</xdr:rowOff>
    </xdr:to>
    <xdr:cxnSp macro="">
      <xdr:nvCxnSpPr>
        <xdr:cNvPr id="342" name="直線コネクタ 341"/>
        <xdr:cNvCxnSpPr/>
      </xdr:nvCxnSpPr>
      <xdr:spPr>
        <a:xfrm flipV="1">
          <a:off x="22160864" y="5887734"/>
          <a:ext cx="0" cy="1272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135021</xdr:rowOff>
    </xdr:from>
    <xdr:ext cx="534377" cy="259045"/>
    <xdr:sp macro="" textlink="">
      <xdr:nvSpPr>
        <xdr:cNvPr id="343" name="【一般廃棄物処理施設】&#10;一人当たり有形固定資産（償却資産）額最小値テキスト"/>
        <xdr:cNvSpPr txBox="1"/>
      </xdr:nvSpPr>
      <xdr:spPr>
        <a:xfrm>
          <a:off x="22250400" y="71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14,066</a:t>
          </a:r>
          <a:endParaRPr kumimoji="1" lang="ja-JP" altLang="en-US" sz="1000" b="1">
            <a:latin typeface="ＭＳ Ｐゴシック"/>
          </a:endParaRPr>
        </a:p>
      </xdr:txBody>
    </xdr:sp>
    <xdr:clientData/>
  </xdr:oneCellAnchor>
  <xdr:twoCellAnchor>
    <xdr:from>
      <xdr:col>32</xdr:col>
      <xdr:colOff>98425</xdr:colOff>
      <xdr:row>41</xdr:row>
      <xdr:rowOff>131194</xdr:rowOff>
    </xdr:from>
    <xdr:to>
      <xdr:col>32</xdr:col>
      <xdr:colOff>276225</xdr:colOff>
      <xdr:row>41</xdr:row>
      <xdr:rowOff>131194</xdr:rowOff>
    </xdr:to>
    <xdr:cxnSp macro="">
      <xdr:nvCxnSpPr>
        <xdr:cNvPr id="344" name="直線コネクタ 343"/>
        <xdr:cNvCxnSpPr/>
      </xdr:nvCxnSpPr>
      <xdr:spPr>
        <a:xfrm>
          <a:off x="22072600" y="71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5111</xdr:rowOff>
    </xdr:from>
    <xdr:ext cx="534377" cy="259045"/>
    <xdr:sp macro="" textlink="">
      <xdr:nvSpPr>
        <xdr:cNvPr id="345" name="【一般廃棄物処理施設】&#10;一人当たり有形固定資産（償却資産）額最大値テキスト"/>
        <xdr:cNvSpPr txBox="1"/>
      </xdr:nvSpPr>
      <xdr:spPr>
        <a:xfrm>
          <a:off x="22250400" y="566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53,044</a:t>
          </a:r>
          <a:endParaRPr kumimoji="1" lang="ja-JP" altLang="en-US" sz="1000" b="1">
            <a:latin typeface="ＭＳ Ｐゴシック"/>
          </a:endParaRPr>
        </a:p>
      </xdr:txBody>
    </xdr:sp>
    <xdr:clientData/>
  </xdr:oneCellAnchor>
  <xdr:twoCellAnchor>
    <xdr:from>
      <xdr:col>32</xdr:col>
      <xdr:colOff>98425</xdr:colOff>
      <xdr:row>34</xdr:row>
      <xdr:rowOff>58434</xdr:rowOff>
    </xdr:from>
    <xdr:to>
      <xdr:col>32</xdr:col>
      <xdr:colOff>276225</xdr:colOff>
      <xdr:row>34</xdr:row>
      <xdr:rowOff>58434</xdr:rowOff>
    </xdr:to>
    <xdr:cxnSp macro="">
      <xdr:nvCxnSpPr>
        <xdr:cNvPr id="346" name="直線コネクタ 345"/>
        <xdr:cNvCxnSpPr/>
      </xdr:nvCxnSpPr>
      <xdr:spPr>
        <a:xfrm>
          <a:off x="22072600" y="588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167766</xdr:rowOff>
    </xdr:from>
    <xdr:ext cx="534377" cy="259045"/>
    <xdr:sp macro="" textlink="">
      <xdr:nvSpPr>
        <xdr:cNvPr id="347" name="【一般廃棄物処理施設】&#10;一人当たり有形固定資産（償却資産）額平均値テキスト"/>
        <xdr:cNvSpPr txBox="1"/>
      </xdr:nvSpPr>
      <xdr:spPr>
        <a:xfrm>
          <a:off x="22250400" y="651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31,730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17889</xdr:rowOff>
    </xdr:from>
    <xdr:to>
      <xdr:col>32</xdr:col>
      <xdr:colOff>238125</xdr:colOff>
      <xdr:row>38</xdr:row>
      <xdr:rowOff>119489</xdr:rowOff>
    </xdr:to>
    <xdr:sp macro="" textlink="">
      <xdr:nvSpPr>
        <xdr:cNvPr id="348" name="フローチャート : 判断 347"/>
        <xdr:cNvSpPr/>
      </xdr:nvSpPr>
      <xdr:spPr>
        <a:xfrm>
          <a:off x="22110700" y="653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188</xdr:rowOff>
    </xdr:from>
    <xdr:to>
      <xdr:col>32</xdr:col>
      <xdr:colOff>238125</xdr:colOff>
      <xdr:row>38</xdr:row>
      <xdr:rowOff>101788</xdr:rowOff>
    </xdr:to>
    <xdr:sp macro="" textlink="">
      <xdr:nvSpPr>
        <xdr:cNvPr id="354" name="円/楕円 353"/>
        <xdr:cNvSpPr/>
      </xdr:nvSpPr>
      <xdr:spPr>
        <a:xfrm>
          <a:off x="22110700" y="65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23066</xdr:rowOff>
    </xdr:from>
    <xdr:ext cx="534377" cy="259045"/>
    <xdr:sp macro="" textlink="">
      <xdr:nvSpPr>
        <xdr:cNvPr id="355" name="【一般廃棄物処理施設】&#10;一人当たり有形固定資産（償却資産）額該当値テキスト"/>
        <xdr:cNvSpPr txBox="1"/>
      </xdr:nvSpPr>
      <xdr:spPr>
        <a:xfrm>
          <a:off x="22250400" y="636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6" name="正方形/長方形 355"/>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63" name="正方形/長方形 362"/>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7" name="直線コネクタ 3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68" name="テキスト ボックス 3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9" name="直線コネクタ 3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0" name="テキスト ボックス 3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1" name="直線コネクタ 3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2" name="テキスト ボックス 3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3" name="直線コネクタ 3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4" name="テキスト ボックス 3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5" name="直線コネクタ 3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6" name="テキスト ボックス 3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7" name="直線コネクタ 3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78" name="テキスト ボックス 3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81"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34290</xdr:rowOff>
    </xdr:from>
    <xdr:to>
      <xdr:col>23</xdr:col>
      <xdr:colOff>516889</xdr:colOff>
      <xdr:row>63</xdr:row>
      <xdr:rowOff>164919</xdr:rowOff>
    </xdr:to>
    <xdr:cxnSp macro="">
      <xdr:nvCxnSpPr>
        <xdr:cNvPr id="382" name="直線コネクタ 381"/>
        <xdr:cNvCxnSpPr/>
      </xdr:nvCxnSpPr>
      <xdr:spPr>
        <a:xfrm flipV="1">
          <a:off x="16318864" y="946404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168746</xdr:rowOff>
    </xdr:from>
    <xdr:ext cx="405111" cy="259045"/>
    <xdr:sp macro="" textlink="">
      <xdr:nvSpPr>
        <xdr:cNvPr id="383" name="【保健センター・保健所】&#10;有形固定資産減価償却率最小値テキスト"/>
        <xdr:cNvSpPr txBox="1"/>
      </xdr:nvSpPr>
      <xdr:spPr>
        <a:xfrm>
          <a:off x="164084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428625</xdr:colOff>
      <xdr:row>63</xdr:row>
      <xdr:rowOff>164919</xdr:rowOff>
    </xdr:from>
    <xdr:to>
      <xdr:col>23</xdr:col>
      <xdr:colOff>606425</xdr:colOff>
      <xdr:row>63</xdr:row>
      <xdr:rowOff>164919</xdr:rowOff>
    </xdr:to>
    <xdr:cxnSp macro="">
      <xdr:nvCxnSpPr>
        <xdr:cNvPr id="384" name="直線コネクタ 383"/>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152417</xdr:rowOff>
    </xdr:from>
    <xdr:ext cx="405111" cy="259045"/>
    <xdr:sp macro="" textlink="">
      <xdr:nvSpPr>
        <xdr:cNvPr id="385" name="【保健センター・保健所】&#10;有形固定資産減価償却率最大値テキスト"/>
        <xdr:cNvSpPr txBox="1"/>
      </xdr:nvSpPr>
      <xdr:spPr>
        <a:xfrm>
          <a:off x="16408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23</xdr:col>
      <xdr:colOff>428625</xdr:colOff>
      <xdr:row>55</xdr:row>
      <xdr:rowOff>34290</xdr:rowOff>
    </xdr:from>
    <xdr:to>
      <xdr:col>23</xdr:col>
      <xdr:colOff>606425</xdr:colOff>
      <xdr:row>55</xdr:row>
      <xdr:rowOff>34290</xdr:rowOff>
    </xdr:to>
    <xdr:cxnSp macro="">
      <xdr:nvCxnSpPr>
        <xdr:cNvPr id="386" name="直線コネクタ 385"/>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110507</xdr:rowOff>
    </xdr:from>
    <xdr:ext cx="405111" cy="259045"/>
    <xdr:sp macro="" textlink="">
      <xdr:nvSpPr>
        <xdr:cNvPr id="387" name="【保健センター・保健所】&#10;有形固定資産減価償却率平均値テキスト"/>
        <xdr:cNvSpPr txBox="1"/>
      </xdr:nvSpPr>
      <xdr:spPr>
        <a:xfrm>
          <a:off x="16408400" y="1005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132080</xdr:rowOff>
    </xdr:from>
    <xdr:to>
      <xdr:col>23</xdr:col>
      <xdr:colOff>568325</xdr:colOff>
      <xdr:row>59</xdr:row>
      <xdr:rowOff>62230</xdr:rowOff>
    </xdr:to>
    <xdr:sp macro="" textlink="">
      <xdr:nvSpPr>
        <xdr:cNvPr id="388" name="フローチャート : 判断 387"/>
        <xdr:cNvSpPr/>
      </xdr:nvSpPr>
      <xdr:spPr>
        <a:xfrm>
          <a:off x="16268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9" name="テキスト ボックス 3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0" name="テキスト ボックス 3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1" name="テキスト ボックス 3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2" name="テキスト ボックス 3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3" name="テキスト ボックス 3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154940</xdr:rowOff>
    </xdr:from>
    <xdr:to>
      <xdr:col>23</xdr:col>
      <xdr:colOff>568325</xdr:colOff>
      <xdr:row>55</xdr:row>
      <xdr:rowOff>85090</xdr:rowOff>
    </xdr:to>
    <xdr:sp macro="" textlink="">
      <xdr:nvSpPr>
        <xdr:cNvPr id="394" name="円/楕円 393"/>
        <xdr:cNvSpPr/>
      </xdr:nvSpPr>
      <xdr:spPr>
        <a:xfrm>
          <a:off x="162687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107967</xdr:rowOff>
    </xdr:from>
    <xdr:ext cx="405111" cy="259045"/>
    <xdr:sp macro="" textlink="">
      <xdr:nvSpPr>
        <xdr:cNvPr id="395" name="【保健センター・保健所】&#10;有形固定資産減価償却率該当値テキスト"/>
        <xdr:cNvSpPr txBox="1"/>
      </xdr:nvSpPr>
      <xdr:spPr>
        <a:xfrm>
          <a:off x="16408400" y="9366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6" name="正方形/長方形 39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03" name="正方形/長方形 40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06" name="直線コネクタ 4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7" name="テキスト ボックス 4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8" name="直線コネクタ 4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9" name="テキスト ボックス 4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0" name="直線コネクタ 4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1" name="テキスト ボックス 4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2" name="直線コネクタ 4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3" name="テキスト ボックス 4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6"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63</xdr:row>
      <xdr:rowOff>34290</xdr:rowOff>
    </xdr:to>
    <xdr:cxnSp macro="">
      <xdr:nvCxnSpPr>
        <xdr:cNvPr id="417" name="直線コネクタ 416"/>
        <xdr:cNvCxnSpPr/>
      </xdr:nvCxnSpPr>
      <xdr:spPr>
        <a:xfrm flipV="1">
          <a:off x="22160864" y="96012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38117</xdr:rowOff>
    </xdr:from>
    <xdr:ext cx="469744" cy="259045"/>
    <xdr:sp macro="" textlink="">
      <xdr:nvSpPr>
        <xdr:cNvPr id="418" name="【保健センター・保健所】&#10;一人当たり面積最小値テキスト"/>
        <xdr:cNvSpPr txBox="1"/>
      </xdr:nvSpPr>
      <xdr:spPr>
        <a:xfrm>
          <a:off x="22250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34290</xdr:rowOff>
    </xdr:from>
    <xdr:to>
      <xdr:col>32</xdr:col>
      <xdr:colOff>276225</xdr:colOff>
      <xdr:row>63</xdr:row>
      <xdr:rowOff>34290</xdr:rowOff>
    </xdr:to>
    <xdr:cxnSp macro="">
      <xdr:nvCxnSpPr>
        <xdr:cNvPr id="419" name="直線コネクタ 418"/>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420"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421" name="直線コネクタ 420"/>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19067</xdr:rowOff>
    </xdr:from>
    <xdr:ext cx="469744" cy="259045"/>
    <xdr:sp macro="" textlink="">
      <xdr:nvSpPr>
        <xdr:cNvPr id="422" name="【保健センター・保健所】&#10;一人当たり面積平均値テキスト"/>
        <xdr:cNvSpPr txBox="1"/>
      </xdr:nvSpPr>
      <xdr:spPr>
        <a:xfrm>
          <a:off x="222504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40640</xdr:rowOff>
    </xdr:from>
    <xdr:to>
      <xdr:col>32</xdr:col>
      <xdr:colOff>238125</xdr:colOff>
      <xdr:row>60</xdr:row>
      <xdr:rowOff>142240</xdr:rowOff>
    </xdr:to>
    <xdr:sp macro="" textlink="">
      <xdr:nvSpPr>
        <xdr:cNvPr id="423" name="フローチャート : 判断 422"/>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120650</xdr:rowOff>
    </xdr:from>
    <xdr:to>
      <xdr:col>32</xdr:col>
      <xdr:colOff>238125</xdr:colOff>
      <xdr:row>56</xdr:row>
      <xdr:rowOff>50800</xdr:rowOff>
    </xdr:to>
    <xdr:sp macro="" textlink="">
      <xdr:nvSpPr>
        <xdr:cNvPr id="429" name="円/楕円 428"/>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73677</xdr:rowOff>
    </xdr:from>
    <xdr:ext cx="469744" cy="259045"/>
    <xdr:sp macro="" textlink="">
      <xdr:nvSpPr>
        <xdr:cNvPr id="430" name="【保健センター・保健所】&#10;一人当たり面積該当値テキスト"/>
        <xdr:cNvSpPr txBox="1"/>
      </xdr:nvSpPr>
      <xdr:spPr>
        <a:xfrm>
          <a:off x="222504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31" name="正方形/長方形 43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8" name="正方形/長方形 43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9" name="テキスト ボックス 4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0" name="直線コネクタ 4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41" name="テキスト ボックス 44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42" name="直線コネクタ 44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43" name="テキスト ボックス 442"/>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44" name="直線コネクタ 44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45" name="テキスト ボックス 44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46" name="直線コネクタ 44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47" name="テキスト ボックス 44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48" name="直線コネクタ 44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49" name="テキスト ボックス 44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0" name="直線コネクタ 44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1" name="テキスト ボックス 45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2" name="直線コネクタ 45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453" name="テキスト ボックス 452"/>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4" name="直線コネクタ 45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55" name="テキスト ボックス 45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56"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89807</xdr:rowOff>
    </xdr:from>
    <xdr:to>
      <xdr:col>23</xdr:col>
      <xdr:colOff>516889</xdr:colOff>
      <xdr:row>86</xdr:row>
      <xdr:rowOff>168729</xdr:rowOff>
    </xdr:to>
    <xdr:cxnSp macro="">
      <xdr:nvCxnSpPr>
        <xdr:cNvPr id="457" name="直線コネクタ 456"/>
        <xdr:cNvCxnSpPr/>
      </xdr:nvCxnSpPr>
      <xdr:spPr>
        <a:xfrm flipV="1">
          <a:off x="16318864" y="13291457"/>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1106</xdr:rowOff>
    </xdr:from>
    <xdr:ext cx="405111" cy="259045"/>
    <xdr:sp macro="" textlink="">
      <xdr:nvSpPr>
        <xdr:cNvPr id="458" name="【消防施設】&#10;有形固定資産減価償却率最小値テキスト"/>
        <xdr:cNvSpPr txBox="1"/>
      </xdr:nvSpPr>
      <xdr:spPr>
        <a:xfrm>
          <a:off x="16408400" y="1491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86</xdr:row>
      <xdr:rowOff>168729</xdr:rowOff>
    </xdr:from>
    <xdr:to>
      <xdr:col>23</xdr:col>
      <xdr:colOff>606425</xdr:colOff>
      <xdr:row>86</xdr:row>
      <xdr:rowOff>168729</xdr:rowOff>
    </xdr:to>
    <xdr:cxnSp macro="">
      <xdr:nvCxnSpPr>
        <xdr:cNvPr id="459" name="直線コネクタ 45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36484</xdr:rowOff>
    </xdr:from>
    <xdr:ext cx="405111" cy="259045"/>
    <xdr:sp macro="" textlink="">
      <xdr:nvSpPr>
        <xdr:cNvPr id="460" name="【消防施設】&#10;有形固定資産減価償却率最大値テキスト"/>
        <xdr:cNvSpPr txBox="1"/>
      </xdr:nvSpPr>
      <xdr:spPr>
        <a:xfrm>
          <a:off x="16408400" y="1306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428625</xdr:colOff>
      <xdr:row>77</xdr:row>
      <xdr:rowOff>89807</xdr:rowOff>
    </xdr:from>
    <xdr:to>
      <xdr:col>23</xdr:col>
      <xdr:colOff>606425</xdr:colOff>
      <xdr:row>77</xdr:row>
      <xdr:rowOff>89807</xdr:rowOff>
    </xdr:to>
    <xdr:cxnSp macro="">
      <xdr:nvCxnSpPr>
        <xdr:cNvPr id="461" name="直線コネクタ 460"/>
        <xdr:cNvCxnSpPr/>
      </xdr:nvCxnSpPr>
      <xdr:spPr>
        <a:xfrm>
          <a:off x="16230600" y="1329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169834</xdr:rowOff>
    </xdr:from>
    <xdr:ext cx="405111" cy="259045"/>
    <xdr:sp macro="" textlink="">
      <xdr:nvSpPr>
        <xdr:cNvPr id="462" name="【消防施設】&#10;有形固定資産減価償却率平均値テキスト"/>
        <xdr:cNvSpPr txBox="1"/>
      </xdr:nvSpPr>
      <xdr:spPr>
        <a:xfrm>
          <a:off x="16408400" y="1405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19957</xdr:rowOff>
    </xdr:from>
    <xdr:to>
      <xdr:col>23</xdr:col>
      <xdr:colOff>568325</xdr:colOff>
      <xdr:row>82</xdr:row>
      <xdr:rowOff>121557</xdr:rowOff>
    </xdr:to>
    <xdr:sp macro="" textlink="">
      <xdr:nvSpPr>
        <xdr:cNvPr id="463" name="フローチャート : 判断 462"/>
        <xdr:cNvSpPr/>
      </xdr:nvSpPr>
      <xdr:spPr>
        <a:xfrm>
          <a:off x="16268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4" name="テキスト ボックス 4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5" name="テキスト ボックス 4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6" name="テキスト ボックス 4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7" name="テキスト ボックス 4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8" name="テキスト ボックス 4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80</xdr:row>
      <xdr:rowOff>25400</xdr:rowOff>
    </xdr:from>
    <xdr:to>
      <xdr:col>23</xdr:col>
      <xdr:colOff>568325</xdr:colOff>
      <xdr:row>80</xdr:row>
      <xdr:rowOff>127000</xdr:rowOff>
    </xdr:to>
    <xdr:sp macro="" textlink="">
      <xdr:nvSpPr>
        <xdr:cNvPr id="469" name="円/楕円 468"/>
        <xdr:cNvSpPr/>
      </xdr:nvSpPr>
      <xdr:spPr>
        <a:xfrm>
          <a:off x="16268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48277</xdr:rowOff>
    </xdr:from>
    <xdr:ext cx="405111" cy="259045"/>
    <xdr:sp macro="" textlink="">
      <xdr:nvSpPr>
        <xdr:cNvPr id="470" name="【消防施設】&#10;有形固定資産減価償却率該当値テキスト"/>
        <xdr:cNvSpPr txBox="1"/>
      </xdr:nvSpPr>
      <xdr:spPr>
        <a:xfrm>
          <a:off x="164084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71" name="正方形/長方形 47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2" name="正方形/長方形 4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3" name="正方形/長方形 4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4" name="正方形/長方形 4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5" name="正方形/長方形 4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6" name="正方形/長方形 4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7" name="正方形/長方形 4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78" name="正方形/長方形 47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9" name="テキスト ボックス 4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0" name="直線コネクタ 4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81" name="テキスト ボックス 48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82" name="直線コネクタ 4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3" name="テキスト ボックス 4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84" name="直線コネクタ 4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85" name="テキスト ボックス 4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86" name="直線コネクタ 4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87" name="テキスト ボックス 4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88" name="直線コネクタ 4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89" name="テキスト ボックス 4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0" name="直線コネクタ 4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1" name="テキスト ボックス 4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2" name="直線コネクタ 4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3" name="テキスト ボックス 4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94"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57150</xdr:rowOff>
    </xdr:to>
    <xdr:cxnSp macro="">
      <xdr:nvCxnSpPr>
        <xdr:cNvPr id="495" name="直線コネクタ 494"/>
        <xdr:cNvCxnSpPr/>
      </xdr:nvCxnSpPr>
      <xdr:spPr>
        <a:xfrm flipV="1">
          <a:off x="22160864" y="134112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60977</xdr:rowOff>
    </xdr:from>
    <xdr:ext cx="469744" cy="259045"/>
    <xdr:sp macro="" textlink="">
      <xdr:nvSpPr>
        <xdr:cNvPr id="496" name="【消防施設】&#10;一人当たり面積最小値テキスト"/>
        <xdr:cNvSpPr txBox="1"/>
      </xdr:nvSpPr>
      <xdr:spPr>
        <a:xfrm>
          <a:off x="22250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85</xdr:row>
      <xdr:rowOff>57150</xdr:rowOff>
    </xdr:from>
    <xdr:to>
      <xdr:col>32</xdr:col>
      <xdr:colOff>276225</xdr:colOff>
      <xdr:row>85</xdr:row>
      <xdr:rowOff>57150</xdr:rowOff>
    </xdr:to>
    <xdr:cxnSp macro="">
      <xdr:nvCxnSpPr>
        <xdr:cNvPr id="497" name="直線コネクタ 496"/>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498"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499" name="直線コネクタ 49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22877</xdr:rowOff>
    </xdr:from>
    <xdr:ext cx="469744" cy="259045"/>
    <xdr:sp macro="" textlink="">
      <xdr:nvSpPr>
        <xdr:cNvPr id="500" name="【消防施設】&#10;一人当たり面積平均値テキスト"/>
        <xdr:cNvSpPr txBox="1"/>
      </xdr:nvSpPr>
      <xdr:spPr>
        <a:xfrm>
          <a:off x="22250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01" name="フローチャート : 判断 50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2" name="テキスト ボックス 5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3" name="テキスト ボックス 5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4" name="テキスト ボックス 5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5" name="テキスト ボックス 5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6" name="テキスト ボックス 5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158750</xdr:rowOff>
    </xdr:from>
    <xdr:to>
      <xdr:col>32</xdr:col>
      <xdr:colOff>238125</xdr:colOff>
      <xdr:row>78</xdr:row>
      <xdr:rowOff>88900</xdr:rowOff>
    </xdr:to>
    <xdr:sp macro="" textlink="">
      <xdr:nvSpPr>
        <xdr:cNvPr id="507" name="円/楕円 506"/>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111777</xdr:rowOff>
    </xdr:from>
    <xdr:ext cx="469744" cy="259045"/>
    <xdr:sp macro="" textlink="">
      <xdr:nvSpPr>
        <xdr:cNvPr id="508" name="【消防施設】&#10;一人当たり面積該当値テキスト"/>
        <xdr:cNvSpPr txBox="1"/>
      </xdr:nvSpPr>
      <xdr:spPr>
        <a:xfrm>
          <a:off x="222504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9" name="正方形/長方形 50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0" name="正方形/長方形 5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1" name="正方形/長方形 5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2" name="正方形/長方形 5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3" name="正方形/長方形 5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4" name="正方形/長方形 5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5" name="正方形/長方形 5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6" name="正方形/長方形 51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7" name="テキスト ボックス 5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8" name="直線コネクタ 5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19" name="直線コネクタ 5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20" name="テキスト ボックス 519"/>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21" name="直線コネクタ 5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22" name="テキスト ボックス 5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23" name="直線コネクタ 5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24" name="テキスト ボックス 5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25" name="直線コネクタ 5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26" name="テキスト ボックス 5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27" name="直線コネクタ 5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28" name="テキスト ボックス 5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3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66675</xdr:rowOff>
    </xdr:from>
    <xdr:to>
      <xdr:col>23</xdr:col>
      <xdr:colOff>516889</xdr:colOff>
      <xdr:row>108</xdr:row>
      <xdr:rowOff>74295</xdr:rowOff>
    </xdr:to>
    <xdr:cxnSp macro="">
      <xdr:nvCxnSpPr>
        <xdr:cNvPr id="532" name="直線コネクタ 531"/>
        <xdr:cNvCxnSpPr/>
      </xdr:nvCxnSpPr>
      <xdr:spPr>
        <a:xfrm flipV="1">
          <a:off x="16318864" y="172116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78122</xdr:rowOff>
    </xdr:from>
    <xdr:ext cx="340478" cy="259045"/>
    <xdr:sp macro="" textlink="">
      <xdr:nvSpPr>
        <xdr:cNvPr id="533" name="【庁舎】&#10;有形固定資産減価償却率最小値テキスト"/>
        <xdr:cNvSpPr txBox="1"/>
      </xdr:nvSpPr>
      <xdr:spPr>
        <a:xfrm>
          <a:off x="16408400" y="185947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23</xdr:col>
      <xdr:colOff>428625</xdr:colOff>
      <xdr:row>108</xdr:row>
      <xdr:rowOff>74295</xdr:rowOff>
    </xdr:from>
    <xdr:to>
      <xdr:col>23</xdr:col>
      <xdr:colOff>606425</xdr:colOff>
      <xdr:row>108</xdr:row>
      <xdr:rowOff>74295</xdr:rowOff>
    </xdr:to>
    <xdr:cxnSp macro="">
      <xdr:nvCxnSpPr>
        <xdr:cNvPr id="534" name="直線コネクタ 533"/>
        <xdr:cNvCxnSpPr/>
      </xdr:nvCxnSpPr>
      <xdr:spPr>
        <a:xfrm>
          <a:off x="16230600" y="1859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13352</xdr:rowOff>
    </xdr:from>
    <xdr:ext cx="405111" cy="259045"/>
    <xdr:sp macro="" textlink="">
      <xdr:nvSpPr>
        <xdr:cNvPr id="535" name="【庁舎】&#10;有形固定資産減価償却率最大値テキスト"/>
        <xdr:cNvSpPr txBox="1"/>
      </xdr:nvSpPr>
      <xdr:spPr>
        <a:xfrm>
          <a:off x="164084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100</xdr:row>
      <xdr:rowOff>66675</xdr:rowOff>
    </xdr:from>
    <xdr:to>
      <xdr:col>23</xdr:col>
      <xdr:colOff>606425</xdr:colOff>
      <xdr:row>100</xdr:row>
      <xdr:rowOff>66675</xdr:rowOff>
    </xdr:to>
    <xdr:cxnSp macro="">
      <xdr:nvCxnSpPr>
        <xdr:cNvPr id="536" name="直線コネクタ 535"/>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66691</xdr:rowOff>
    </xdr:from>
    <xdr:ext cx="405111" cy="259045"/>
    <xdr:sp macro="" textlink="">
      <xdr:nvSpPr>
        <xdr:cNvPr id="537" name="【庁舎】&#10;有形固定資産減価償却率平均値テキスト"/>
        <xdr:cNvSpPr txBox="1"/>
      </xdr:nvSpPr>
      <xdr:spPr>
        <a:xfrm>
          <a:off x="16408400" y="1772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88264</xdr:rowOff>
    </xdr:from>
    <xdr:to>
      <xdr:col>23</xdr:col>
      <xdr:colOff>568325</xdr:colOff>
      <xdr:row>104</xdr:row>
      <xdr:rowOff>18414</xdr:rowOff>
    </xdr:to>
    <xdr:sp macro="" textlink="">
      <xdr:nvSpPr>
        <xdr:cNvPr id="538" name="フローチャート : 判断 537"/>
        <xdr:cNvSpPr/>
      </xdr:nvSpPr>
      <xdr:spPr>
        <a:xfrm>
          <a:off x="162687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9" name="テキスト ボックス 5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0" name="テキスト ボックス 5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1" name="テキスト ボックス 5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2" name="テキスト ボックス 5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3" name="テキスト ボックス 5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15875</xdr:rowOff>
    </xdr:from>
    <xdr:to>
      <xdr:col>23</xdr:col>
      <xdr:colOff>568325</xdr:colOff>
      <xdr:row>100</xdr:row>
      <xdr:rowOff>117475</xdr:rowOff>
    </xdr:to>
    <xdr:sp macro="" textlink="">
      <xdr:nvSpPr>
        <xdr:cNvPr id="544" name="円/楕円 543"/>
        <xdr:cNvSpPr/>
      </xdr:nvSpPr>
      <xdr:spPr>
        <a:xfrm>
          <a:off x="16268700" y="171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140352</xdr:rowOff>
    </xdr:from>
    <xdr:ext cx="405111" cy="259045"/>
    <xdr:sp macro="" textlink="">
      <xdr:nvSpPr>
        <xdr:cNvPr id="545" name="【庁舎】&#10;有形固定資産減価償却率該当値テキスト"/>
        <xdr:cNvSpPr txBox="1"/>
      </xdr:nvSpPr>
      <xdr:spPr>
        <a:xfrm>
          <a:off x="16408400" y="1711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6" name="正方形/長方形 54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7" name="正方形/長方形 5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8" name="正方形/長方形 5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9" name="正方形/長方形 5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0" name="正方形/長方形 5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1" name="正方形/長方形 5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2" name="正方形/長方形 5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53" name="正方形/長方形 55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4" name="テキスト ボックス 5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5" name="直線コネクタ 5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6" name="テキスト ボックス 55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57" name="直線コネクタ 55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8" name="テキスト ボックス 55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9" name="直線コネクタ 55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60" name="テキスト ボックス 55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61" name="直線コネクタ 56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62" name="テキスト ボックス 56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63" name="直線コネクタ 56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64" name="テキスト ボックス 56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65" name="直線コネクタ 56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6" name="テキスト ボックス 56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7" name="直線コネクタ 5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8" name="テキスト ボックス 5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69850</xdr:rowOff>
    </xdr:from>
    <xdr:to>
      <xdr:col>32</xdr:col>
      <xdr:colOff>186689</xdr:colOff>
      <xdr:row>107</xdr:row>
      <xdr:rowOff>69850</xdr:rowOff>
    </xdr:to>
    <xdr:cxnSp macro="">
      <xdr:nvCxnSpPr>
        <xdr:cNvPr id="570" name="直線コネクタ 569"/>
        <xdr:cNvCxnSpPr/>
      </xdr:nvCxnSpPr>
      <xdr:spPr>
        <a:xfrm flipV="1">
          <a:off x="22160864" y="17043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73677</xdr:rowOff>
    </xdr:from>
    <xdr:ext cx="469744" cy="259045"/>
    <xdr:sp macro="" textlink="">
      <xdr:nvSpPr>
        <xdr:cNvPr id="571" name="【庁舎】&#10;一人当たり面積最小値テキスト"/>
        <xdr:cNvSpPr txBox="1"/>
      </xdr:nvSpPr>
      <xdr:spPr>
        <a:xfrm>
          <a:off x="222504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0.080</a:t>
          </a:r>
          <a:endParaRPr kumimoji="1" lang="ja-JP" altLang="en-US" sz="1000" b="1">
            <a:latin typeface="ＭＳ Ｐゴシック"/>
          </a:endParaRPr>
        </a:p>
      </xdr:txBody>
    </xdr:sp>
    <xdr:clientData/>
  </xdr:oneCellAnchor>
  <xdr:twoCellAnchor>
    <xdr:from>
      <xdr:col>32</xdr:col>
      <xdr:colOff>98425</xdr:colOff>
      <xdr:row>107</xdr:row>
      <xdr:rowOff>69850</xdr:rowOff>
    </xdr:from>
    <xdr:to>
      <xdr:col>32</xdr:col>
      <xdr:colOff>276225</xdr:colOff>
      <xdr:row>107</xdr:row>
      <xdr:rowOff>69850</xdr:rowOff>
    </xdr:to>
    <xdr:cxnSp macro="">
      <xdr:nvCxnSpPr>
        <xdr:cNvPr id="572" name="直線コネクタ 571"/>
        <xdr:cNvCxnSpPr/>
      </xdr:nvCxnSpPr>
      <xdr:spPr>
        <a:xfrm>
          <a:off x="22072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16527</xdr:rowOff>
    </xdr:from>
    <xdr:ext cx="469744" cy="259045"/>
    <xdr:sp macro="" textlink="">
      <xdr:nvSpPr>
        <xdr:cNvPr id="573" name="【庁舎】&#10;一人当たり面積最大値テキスト"/>
        <xdr:cNvSpPr txBox="1"/>
      </xdr:nvSpPr>
      <xdr:spPr>
        <a:xfrm>
          <a:off x="22250400" y="1681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0.188</a:t>
          </a:r>
          <a:endParaRPr kumimoji="1" lang="ja-JP" altLang="en-US" sz="1000" b="1">
            <a:latin typeface="ＭＳ Ｐゴシック"/>
          </a:endParaRPr>
        </a:p>
      </xdr:txBody>
    </xdr:sp>
    <xdr:clientData/>
  </xdr:oneCellAnchor>
  <xdr:twoCellAnchor>
    <xdr:from>
      <xdr:col>32</xdr:col>
      <xdr:colOff>98425</xdr:colOff>
      <xdr:row>99</xdr:row>
      <xdr:rowOff>69850</xdr:rowOff>
    </xdr:from>
    <xdr:to>
      <xdr:col>32</xdr:col>
      <xdr:colOff>276225</xdr:colOff>
      <xdr:row>99</xdr:row>
      <xdr:rowOff>69850</xdr:rowOff>
    </xdr:to>
    <xdr:cxnSp macro="">
      <xdr:nvCxnSpPr>
        <xdr:cNvPr id="574" name="直線コネクタ 573"/>
        <xdr:cNvCxnSpPr/>
      </xdr:nvCxnSpPr>
      <xdr:spPr>
        <a:xfrm>
          <a:off x="22072600" y="1704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86377</xdr:rowOff>
    </xdr:from>
    <xdr:ext cx="469744" cy="259045"/>
    <xdr:sp macro="" textlink="">
      <xdr:nvSpPr>
        <xdr:cNvPr id="575" name="【庁舎】&#10;一人当たり面積平均値テキスト"/>
        <xdr:cNvSpPr txBox="1"/>
      </xdr:nvSpPr>
      <xdr:spPr>
        <a:xfrm>
          <a:off x="22250400" y="1774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107950</xdr:rowOff>
    </xdr:from>
    <xdr:to>
      <xdr:col>32</xdr:col>
      <xdr:colOff>238125</xdr:colOff>
      <xdr:row>104</xdr:row>
      <xdr:rowOff>38100</xdr:rowOff>
    </xdr:to>
    <xdr:sp macro="" textlink="">
      <xdr:nvSpPr>
        <xdr:cNvPr id="576" name="フローチャート : 判断 575"/>
        <xdr:cNvSpPr/>
      </xdr:nvSpPr>
      <xdr:spPr>
        <a:xfrm>
          <a:off x="221107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7" name="テキスト ボックス 5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8" name="テキスト ボックス 5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9" name="テキスト ボックス 5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0" name="テキスト ボックス 5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1" name="テキスト ボックス 5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103</xdr:row>
      <xdr:rowOff>69850</xdr:rowOff>
    </xdr:from>
    <xdr:to>
      <xdr:col>32</xdr:col>
      <xdr:colOff>238125</xdr:colOff>
      <xdr:row>104</xdr:row>
      <xdr:rowOff>0</xdr:rowOff>
    </xdr:to>
    <xdr:sp macro="" textlink="">
      <xdr:nvSpPr>
        <xdr:cNvPr id="582" name="円/楕円 581"/>
        <xdr:cNvSpPr/>
      </xdr:nvSpPr>
      <xdr:spPr>
        <a:xfrm>
          <a:off x="2211070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92727</xdr:rowOff>
    </xdr:from>
    <xdr:ext cx="469744" cy="259045"/>
    <xdr:sp macro="" textlink="">
      <xdr:nvSpPr>
        <xdr:cNvPr id="583" name="【庁舎】&#10;一人当たり面積該当値テキスト"/>
        <xdr:cNvSpPr txBox="1"/>
      </xdr:nvSpPr>
      <xdr:spPr>
        <a:xfrm>
          <a:off x="22250400" y="175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84" name="正方形/長方形 58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5" name="正方形/長方形 5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86" name="テキスト ボックス 58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体育館については、主力施設である小田原アリーナが完成から</a:t>
          </a:r>
          <a:r>
            <a:rPr kumimoji="1" lang="en-US" altLang="ja-JP" sz="1300">
              <a:latin typeface="ＭＳ Ｐゴシック"/>
            </a:rPr>
            <a:t>20</a:t>
          </a:r>
          <a:r>
            <a:rPr kumimoji="1" lang="ja-JP" altLang="en-US" sz="1300">
              <a:latin typeface="ＭＳ Ｐゴシック"/>
            </a:rPr>
            <a:t>年程度であるため、減価償却率が大幅には伸びていない。一方で市民会館や庁舎を中心とする各種施設は</a:t>
          </a:r>
          <a:r>
            <a:rPr kumimoji="1" lang="ja-JP" altLang="ja-JP" sz="1300">
              <a:solidFill>
                <a:schemeClr val="dk1"/>
              </a:solidFill>
              <a:effectLst/>
              <a:latin typeface="+mn-lt"/>
              <a:ea typeface="+mn-ea"/>
              <a:cs typeface="+mn-cs"/>
            </a:rPr>
            <a:t>完成から数十年が経過してしているもの</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多く存在している。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公共施設等総合管理計画と付随する個別計画に基づき、長寿命化等による大規模改修のコストが多く発生することが見込まれており、資産台帳と計画を連動させた優先順位付けやコストの平準化が課題となっている。</a:t>
          </a:r>
          <a:endParaRPr lang="ja-JP" altLang="ja-JP" sz="13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神奈川県小田原市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194,502
192,672
113.81
72,950,988
68,856,897
3,909,300
37,403,950
50,879,705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人口減少や地価下落による影響等のため市税収入が減少する一方、扶助費や後期高齢者医療事業特別会計等への繰出金、福祉関係費の増加により、単年度指数は、平成</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年度をピークに低下傾向にあったが、景気回復による市税収入が上向いたことにより、平成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年度は前年度を上回る</a:t>
          </a:r>
          <a:r>
            <a:rPr kumimoji="1" lang="en-US" altLang="ja-JP" sz="1300">
              <a:solidFill>
                <a:schemeClr val="dk1"/>
              </a:solidFill>
              <a:effectLst/>
              <a:latin typeface="+mn-lt"/>
              <a:ea typeface="+mn-ea"/>
              <a:cs typeface="+mn-cs"/>
            </a:rPr>
            <a:t>0.965</a:t>
          </a:r>
          <a:r>
            <a:rPr kumimoji="1" lang="ja-JP" altLang="ja-JP" sz="1300">
              <a:solidFill>
                <a:schemeClr val="dk1"/>
              </a:solidFill>
              <a:effectLst/>
              <a:latin typeface="+mn-lt"/>
              <a:ea typeface="+mn-ea"/>
              <a:cs typeface="+mn-cs"/>
            </a:rPr>
            <a:t>となった。</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ヶ年平均においては</a:t>
          </a:r>
          <a:r>
            <a:rPr kumimoji="1" lang="en-US" altLang="ja-JP" sz="1300">
              <a:solidFill>
                <a:schemeClr val="dk1"/>
              </a:solidFill>
              <a:effectLst/>
              <a:latin typeface="+mn-lt"/>
              <a:ea typeface="+mn-ea"/>
              <a:cs typeface="+mn-cs"/>
            </a:rPr>
            <a:t>0.96</a:t>
          </a:r>
          <a:r>
            <a:rPr kumimoji="1" lang="ja-JP" altLang="ja-JP" sz="1300">
              <a:solidFill>
                <a:schemeClr val="dk1"/>
              </a:solidFill>
              <a:effectLst/>
              <a:latin typeface="+mn-lt"/>
              <a:ea typeface="+mn-ea"/>
              <a:cs typeface="+mn-cs"/>
            </a:rPr>
            <a:t>と</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を下回った。</a:t>
          </a:r>
          <a:endParaRPr lang="ja-JP" altLang="ja-JP" sz="1300">
            <a:effectLst/>
          </a:endParaRPr>
        </a:p>
        <a:p>
          <a:r>
            <a:rPr kumimoji="1" lang="ja-JP" altLang="ja-JP" sz="1300">
              <a:solidFill>
                <a:schemeClr val="dk1"/>
              </a:solidFill>
              <a:effectLst/>
              <a:latin typeface="+mn-lt"/>
              <a:ea typeface="+mn-ea"/>
              <a:cs typeface="+mn-cs"/>
            </a:rPr>
            <a:t>　今後とも、事業の見直しによる歳出削減と歳入の確保に努め、財政基盤の強化を図る。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148167</xdr:rowOff>
    </xdr:from>
    <xdr:to>
      <xdr:col>7</xdr:col>
      <xdr:colOff>152400</xdr:colOff>
      <xdr:row>38</xdr:row>
      <xdr:rowOff>168275</xdr:rowOff>
    </xdr:to>
    <xdr:cxnSp macro="">
      <xdr:nvCxnSpPr>
        <xdr:cNvPr id="68" name="直線コネクタ 67"/>
        <xdr:cNvCxnSpPr/>
      </xdr:nvCxnSpPr>
      <xdr:spPr>
        <a:xfrm flipV="1">
          <a:off x="4114800" y="66632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8060</xdr:rowOff>
    </xdr:from>
    <xdr:ext cx="762000" cy="259045"/>
    <xdr:sp macro="" textlink="">
      <xdr:nvSpPr>
        <xdr:cNvPr id="69" name="財政力平均値テキスト"/>
        <xdr:cNvSpPr txBox="1"/>
      </xdr:nvSpPr>
      <xdr:spPr>
        <a:xfrm>
          <a:off x="5041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168275</xdr:rowOff>
    </xdr:from>
    <xdr:to>
      <xdr:col>6</xdr:col>
      <xdr:colOff>0</xdr:colOff>
      <xdr:row>38</xdr:row>
      <xdr:rowOff>168275</xdr:rowOff>
    </xdr:to>
    <xdr:cxnSp macro="">
      <xdr:nvCxnSpPr>
        <xdr:cNvPr id="71" name="直線コネクタ 70"/>
        <xdr:cNvCxnSpPr/>
      </xdr:nvCxnSpPr>
      <xdr:spPr>
        <a:xfrm>
          <a:off x="3225800" y="6683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148167</xdr:rowOff>
    </xdr:from>
    <xdr:to>
      <xdr:col>4</xdr:col>
      <xdr:colOff>482600</xdr:colOff>
      <xdr:row>38</xdr:row>
      <xdr:rowOff>168275</xdr:rowOff>
    </xdr:to>
    <xdr:cxnSp macro="">
      <xdr:nvCxnSpPr>
        <xdr:cNvPr id="74" name="直線コネクタ 73"/>
        <xdr:cNvCxnSpPr/>
      </xdr:nvCxnSpPr>
      <xdr:spPr>
        <a:xfrm>
          <a:off x="2336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142469</xdr:rowOff>
    </xdr:from>
    <xdr:ext cx="762000" cy="259045"/>
    <xdr:sp macro="" textlink="">
      <xdr:nvSpPr>
        <xdr:cNvPr id="76" name="テキスト ボックス 75"/>
        <xdr:cNvSpPr txBox="1"/>
      </xdr:nvSpPr>
      <xdr:spPr>
        <a:xfrm>
          <a:off x="2844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67733</xdr:rowOff>
    </xdr:from>
    <xdr:to>
      <xdr:col>3</xdr:col>
      <xdr:colOff>279400</xdr:colOff>
      <xdr:row>38</xdr:row>
      <xdr:rowOff>148167</xdr:rowOff>
    </xdr:to>
    <xdr:cxnSp macro="">
      <xdr:nvCxnSpPr>
        <xdr:cNvPr id="77" name="直線コネクタ 76"/>
        <xdr:cNvCxnSpPr/>
      </xdr:nvCxnSpPr>
      <xdr:spPr>
        <a:xfrm>
          <a:off x="1447800" y="65828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97367</xdr:rowOff>
    </xdr:from>
    <xdr:to>
      <xdr:col>7</xdr:col>
      <xdr:colOff>203200</xdr:colOff>
      <xdr:row>39</xdr:row>
      <xdr:rowOff>27517</xdr:rowOff>
    </xdr:to>
    <xdr:sp macro="" textlink="">
      <xdr:nvSpPr>
        <xdr:cNvPr id="87" name="円/楕円 86"/>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113894</xdr:rowOff>
    </xdr:from>
    <xdr:ext cx="762000" cy="259045"/>
    <xdr:sp macro="" textlink="">
      <xdr:nvSpPr>
        <xdr:cNvPr id="88"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117475</xdr:rowOff>
    </xdr:from>
    <xdr:to>
      <xdr:col>6</xdr:col>
      <xdr:colOff>50800</xdr:colOff>
      <xdr:row>39</xdr:row>
      <xdr:rowOff>47625</xdr:rowOff>
    </xdr:to>
    <xdr:sp macro="" textlink="">
      <xdr:nvSpPr>
        <xdr:cNvPr id="89" name="円/楕円 88"/>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57802</xdr:rowOff>
    </xdr:from>
    <xdr:ext cx="736600" cy="259045"/>
    <xdr:sp macro="" textlink="">
      <xdr:nvSpPr>
        <xdr:cNvPr id="90" name="テキスト ボックス 89"/>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117475</xdr:rowOff>
    </xdr:from>
    <xdr:to>
      <xdr:col>4</xdr:col>
      <xdr:colOff>533400</xdr:colOff>
      <xdr:row>39</xdr:row>
      <xdr:rowOff>47625</xdr:rowOff>
    </xdr:to>
    <xdr:sp macro="" textlink="">
      <xdr:nvSpPr>
        <xdr:cNvPr id="91" name="円/楕円 90"/>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57802</xdr:rowOff>
    </xdr:from>
    <xdr:ext cx="762000" cy="259045"/>
    <xdr:sp macro="" textlink="">
      <xdr:nvSpPr>
        <xdr:cNvPr id="92" name="テキスト ボックス 91"/>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97367</xdr:rowOff>
    </xdr:from>
    <xdr:to>
      <xdr:col>3</xdr:col>
      <xdr:colOff>330200</xdr:colOff>
      <xdr:row>39</xdr:row>
      <xdr:rowOff>27517</xdr:rowOff>
    </xdr:to>
    <xdr:sp macro="" textlink="">
      <xdr:nvSpPr>
        <xdr:cNvPr id="93" name="円/楕円 92"/>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37694</xdr:rowOff>
    </xdr:from>
    <xdr:ext cx="762000" cy="259045"/>
    <xdr:sp macro="" textlink="">
      <xdr:nvSpPr>
        <xdr:cNvPr id="94" name="テキスト ボックス 93"/>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16933</xdr:rowOff>
    </xdr:from>
    <xdr:to>
      <xdr:col>2</xdr:col>
      <xdr:colOff>127000</xdr:colOff>
      <xdr:row>38</xdr:row>
      <xdr:rowOff>118533</xdr:rowOff>
    </xdr:to>
    <xdr:sp macro="" textlink="">
      <xdr:nvSpPr>
        <xdr:cNvPr id="95" name="円/楕円 94"/>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128710</xdr:rowOff>
    </xdr:from>
    <xdr:ext cx="762000" cy="259045"/>
    <xdr:sp macro="" textlink="">
      <xdr:nvSpPr>
        <xdr:cNvPr id="96" name="テキスト ボックス 95"/>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扶助費の増加傾向が続く中、公債費等の削減により、</a:t>
          </a:r>
          <a:r>
            <a:rPr kumimoji="1" lang="ja-JP" altLang="en-US" sz="1300">
              <a:solidFill>
                <a:schemeClr val="dk1"/>
              </a:solidFill>
              <a:effectLst/>
              <a:latin typeface="+mn-lt"/>
              <a:ea typeface="+mn-ea"/>
              <a:cs typeface="+mn-cs"/>
            </a:rPr>
            <a:t>経常的経費充当一般財源等の増を抑制する一方、地方消費税交付金の増等により、経常一般財源が増加したため、</a:t>
          </a:r>
          <a:r>
            <a:rPr kumimoji="1" lang="ja-JP" altLang="ja-JP" sz="1300">
              <a:solidFill>
                <a:schemeClr val="dk1"/>
              </a:solidFill>
              <a:effectLst/>
              <a:latin typeface="+mn-lt"/>
              <a:ea typeface="+mn-ea"/>
              <a:cs typeface="+mn-cs"/>
            </a:rPr>
            <a:t>比率が</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ポイント改善し、県平均及び全国平均より低い比率となった。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a:t>
          </a:r>
          <a:r>
            <a:rPr kumimoji="1" lang="ja-JP" altLang="ja-JP" sz="1300">
              <a:solidFill>
                <a:schemeClr val="dk1"/>
              </a:solidFill>
              <a:effectLst/>
              <a:latin typeface="+mn-lt"/>
              <a:ea typeface="+mn-ea"/>
              <a:cs typeface="+mn-cs"/>
            </a:rPr>
            <a:t>後とも、経常的経費の削減に努める。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100754</xdr:rowOff>
    </xdr:from>
    <xdr:to>
      <xdr:col>7</xdr:col>
      <xdr:colOff>152400</xdr:colOff>
      <xdr:row>63</xdr:row>
      <xdr:rowOff>57996</xdr:rowOff>
    </xdr:to>
    <xdr:cxnSp macro="">
      <xdr:nvCxnSpPr>
        <xdr:cNvPr id="131" name="直線コネクタ 130"/>
        <xdr:cNvCxnSpPr/>
      </xdr:nvCxnSpPr>
      <xdr:spPr>
        <a:xfrm flipV="1">
          <a:off x="4114800" y="10730654"/>
          <a:ext cx="8382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94421</xdr:rowOff>
    </xdr:from>
    <xdr:ext cx="762000" cy="259045"/>
    <xdr:sp macro="" textlink="">
      <xdr:nvSpPr>
        <xdr:cNvPr id="132" name="財政構造の弾力性平均値テキスト"/>
        <xdr:cNvSpPr txBox="1"/>
      </xdr:nvSpPr>
      <xdr:spPr>
        <a:xfrm>
          <a:off x="5041900" y="1072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20320</xdr:rowOff>
    </xdr:from>
    <xdr:to>
      <xdr:col>6</xdr:col>
      <xdr:colOff>0</xdr:colOff>
      <xdr:row>63</xdr:row>
      <xdr:rowOff>57996</xdr:rowOff>
    </xdr:to>
    <xdr:cxnSp macro="">
      <xdr:nvCxnSpPr>
        <xdr:cNvPr id="134" name="直線コネクタ 133"/>
        <xdr:cNvCxnSpPr/>
      </xdr:nvCxnSpPr>
      <xdr:spPr>
        <a:xfrm>
          <a:off x="3225800" y="1065022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133790</xdr:rowOff>
    </xdr:from>
    <xdr:ext cx="736600" cy="259045"/>
    <xdr:sp macro="" textlink="">
      <xdr:nvSpPr>
        <xdr:cNvPr id="136" name="テキスト ボックス 135"/>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62</xdr:row>
      <xdr:rowOff>116840</xdr:rowOff>
    </xdr:to>
    <xdr:cxnSp macro="">
      <xdr:nvCxnSpPr>
        <xdr:cNvPr id="137" name="直線コネクタ 136"/>
        <xdr:cNvCxnSpPr/>
      </xdr:nvCxnSpPr>
      <xdr:spPr>
        <a:xfrm flipV="1">
          <a:off x="2336800" y="106502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61400</xdr:rowOff>
    </xdr:from>
    <xdr:ext cx="762000" cy="259045"/>
    <xdr:sp macro="" textlink="">
      <xdr:nvSpPr>
        <xdr:cNvPr id="139" name="テキスト ボックス 138"/>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116840</xdr:rowOff>
    </xdr:from>
    <xdr:to>
      <xdr:col>3</xdr:col>
      <xdr:colOff>279400</xdr:colOff>
      <xdr:row>63</xdr:row>
      <xdr:rowOff>25823</xdr:rowOff>
    </xdr:to>
    <xdr:cxnSp macro="">
      <xdr:nvCxnSpPr>
        <xdr:cNvPr id="140" name="直線コネクタ 139"/>
        <xdr:cNvCxnSpPr/>
      </xdr:nvCxnSpPr>
      <xdr:spPr>
        <a:xfrm flipV="1">
          <a:off x="1447800" y="107467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69444</xdr:rowOff>
    </xdr:from>
    <xdr:ext cx="762000" cy="259045"/>
    <xdr:sp macro="" textlink="">
      <xdr:nvSpPr>
        <xdr:cNvPr id="142" name="テキスト ボックス 141"/>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49954</xdr:rowOff>
    </xdr:from>
    <xdr:to>
      <xdr:col>7</xdr:col>
      <xdr:colOff>203200</xdr:colOff>
      <xdr:row>62</xdr:row>
      <xdr:rowOff>151554</xdr:rowOff>
    </xdr:to>
    <xdr:sp macro="" textlink="">
      <xdr:nvSpPr>
        <xdr:cNvPr id="150" name="円/楕円 149"/>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66481</xdr:rowOff>
    </xdr:from>
    <xdr:ext cx="762000" cy="259045"/>
    <xdr:sp macro="" textlink="">
      <xdr:nvSpPr>
        <xdr:cNvPr id="151" name="財政構造の弾力性該当値テキスト"/>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7196</xdr:rowOff>
    </xdr:from>
    <xdr:to>
      <xdr:col>6</xdr:col>
      <xdr:colOff>50800</xdr:colOff>
      <xdr:row>63</xdr:row>
      <xdr:rowOff>108796</xdr:rowOff>
    </xdr:to>
    <xdr:sp macro="" textlink="">
      <xdr:nvSpPr>
        <xdr:cNvPr id="152" name="円/楕円 151"/>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118973</xdr:rowOff>
    </xdr:from>
    <xdr:ext cx="736600" cy="259045"/>
    <xdr:sp macro="" textlink="">
      <xdr:nvSpPr>
        <xdr:cNvPr id="153" name="テキスト ボックス 152"/>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140970</xdr:rowOff>
    </xdr:from>
    <xdr:to>
      <xdr:col>4</xdr:col>
      <xdr:colOff>533400</xdr:colOff>
      <xdr:row>62</xdr:row>
      <xdr:rowOff>71120</xdr:rowOff>
    </xdr:to>
    <xdr:sp macro="" textlink="">
      <xdr:nvSpPr>
        <xdr:cNvPr id="154" name="円/楕円 153"/>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81297</xdr:rowOff>
    </xdr:from>
    <xdr:ext cx="762000" cy="259045"/>
    <xdr:sp macro="" textlink="">
      <xdr:nvSpPr>
        <xdr:cNvPr id="155" name="テキスト ボックス 154"/>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66040</xdr:rowOff>
    </xdr:from>
    <xdr:to>
      <xdr:col>3</xdr:col>
      <xdr:colOff>330200</xdr:colOff>
      <xdr:row>62</xdr:row>
      <xdr:rowOff>167640</xdr:rowOff>
    </xdr:to>
    <xdr:sp macro="" textlink="">
      <xdr:nvSpPr>
        <xdr:cNvPr id="156" name="円/楕円 155"/>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6367</xdr:rowOff>
    </xdr:from>
    <xdr:ext cx="762000" cy="259045"/>
    <xdr:sp macro="" textlink="">
      <xdr:nvSpPr>
        <xdr:cNvPr id="157" name="テキスト ボックス 156"/>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146473</xdr:rowOff>
    </xdr:from>
    <xdr:to>
      <xdr:col>2</xdr:col>
      <xdr:colOff>127000</xdr:colOff>
      <xdr:row>63</xdr:row>
      <xdr:rowOff>76623</xdr:rowOff>
    </xdr:to>
    <xdr:sp macro="" textlink="">
      <xdr:nvSpPr>
        <xdr:cNvPr id="158" name="円/楕円 157"/>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61400</xdr:rowOff>
    </xdr:from>
    <xdr:ext cx="762000" cy="259045"/>
    <xdr:sp macro="" textlink="">
      <xdr:nvSpPr>
        <xdr:cNvPr id="159" name="テキスト ボックス 158"/>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[112,831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人事院勧告による給与の引上げなどに加え、職員数や定年退職者の増により、人件費は約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千万円増加した。</a:t>
          </a:r>
          <a:endParaRPr lang="ja-JP" altLang="ja-JP" sz="1300">
            <a:effectLst/>
          </a:endParaRPr>
        </a:p>
        <a:p>
          <a:r>
            <a:rPr kumimoji="1" lang="ja-JP" altLang="ja-JP" sz="1300">
              <a:solidFill>
                <a:schemeClr val="dk1"/>
              </a:solidFill>
              <a:effectLst/>
              <a:latin typeface="+mn-lt"/>
              <a:ea typeface="+mn-ea"/>
              <a:cs typeface="+mn-cs"/>
            </a:rPr>
            <a:t>　また、物件費は委託料の増に伴い、約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千万円、維持補修費は約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千万円増加している。</a:t>
          </a:r>
          <a:endParaRPr lang="ja-JP" altLang="ja-JP" sz="1300">
            <a:effectLst/>
          </a:endParaRPr>
        </a:p>
        <a:p>
          <a:r>
            <a:rPr kumimoji="1" lang="ja-JP" altLang="ja-JP" sz="1300" baseline="0">
              <a:solidFill>
                <a:schemeClr val="dk1"/>
              </a:solidFill>
              <a:effectLst/>
              <a:latin typeface="+mn-lt"/>
              <a:ea typeface="+mn-ea"/>
              <a:cs typeface="+mn-cs"/>
            </a:rPr>
            <a:t>　今後は、施設の老朽化に伴い、維持補修費の増が見込まれることから、事業のより効率的な実施を進め、コスト増の抑制を図る。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166227</xdr:rowOff>
    </xdr:from>
    <xdr:to>
      <xdr:col>7</xdr:col>
      <xdr:colOff>152400</xdr:colOff>
      <xdr:row>84</xdr:row>
      <xdr:rowOff>59043</xdr:rowOff>
    </xdr:to>
    <xdr:cxnSp macro="">
      <xdr:nvCxnSpPr>
        <xdr:cNvPr id="194" name="直線コネクタ 193"/>
        <xdr:cNvCxnSpPr/>
      </xdr:nvCxnSpPr>
      <xdr:spPr>
        <a:xfrm>
          <a:off x="4114800" y="14396577"/>
          <a:ext cx="838200" cy="6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37726</xdr:rowOff>
    </xdr:from>
    <xdr:ext cx="762000" cy="259045"/>
    <xdr:sp macro="" textlink="">
      <xdr:nvSpPr>
        <xdr:cNvPr id="195" name="人件費・物件費等の状況平均値テキスト"/>
        <xdr:cNvSpPr txBox="1"/>
      </xdr:nvSpPr>
      <xdr:spPr>
        <a:xfrm>
          <a:off x="5041900" y="14096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45758</xdr:rowOff>
    </xdr:from>
    <xdr:to>
      <xdr:col>6</xdr:col>
      <xdr:colOff>0</xdr:colOff>
      <xdr:row>83</xdr:row>
      <xdr:rowOff>166227</xdr:rowOff>
    </xdr:to>
    <xdr:cxnSp macro="">
      <xdr:nvCxnSpPr>
        <xdr:cNvPr id="197" name="直線コネクタ 196"/>
        <xdr:cNvCxnSpPr/>
      </xdr:nvCxnSpPr>
      <xdr:spPr>
        <a:xfrm>
          <a:off x="3225800" y="14276108"/>
          <a:ext cx="889000" cy="1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91935</xdr:rowOff>
    </xdr:from>
    <xdr:ext cx="736600" cy="259045"/>
    <xdr:sp macro="" textlink="">
      <xdr:nvSpPr>
        <xdr:cNvPr id="199" name="テキスト ボックス 198"/>
        <xdr:cNvSpPr txBox="1"/>
      </xdr:nvSpPr>
      <xdr:spPr>
        <a:xfrm>
          <a:off x="3733800" y="1397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45758</xdr:rowOff>
    </xdr:from>
    <xdr:to>
      <xdr:col>4</xdr:col>
      <xdr:colOff>482600</xdr:colOff>
      <xdr:row>83</xdr:row>
      <xdr:rowOff>76825</xdr:rowOff>
    </xdr:to>
    <xdr:cxnSp macro="">
      <xdr:nvCxnSpPr>
        <xdr:cNvPr id="200" name="直線コネクタ 199"/>
        <xdr:cNvCxnSpPr/>
      </xdr:nvCxnSpPr>
      <xdr:spPr>
        <a:xfrm flipV="1">
          <a:off x="2336800" y="14276108"/>
          <a:ext cx="889000" cy="3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158459</xdr:rowOff>
    </xdr:from>
    <xdr:ext cx="762000" cy="259045"/>
    <xdr:sp macro="" textlink="">
      <xdr:nvSpPr>
        <xdr:cNvPr id="202" name="テキスト ボックス 201"/>
        <xdr:cNvSpPr txBox="1"/>
      </xdr:nvSpPr>
      <xdr:spPr>
        <a:xfrm>
          <a:off x="2844800" y="1387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165771</xdr:rowOff>
    </xdr:from>
    <xdr:to>
      <xdr:col>3</xdr:col>
      <xdr:colOff>279400</xdr:colOff>
      <xdr:row>83</xdr:row>
      <xdr:rowOff>76825</xdr:rowOff>
    </xdr:to>
    <xdr:cxnSp macro="">
      <xdr:nvCxnSpPr>
        <xdr:cNvPr id="203" name="直線コネクタ 202"/>
        <xdr:cNvCxnSpPr/>
      </xdr:nvCxnSpPr>
      <xdr:spPr>
        <a:xfrm>
          <a:off x="1447800" y="14224671"/>
          <a:ext cx="889000" cy="8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17736</xdr:rowOff>
    </xdr:from>
    <xdr:ext cx="762000" cy="259045"/>
    <xdr:sp macro="" textlink="">
      <xdr:nvSpPr>
        <xdr:cNvPr id="205" name="テキスト ボックス 204"/>
        <xdr:cNvSpPr txBox="1"/>
      </xdr:nvSpPr>
      <xdr:spPr>
        <a:xfrm>
          <a:off x="19558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50550</xdr:rowOff>
    </xdr:from>
    <xdr:ext cx="762000" cy="259045"/>
    <xdr:sp macro="" textlink="">
      <xdr:nvSpPr>
        <xdr:cNvPr id="207" name="テキスト ボックス 206"/>
        <xdr:cNvSpPr txBox="1"/>
      </xdr:nvSpPr>
      <xdr:spPr>
        <a:xfrm>
          <a:off x="1066800" y="142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8243</xdr:rowOff>
    </xdr:from>
    <xdr:to>
      <xdr:col>7</xdr:col>
      <xdr:colOff>203200</xdr:colOff>
      <xdr:row>84</xdr:row>
      <xdr:rowOff>109843</xdr:rowOff>
    </xdr:to>
    <xdr:sp macro="" textlink="">
      <xdr:nvSpPr>
        <xdr:cNvPr id="213" name="円/楕円 212"/>
        <xdr:cNvSpPr/>
      </xdr:nvSpPr>
      <xdr:spPr>
        <a:xfrm>
          <a:off x="4902200" y="1441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151770</xdr:rowOff>
    </xdr:from>
    <xdr:ext cx="762000" cy="259045"/>
    <xdr:sp macro="" textlink="">
      <xdr:nvSpPr>
        <xdr:cNvPr id="214" name="人件費・物件費等の状況該当値テキスト"/>
        <xdr:cNvSpPr txBox="1"/>
      </xdr:nvSpPr>
      <xdr:spPr>
        <a:xfrm>
          <a:off x="5041900" y="14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112,831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115427</xdr:rowOff>
    </xdr:from>
    <xdr:to>
      <xdr:col>6</xdr:col>
      <xdr:colOff>50800</xdr:colOff>
      <xdr:row>84</xdr:row>
      <xdr:rowOff>45577</xdr:rowOff>
    </xdr:to>
    <xdr:sp macro="" textlink="">
      <xdr:nvSpPr>
        <xdr:cNvPr id="215" name="円/楕円 214"/>
        <xdr:cNvSpPr/>
      </xdr:nvSpPr>
      <xdr:spPr>
        <a:xfrm>
          <a:off x="4064000" y="143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30354</xdr:rowOff>
    </xdr:from>
    <xdr:ext cx="736600" cy="259045"/>
    <xdr:sp macro="" textlink="">
      <xdr:nvSpPr>
        <xdr:cNvPr id="216" name="テキスト ボックス 215"/>
        <xdr:cNvSpPr txBox="1"/>
      </xdr:nvSpPr>
      <xdr:spPr>
        <a:xfrm>
          <a:off x="3733800" y="14432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109,635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166408</xdr:rowOff>
    </xdr:from>
    <xdr:to>
      <xdr:col>4</xdr:col>
      <xdr:colOff>533400</xdr:colOff>
      <xdr:row>83</xdr:row>
      <xdr:rowOff>96558</xdr:rowOff>
    </xdr:to>
    <xdr:sp macro="" textlink="">
      <xdr:nvSpPr>
        <xdr:cNvPr id="217" name="円/楕円 216"/>
        <xdr:cNvSpPr/>
      </xdr:nvSpPr>
      <xdr:spPr>
        <a:xfrm>
          <a:off x="3175000" y="142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81335</xdr:rowOff>
    </xdr:from>
    <xdr:ext cx="762000" cy="259045"/>
    <xdr:sp macro="" textlink="">
      <xdr:nvSpPr>
        <xdr:cNvPr id="218" name="テキスト ボックス 217"/>
        <xdr:cNvSpPr txBox="1"/>
      </xdr:nvSpPr>
      <xdr:spPr>
        <a:xfrm>
          <a:off x="2844800" y="1431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103,644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26025</xdr:rowOff>
    </xdr:from>
    <xdr:to>
      <xdr:col>3</xdr:col>
      <xdr:colOff>330200</xdr:colOff>
      <xdr:row>83</xdr:row>
      <xdr:rowOff>127625</xdr:rowOff>
    </xdr:to>
    <xdr:sp macro="" textlink="">
      <xdr:nvSpPr>
        <xdr:cNvPr id="219" name="円/楕円 218"/>
        <xdr:cNvSpPr/>
      </xdr:nvSpPr>
      <xdr:spPr>
        <a:xfrm>
          <a:off x="2286000" y="142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112402</xdr:rowOff>
    </xdr:from>
    <xdr:ext cx="762000" cy="259045"/>
    <xdr:sp macro="" textlink="">
      <xdr:nvSpPr>
        <xdr:cNvPr id="220" name="テキスト ボックス 219"/>
        <xdr:cNvSpPr txBox="1"/>
      </xdr:nvSpPr>
      <xdr:spPr>
        <a:xfrm>
          <a:off x="1955800" y="143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105,189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114971</xdr:rowOff>
    </xdr:from>
    <xdr:to>
      <xdr:col>2</xdr:col>
      <xdr:colOff>127000</xdr:colOff>
      <xdr:row>83</xdr:row>
      <xdr:rowOff>45121</xdr:rowOff>
    </xdr:to>
    <xdr:sp macro="" textlink="">
      <xdr:nvSpPr>
        <xdr:cNvPr id="221" name="円/楕円 220"/>
        <xdr:cNvSpPr/>
      </xdr:nvSpPr>
      <xdr:spPr>
        <a:xfrm>
          <a:off x="1397000" y="141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55298</xdr:rowOff>
    </xdr:from>
    <xdr:ext cx="762000" cy="259045"/>
    <xdr:sp macro="" textlink="">
      <xdr:nvSpPr>
        <xdr:cNvPr id="222" name="テキスト ボックス 221"/>
        <xdr:cNvSpPr txBox="1"/>
      </xdr:nvSpPr>
      <xdr:spPr>
        <a:xfrm>
          <a:off x="1066800" y="1394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月</a:t>
          </a:r>
          <a:r>
            <a:rPr kumimoji="1" lang="ja-JP" altLang="ja-JP" sz="1300">
              <a:solidFill>
                <a:schemeClr val="dk1"/>
              </a:solidFill>
              <a:effectLst/>
              <a:latin typeface="+mn-lt"/>
              <a:ea typeface="+mn-ea"/>
              <a:cs typeface="+mn-cs"/>
            </a:rPr>
            <a:t>の給与の総合的見直しに伴い、給料表を見直し、当分の間、激変緩和措置としての現給保障を実施していることに伴い、実質的な昇給抑制がなされたこと、職員の退職、採用の状況等により職員の構成が国と異なったこと等から、ラスパイレス指数は</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a:t>
          </a:r>
          <a:r>
            <a:rPr kumimoji="1" lang="ja-JP" altLang="en-US" sz="1300">
              <a:solidFill>
                <a:schemeClr val="dk1"/>
              </a:solidFill>
              <a:effectLst/>
              <a:latin typeface="+mn-lt"/>
              <a:ea typeface="+mn-ea"/>
              <a:cs typeface="+mn-cs"/>
            </a:rPr>
            <a:t>ト</a:t>
          </a:r>
          <a:r>
            <a:rPr kumimoji="1" lang="ja-JP" altLang="ja-JP" sz="1300">
              <a:solidFill>
                <a:schemeClr val="dk1"/>
              </a:solidFill>
              <a:effectLst/>
              <a:latin typeface="+mn-lt"/>
              <a:ea typeface="+mn-ea"/>
              <a:cs typeface="+mn-cs"/>
            </a:rPr>
            <a:t>下降している。</a:t>
          </a:r>
          <a:endParaRPr lang="ja-JP" altLang="ja-JP" sz="1300">
            <a:effectLst/>
          </a:endParaRPr>
        </a:p>
        <a:p>
          <a:r>
            <a:rPr kumimoji="1" lang="ja-JP" altLang="ja-JP" sz="1300">
              <a:solidFill>
                <a:schemeClr val="dk1"/>
              </a:solidFill>
              <a:effectLst/>
              <a:latin typeface="+mn-lt"/>
              <a:ea typeface="+mn-ea"/>
              <a:cs typeface="+mn-cs"/>
            </a:rPr>
            <a:t>　今後も類似団体等の状況を踏まえ、給与及び手当の適正化に努めていく。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3" name="直線コネクタ 252"/>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4"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5" name="直線コネクタ 254"/>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74991</xdr:rowOff>
    </xdr:from>
    <xdr:to>
      <xdr:col>24</xdr:col>
      <xdr:colOff>558800</xdr:colOff>
      <xdr:row>83</xdr:row>
      <xdr:rowOff>64407</xdr:rowOff>
    </xdr:to>
    <xdr:cxnSp macro="">
      <xdr:nvCxnSpPr>
        <xdr:cNvPr id="258" name="直線コネクタ 257"/>
        <xdr:cNvCxnSpPr/>
      </xdr:nvCxnSpPr>
      <xdr:spPr>
        <a:xfrm flipV="1">
          <a:off x="16179800" y="14133891"/>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88191</xdr:rowOff>
    </xdr:from>
    <xdr:ext cx="762000" cy="259045"/>
    <xdr:sp macro="" textlink="">
      <xdr:nvSpPr>
        <xdr:cNvPr id="259" name="給与水準   （国との比較）平均値テキスト"/>
        <xdr:cNvSpPr txBox="1"/>
      </xdr:nvSpPr>
      <xdr:spPr>
        <a:xfrm>
          <a:off x="17106900" y="14147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60" name="フローチャート : 判断 259"/>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83</xdr:row>
      <xdr:rowOff>64407</xdr:rowOff>
    </xdr:to>
    <xdr:cxnSp macro="">
      <xdr:nvCxnSpPr>
        <xdr:cNvPr id="261" name="直線コネクタ 260"/>
        <xdr:cNvCxnSpPr/>
      </xdr:nvCxnSpPr>
      <xdr:spPr>
        <a:xfrm>
          <a:off x="15290800" y="142602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2" name="フローチャート : 判断 261"/>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3" name="テキスト ボックス 26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29936</xdr:rowOff>
    </xdr:from>
    <xdr:to>
      <xdr:col>22</xdr:col>
      <xdr:colOff>203200</xdr:colOff>
      <xdr:row>89</xdr:row>
      <xdr:rowOff>907</xdr:rowOff>
    </xdr:to>
    <xdr:cxnSp macro="">
      <xdr:nvCxnSpPr>
        <xdr:cNvPr id="264" name="直線コネクタ 263"/>
        <xdr:cNvCxnSpPr/>
      </xdr:nvCxnSpPr>
      <xdr:spPr>
        <a:xfrm flipV="1">
          <a:off x="14401800" y="14260286"/>
          <a:ext cx="889000" cy="99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907</xdr:rowOff>
    </xdr:from>
    <xdr:to>
      <xdr:col>21</xdr:col>
      <xdr:colOff>0</xdr:colOff>
      <xdr:row>89</xdr:row>
      <xdr:rowOff>12398</xdr:rowOff>
    </xdr:to>
    <xdr:cxnSp macro="">
      <xdr:nvCxnSpPr>
        <xdr:cNvPr id="267" name="直線コネクタ 266"/>
        <xdr:cNvCxnSpPr/>
      </xdr:nvCxnSpPr>
      <xdr:spPr>
        <a:xfrm flipV="1">
          <a:off x="13512800" y="1525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143632</xdr:rowOff>
    </xdr:from>
    <xdr:to>
      <xdr:col>21</xdr:col>
      <xdr:colOff>50800</xdr:colOff>
      <xdr:row>88</xdr:row>
      <xdr:rowOff>73782</xdr:rowOff>
    </xdr:to>
    <xdr:sp macro="" textlink="">
      <xdr:nvSpPr>
        <xdr:cNvPr id="268" name="フローチャート : 判断 267"/>
        <xdr:cNvSpPr/>
      </xdr:nvSpPr>
      <xdr:spPr>
        <a:xfrm>
          <a:off x="14351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69" name="テキスト ボックス 268"/>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1" name="テキスト ボックス 270"/>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24191</xdr:rowOff>
    </xdr:from>
    <xdr:to>
      <xdr:col>24</xdr:col>
      <xdr:colOff>609600</xdr:colOff>
      <xdr:row>82</xdr:row>
      <xdr:rowOff>125791</xdr:rowOff>
    </xdr:to>
    <xdr:sp macro="" textlink="">
      <xdr:nvSpPr>
        <xdr:cNvPr id="277" name="円/楕円 276"/>
        <xdr:cNvSpPr/>
      </xdr:nvSpPr>
      <xdr:spPr>
        <a:xfrm>
          <a:off x="169672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40718</xdr:rowOff>
    </xdr:from>
    <xdr:ext cx="762000" cy="259045"/>
    <xdr:sp macro="" textlink="">
      <xdr:nvSpPr>
        <xdr:cNvPr id="278" name="給与水準   （国との比較）該当値テキスト"/>
        <xdr:cNvSpPr txBox="1"/>
      </xdr:nvSpPr>
      <xdr:spPr>
        <a:xfrm>
          <a:off x="17106900" y="1392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13607</xdr:rowOff>
    </xdr:from>
    <xdr:to>
      <xdr:col>23</xdr:col>
      <xdr:colOff>457200</xdr:colOff>
      <xdr:row>83</xdr:row>
      <xdr:rowOff>115207</xdr:rowOff>
    </xdr:to>
    <xdr:sp macro="" textlink="">
      <xdr:nvSpPr>
        <xdr:cNvPr id="279" name="円/楕円 278"/>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99984</xdr:rowOff>
    </xdr:from>
    <xdr:ext cx="736600" cy="259045"/>
    <xdr:sp macro="" textlink="">
      <xdr:nvSpPr>
        <xdr:cNvPr id="280" name="テキスト ボックス 279"/>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150586</xdr:rowOff>
    </xdr:from>
    <xdr:to>
      <xdr:col>22</xdr:col>
      <xdr:colOff>254000</xdr:colOff>
      <xdr:row>83</xdr:row>
      <xdr:rowOff>80736</xdr:rowOff>
    </xdr:to>
    <xdr:sp macro="" textlink="">
      <xdr:nvSpPr>
        <xdr:cNvPr id="281" name="円/楕円 280"/>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65513</xdr:rowOff>
    </xdr:from>
    <xdr:ext cx="762000" cy="259045"/>
    <xdr:sp macro="" textlink="">
      <xdr:nvSpPr>
        <xdr:cNvPr id="282" name="テキスト ボックス 281"/>
        <xdr:cNvSpPr txBox="1"/>
      </xdr:nvSpPr>
      <xdr:spPr>
        <a:xfrm>
          <a:off x="149098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121557</xdr:rowOff>
    </xdr:from>
    <xdr:to>
      <xdr:col>21</xdr:col>
      <xdr:colOff>50800</xdr:colOff>
      <xdr:row>89</xdr:row>
      <xdr:rowOff>51707</xdr:rowOff>
    </xdr:to>
    <xdr:sp macro="" textlink="">
      <xdr:nvSpPr>
        <xdr:cNvPr id="283" name="円/楕円 282"/>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36484</xdr:rowOff>
    </xdr:from>
    <xdr:ext cx="762000" cy="259045"/>
    <xdr:sp macro="" textlink="">
      <xdr:nvSpPr>
        <xdr:cNvPr id="284" name="テキスト ボックス 283"/>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133048</xdr:rowOff>
    </xdr:from>
    <xdr:to>
      <xdr:col>19</xdr:col>
      <xdr:colOff>533400</xdr:colOff>
      <xdr:row>89</xdr:row>
      <xdr:rowOff>63198</xdr:rowOff>
    </xdr:to>
    <xdr:sp macro="" textlink="">
      <xdr:nvSpPr>
        <xdr:cNvPr id="285" name="円/楕円 284"/>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47975</xdr:rowOff>
    </xdr:from>
    <xdr:ext cx="762000" cy="259045"/>
    <xdr:sp macro="" textlink="">
      <xdr:nvSpPr>
        <xdr:cNvPr id="286" name="テキスト ボックス 285"/>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人口千人当たりの職員数は平成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年度末に広域消防を受託したことに伴い、全国平均を上回る</a:t>
          </a:r>
          <a:r>
            <a:rPr kumimoji="1" lang="ja-JP" altLang="en-US" sz="1300">
              <a:solidFill>
                <a:schemeClr val="dk1"/>
              </a:solidFill>
              <a:effectLst/>
              <a:latin typeface="+mn-lt"/>
              <a:ea typeface="+mn-ea"/>
              <a:cs typeface="+mn-cs"/>
            </a:rPr>
            <a:t>形</a:t>
          </a:r>
          <a:r>
            <a:rPr kumimoji="1" lang="ja-JP" altLang="ja-JP" sz="1300">
              <a:solidFill>
                <a:schemeClr val="dk1"/>
              </a:solidFill>
              <a:effectLst/>
              <a:latin typeface="+mn-lt"/>
              <a:ea typeface="+mn-ea"/>
              <a:cs typeface="+mn-cs"/>
            </a:rPr>
            <a:t>となっている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年度については</a:t>
          </a:r>
          <a:r>
            <a:rPr kumimoji="1" lang="ja-JP" altLang="ja-JP" sz="1300">
              <a:solidFill>
                <a:schemeClr val="dk1"/>
              </a:solidFill>
              <a:effectLst/>
              <a:latin typeface="+mn-lt"/>
              <a:ea typeface="+mn-ea"/>
              <a:cs typeface="+mn-cs"/>
            </a:rPr>
            <a:t>、職員の適正配置に伴い、</a:t>
          </a:r>
          <a:r>
            <a:rPr kumimoji="1" lang="ja-JP" altLang="en-US" sz="1300">
              <a:solidFill>
                <a:schemeClr val="dk1"/>
              </a:solidFill>
              <a:effectLst/>
              <a:latin typeface="+mn-lt"/>
              <a:ea typeface="+mn-ea"/>
              <a:cs typeface="+mn-cs"/>
            </a:rPr>
            <a:t>職員数は微減</a:t>
          </a:r>
          <a:r>
            <a:rPr kumimoji="1" lang="ja-JP" altLang="ja-JP" sz="1300">
              <a:solidFill>
                <a:schemeClr val="dk1"/>
              </a:solidFill>
              <a:effectLst/>
              <a:latin typeface="+mn-lt"/>
              <a:ea typeface="+mn-ea"/>
              <a:cs typeface="+mn-cs"/>
            </a:rPr>
            <a:t>となったが、</a:t>
          </a:r>
          <a:r>
            <a:rPr kumimoji="1" lang="ja-JP" altLang="en-US" sz="1300">
              <a:solidFill>
                <a:schemeClr val="dk1"/>
              </a:solidFill>
              <a:effectLst/>
              <a:latin typeface="+mn-lt"/>
              <a:ea typeface="+mn-ea"/>
              <a:cs typeface="+mn-cs"/>
            </a:rPr>
            <a:t>人口減少の影響もあり、人口千人当たりの職員数は微増した。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今後も民生部門を中心とする業務量の増加が見込まれるが、引き続き適正化に努めていく。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8" name="直線コネクタ 317"/>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9"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20" name="直線コネクタ 319"/>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21"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2" name="直線コネクタ 321"/>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101419</xdr:rowOff>
    </xdr:from>
    <xdr:to>
      <xdr:col>24</xdr:col>
      <xdr:colOff>558800</xdr:colOff>
      <xdr:row>64</xdr:row>
      <xdr:rowOff>104866</xdr:rowOff>
    </xdr:to>
    <xdr:cxnSp macro="">
      <xdr:nvCxnSpPr>
        <xdr:cNvPr id="323" name="直線コネクタ 322"/>
        <xdr:cNvCxnSpPr/>
      </xdr:nvCxnSpPr>
      <xdr:spPr>
        <a:xfrm>
          <a:off x="16179800" y="1107421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10177</xdr:rowOff>
    </xdr:from>
    <xdr:ext cx="762000" cy="259045"/>
    <xdr:sp macro="" textlink="">
      <xdr:nvSpPr>
        <xdr:cNvPr id="324"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5" name="フローチャート : 判断 324"/>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84183</xdr:rowOff>
    </xdr:from>
    <xdr:to>
      <xdr:col>23</xdr:col>
      <xdr:colOff>406400</xdr:colOff>
      <xdr:row>64</xdr:row>
      <xdr:rowOff>101419</xdr:rowOff>
    </xdr:to>
    <xdr:cxnSp macro="">
      <xdr:nvCxnSpPr>
        <xdr:cNvPr id="326" name="直線コネクタ 325"/>
        <xdr:cNvCxnSpPr/>
      </xdr:nvCxnSpPr>
      <xdr:spPr>
        <a:xfrm>
          <a:off x="15290800" y="1105698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7" name="フローチャート : 判断 326"/>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108874</xdr:rowOff>
    </xdr:from>
    <xdr:ext cx="736600" cy="259045"/>
    <xdr:sp macro="" textlink="">
      <xdr:nvSpPr>
        <xdr:cNvPr id="328" name="テキスト ボックス 327"/>
        <xdr:cNvSpPr txBox="1"/>
      </xdr:nvSpPr>
      <xdr:spPr>
        <a:xfrm>
          <a:off x="15798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60053</xdr:rowOff>
    </xdr:from>
    <xdr:to>
      <xdr:col>22</xdr:col>
      <xdr:colOff>203200</xdr:colOff>
      <xdr:row>64</xdr:row>
      <xdr:rowOff>84183</xdr:rowOff>
    </xdr:to>
    <xdr:cxnSp macro="">
      <xdr:nvCxnSpPr>
        <xdr:cNvPr id="329" name="直線コネクタ 328"/>
        <xdr:cNvCxnSpPr/>
      </xdr:nvCxnSpPr>
      <xdr:spPr>
        <a:xfrm>
          <a:off x="14401800" y="1103285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30" name="フローチャート : 判断 329"/>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88192</xdr:rowOff>
    </xdr:from>
    <xdr:ext cx="762000" cy="259045"/>
    <xdr:sp macro="" textlink="">
      <xdr:nvSpPr>
        <xdr:cNvPr id="331" name="テキスト ボックス 330"/>
        <xdr:cNvSpPr txBox="1"/>
      </xdr:nvSpPr>
      <xdr:spPr>
        <a:xfrm>
          <a:off x="14909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89263</xdr:rowOff>
    </xdr:from>
    <xdr:to>
      <xdr:col>21</xdr:col>
      <xdr:colOff>0</xdr:colOff>
      <xdr:row>64</xdr:row>
      <xdr:rowOff>60053</xdr:rowOff>
    </xdr:to>
    <xdr:cxnSp macro="">
      <xdr:nvCxnSpPr>
        <xdr:cNvPr id="332" name="直線コネクタ 331"/>
        <xdr:cNvCxnSpPr/>
      </xdr:nvCxnSpPr>
      <xdr:spPr>
        <a:xfrm>
          <a:off x="13512800" y="10719163"/>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5" name="フローチャート : 判断 334"/>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139899</xdr:rowOff>
    </xdr:from>
    <xdr:ext cx="762000" cy="259045"/>
    <xdr:sp macro="" textlink="">
      <xdr:nvSpPr>
        <xdr:cNvPr id="336" name="テキスト ボックス 335"/>
        <xdr:cNvSpPr txBox="1"/>
      </xdr:nvSpPr>
      <xdr:spPr>
        <a:xfrm>
          <a:off x="13131800" y="1042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54066</xdr:rowOff>
    </xdr:from>
    <xdr:to>
      <xdr:col>24</xdr:col>
      <xdr:colOff>609600</xdr:colOff>
      <xdr:row>64</xdr:row>
      <xdr:rowOff>155666</xdr:rowOff>
    </xdr:to>
    <xdr:sp macro="" textlink="">
      <xdr:nvSpPr>
        <xdr:cNvPr id="342" name="円/楕円 341"/>
        <xdr:cNvSpPr/>
      </xdr:nvSpPr>
      <xdr:spPr>
        <a:xfrm>
          <a:off x="169672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26143</xdr:rowOff>
    </xdr:from>
    <xdr:ext cx="762000" cy="259045"/>
    <xdr:sp macro="" textlink="">
      <xdr:nvSpPr>
        <xdr:cNvPr id="343" name="定員管理の状況該当値テキスト"/>
        <xdr:cNvSpPr txBox="1"/>
      </xdr:nvSpPr>
      <xdr:spPr>
        <a:xfrm>
          <a:off x="17106900" y="1099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50619</xdr:rowOff>
    </xdr:from>
    <xdr:to>
      <xdr:col>23</xdr:col>
      <xdr:colOff>457200</xdr:colOff>
      <xdr:row>64</xdr:row>
      <xdr:rowOff>152219</xdr:rowOff>
    </xdr:to>
    <xdr:sp macro="" textlink="">
      <xdr:nvSpPr>
        <xdr:cNvPr id="344" name="円/楕円 343"/>
        <xdr:cNvSpPr/>
      </xdr:nvSpPr>
      <xdr:spPr>
        <a:xfrm>
          <a:off x="16129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136996</xdr:rowOff>
    </xdr:from>
    <xdr:ext cx="736600" cy="259045"/>
    <xdr:sp macro="" textlink="">
      <xdr:nvSpPr>
        <xdr:cNvPr id="345" name="テキスト ボックス 344"/>
        <xdr:cNvSpPr txBox="1"/>
      </xdr:nvSpPr>
      <xdr:spPr>
        <a:xfrm>
          <a:off x="15798800" y="11109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33383</xdr:rowOff>
    </xdr:from>
    <xdr:to>
      <xdr:col>22</xdr:col>
      <xdr:colOff>254000</xdr:colOff>
      <xdr:row>64</xdr:row>
      <xdr:rowOff>134983</xdr:rowOff>
    </xdr:to>
    <xdr:sp macro="" textlink="">
      <xdr:nvSpPr>
        <xdr:cNvPr id="346" name="円/楕円 345"/>
        <xdr:cNvSpPr/>
      </xdr:nvSpPr>
      <xdr:spPr>
        <a:xfrm>
          <a:off x="15240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119760</xdr:rowOff>
    </xdr:from>
    <xdr:ext cx="762000" cy="259045"/>
    <xdr:sp macro="" textlink="">
      <xdr:nvSpPr>
        <xdr:cNvPr id="347" name="テキスト ボックス 346"/>
        <xdr:cNvSpPr txBox="1"/>
      </xdr:nvSpPr>
      <xdr:spPr>
        <a:xfrm>
          <a:off x="14909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9253</xdr:rowOff>
    </xdr:from>
    <xdr:to>
      <xdr:col>21</xdr:col>
      <xdr:colOff>50800</xdr:colOff>
      <xdr:row>64</xdr:row>
      <xdr:rowOff>110853</xdr:rowOff>
    </xdr:to>
    <xdr:sp macro="" textlink="">
      <xdr:nvSpPr>
        <xdr:cNvPr id="348" name="円/楕円 347"/>
        <xdr:cNvSpPr/>
      </xdr:nvSpPr>
      <xdr:spPr>
        <a:xfrm>
          <a:off x="14351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95630</xdr:rowOff>
    </xdr:from>
    <xdr:ext cx="762000" cy="259045"/>
    <xdr:sp macro="" textlink="">
      <xdr:nvSpPr>
        <xdr:cNvPr id="349" name="テキスト ボックス 348"/>
        <xdr:cNvSpPr txBox="1"/>
      </xdr:nvSpPr>
      <xdr:spPr>
        <a:xfrm>
          <a:off x="14020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38463</xdr:rowOff>
    </xdr:from>
    <xdr:to>
      <xdr:col>19</xdr:col>
      <xdr:colOff>533400</xdr:colOff>
      <xdr:row>62</xdr:row>
      <xdr:rowOff>140063</xdr:rowOff>
    </xdr:to>
    <xdr:sp macro="" textlink="">
      <xdr:nvSpPr>
        <xdr:cNvPr id="350" name="円/楕円 349"/>
        <xdr:cNvSpPr/>
      </xdr:nvSpPr>
      <xdr:spPr>
        <a:xfrm>
          <a:off x="13462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124840</xdr:rowOff>
    </xdr:from>
    <xdr:ext cx="762000" cy="259045"/>
    <xdr:sp macro="" textlink="">
      <xdr:nvSpPr>
        <xdr:cNvPr id="351" name="テキスト ボックス 350"/>
        <xdr:cNvSpPr txBox="1"/>
      </xdr:nvSpPr>
      <xdr:spPr>
        <a:xfrm>
          <a:off x="13131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元利償還金の減少や、過去の債務負担行為に基づく支出の終了に伴い、実質公債費比率は改善傾向にある。今後も、事業のより効率的な運営により、適正な市債の発行を図る。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9" name="直線コネクタ 378"/>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80"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81" name="直線コネクタ 380"/>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2"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3" name="直線コネクタ 382"/>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41</xdr:row>
      <xdr:rowOff>108373</xdr:rowOff>
    </xdr:to>
    <xdr:cxnSp macro="">
      <xdr:nvCxnSpPr>
        <xdr:cNvPr id="384" name="直線コネクタ 383"/>
        <xdr:cNvCxnSpPr/>
      </xdr:nvCxnSpPr>
      <xdr:spPr>
        <a:xfrm flipV="1">
          <a:off x="16179800" y="70815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152840</xdr:rowOff>
    </xdr:from>
    <xdr:ext cx="762000" cy="259045"/>
    <xdr:sp macro="" textlink="">
      <xdr:nvSpPr>
        <xdr:cNvPr id="385"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6" name="フローチャート : 判断 385"/>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108373</xdr:rowOff>
    </xdr:from>
    <xdr:to>
      <xdr:col>23</xdr:col>
      <xdr:colOff>406400</xdr:colOff>
      <xdr:row>42</xdr:row>
      <xdr:rowOff>25400</xdr:rowOff>
    </xdr:to>
    <xdr:cxnSp macro="">
      <xdr:nvCxnSpPr>
        <xdr:cNvPr id="387" name="直線コネクタ 386"/>
        <xdr:cNvCxnSpPr/>
      </xdr:nvCxnSpPr>
      <xdr:spPr>
        <a:xfrm flipV="1">
          <a:off x="15290800" y="71378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8" name="フローチャート : 判断 38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389" name="テキスト ボックス 388"/>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113877</xdr:rowOff>
    </xdr:to>
    <xdr:cxnSp macro="">
      <xdr:nvCxnSpPr>
        <xdr:cNvPr id="390" name="直線コネクタ 389"/>
        <xdr:cNvCxnSpPr/>
      </xdr:nvCxnSpPr>
      <xdr:spPr>
        <a:xfrm flipV="1">
          <a:off x="14401800" y="72263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91" name="フローチャート :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92" name="テキスト ボックス 391"/>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113877</xdr:rowOff>
    </xdr:from>
    <xdr:to>
      <xdr:col>21</xdr:col>
      <xdr:colOff>0</xdr:colOff>
      <xdr:row>43</xdr:row>
      <xdr:rowOff>30904</xdr:rowOff>
    </xdr:to>
    <xdr:cxnSp macro="">
      <xdr:nvCxnSpPr>
        <xdr:cNvPr id="393" name="直線コネクタ 392"/>
        <xdr:cNvCxnSpPr/>
      </xdr:nvCxnSpPr>
      <xdr:spPr>
        <a:xfrm flipV="1">
          <a:off x="13512800" y="73147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4" name="フローチャート : 判断 393"/>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110507</xdr:rowOff>
    </xdr:from>
    <xdr:ext cx="762000" cy="259045"/>
    <xdr:sp macro="" textlink="">
      <xdr:nvSpPr>
        <xdr:cNvPr id="395" name="テキスト ボックス 394"/>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6" name="フローチャート : 判断 395"/>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134637</xdr:rowOff>
    </xdr:from>
    <xdr:ext cx="762000" cy="259045"/>
    <xdr:sp macro="" textlink="">
      <xdr:nvSpPr>
        <xdr:cNvPr id="397" name="テキスト ボックス 396"/>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403" name="円/楕円 402"/>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17797</xdr:rowOff>
    </xdr:from>
    <xdr:ext cx="762000" cy="259045"/>
    <xdr:sp macro="" textlink="">
      <xdr:nvSpPr>
        <xdr:cNvPr id="404" name="公債費負担の状況該当値テキスト"/>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57573</xdr:rowOff>
    </xdr:from>
    <xdr:to>
      <xdr:col>23</xdr:col>
      <xdr:colOff>457200</xdr:colOff>
      <xdr:row>41</xdr:row>
      <xdr:rowOff>159173</xdr:rowOff>
    </xdr:to>
    <xdr:sp macro="" textlink="">
      <xdr:nvSpPr>
        <xdr:cNvPr id="405" name="円/楕円 404"/>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169350</xdr:rowOff>
    </xdr:from>
    <xdr:ext cx="736600" cy="259045"/>
    <xdr:sp macro="" textlink="">
      <xdr:nvSpPr>
        <xdr:cNvPr id="406" name="テキスト ボックス 405"/>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407" name="円/楕円 406"/>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408" name="テキスト ボックス 407"/>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63077</xdr:rowOff>
    </xdr:from>
    <xdr:to>
      <xdr:col>21</xdr:col>
      <xdr:colOff>50800</xdr:colOff>
      <xdr:row>42</xdr:row>
      <xdr:rowOff>164677</xdr:rowOff>
    </xdr:to>
    <xdr:sp macro="" textlink="">
      <xdr:nvSpPr>
        <xdr:cNvPr id="409" name="円/楕円 408"/>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149454</xdr:rowOff>
    </xdr:from>
    <xdr:ext cx="762000" cy="259045"/>
    <xdr:sp macro="" textlink="">
      <xdr:nvSpPr>
        <xdr:cNvPr id="410" name="テキスト ボックス 409"/>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151554</xdr:rowOff>
    </xdr:from>
    <xdr:to>
      <xdr:col>19</xdr:col>
      <xdr:colOff>533400</xdr:colOff>
      <xdr:row>43</xdr:row>
      <xdr:rowOff>81704</xdr:rowOff>
    </xdr:to>
    <xdr:sp macro="" textlink="">
      <xdr:nvSpPr>
        <xdr:cNvPr id="411" name="円/楕円 410"/>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66481</xdr:rowOff>
    </xdr:from>
    <xdr:ext cx="762000" cy="259045"/>
    <xdr:sp macro="" textlink="">
      <xdr:nvSpPr>
        <xdr:cNvPr id="412" name="テキスト ボックス 411"/>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過去の債務負担行為に基づく支出の終了や</a:t>
          </a:r>
          <a:r>
            <a:rPr lang="ja-JP" altLang="ja-JP" sz="1300" b="0" i="0" baseline="0">
              <a:solidFill>
                <a:schemeClr val="dk1"/>
              </a:solidFill>
              <a:effectLst/>
              <a:latin typeface="+mn-lt"/>
              <a:ea typeface="+mn-ea"/>
              <a:cs typeface="+mn-cs"/>
            </a:rPr>
            <a:t>将来負担に充当できる基金残高が、積み立てにより増加していることから</a:t>
          </a:r>
          <a:r>
            <a:rPr kumimoji="1" lang="ja-JP" altLang="ja-JP" sz="1300">
              <a:solidFill>
                <a:schemeClr val="dk1"/>
              </a:solidFill>
              <a:effectLst/>
              <a:latin typeface="+mn-lt"/>
              <a:ea typeface="+mn-ea"/>
              <a:cs typeface="+mn-cs"/>
            </a:rPr>
            <a:t>、将来負担比率は減少傾向にあり、全国平均及び県平均を下回っている。今後も事業のより効率的な運営を図る。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3" name="直線コネクタ 442"/>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4"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5" name="直線コネクタ 444"/>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45055</xdr:rowOff>
    </xdr:from>
    <xdr:to>
      <xdr:col>24</xdr:col>
      <xdr:colOff>558800</xdr:colOff>
      <xdr:row>14</xdr:row>
      <xdr:rowOff>158810</xdr:rowOff>
    </xdr:to>
    <xdr:cxnSp macro="">
      <xdr:nvCxnSpPr>
        <xdr:cNvPr id="448" name="直線コネクタ 447"/>
        <xdr:cNvCxnSpPr/>
      </xdr:nvCxnSpPr>
      <xdr:spPr>
        <a:xfrm flipV="1">
          <a:off x="16179800" y="2445355"/>
          <a:ext cx="8382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92485</xdr:rowOff>
    </xdr:from>
    <xdr:ext cx="762000" cy="259045"/>
    <xdr:sp macro="" textlink="">
      <xdr:nvSpPr>
        <xdr:cNvPr id="449" name="将来負担の状況平均値テキスト"/>
        <xdr:cNvSpPr txBox="1"/>
      </xdr:nvSpPr>
      <xdr:spPr>
        <a:xfrm>
          <a:off x="17106900" y="266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50" name="フローチャート : 判断 449"/>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158810</xdr:rowOff>
    </xdr:from>
    <xdr:to>
      <xdr:col>23</xdr:col>
      <xdr:colOff>406400</xdr:colOff>
      <xdr:row>15</xdr:row>
      <xdr:rowOff>39068</xdr:rowOff>
    </xdr:to>
    <xdr:cxnSp macro="">
      <xdr:nvCxnSpPr>
        <xdr:cNvPr id="451" name="直線コネクタ 450"/>
        <xdr:cNvCxnSpPr/>
      </xdr:nvCxnSpPr>
      <xdr:spPr>
        <a:xfrm flipV="1">
          <a:off x="15290800" y="2559110"/>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2" name="フローチャート : 判断 451"/>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123812</xdr:rowOff>
    </xdr:from>
    <xdr:ext cx="736600" cy="259045"/>
    <xdr:sp macro="" textlink="">
      <xdr:nvSpPr>
        <xdr:cNvPr id="453" name="テキスト ボックス 452"/>
        <xdr:cNvSpPr txBox="1"/>
      </xdr:nvSpPr>
      <xdr:spPr>
        <a:xfrm>
          <a:off x="15798800" y="2867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39068</xdr:rowOff>
    </xdr:from>
    <xdr:to>
      <xdr:col>22</xdr:col>
      <xdr:colOff>203200</xdr:colOff>
      <xdr:row>15</xdr:row>
      <xdr:rowOff>168910</xdr:rowOff>
    </xdr:to>
    <xdr:cxnSp macro="">
      <xdr:nvCxnSpPr>
        <xdr:cNvPr id="454" name="直線コネクタ 453"/>
        <xdr:cNvCxnSpPr/>
      </xdr:nvCxnSpPr>
      <xdr:spPr>
        <a:xfrm flipV="1">
          <a:off x="14401800" y="2610818"/>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91440</xdr:rowOff>
    </xdr:from>
    <xdr:to>
      <xdr:col>22</xdr:col>
      <xdr:colOff>254000</xdr:colOff>
      <xdr:row>17</xdr:row>
      <xdr:rowOff>21590</xdr:rowOff>
    </xdr:to>
    <xdr:sp macro="" textlink="">
      <xdr:nvSpPr>
        <xdr:cNvPr id="455" name="フローチャート : 判断 454"/>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6367</xdr:rowOff>
    </xdr:from>
    <xdr:ext cx="762000" cy="259045"/>
    <xdr:sp macro="" textlink="">
      <xdr:nvSpPr>
        <xdr:cNvPr id="456" name="テキスト ボックス 455"/>
        <xdr:cNvSpPr txBox="1"/>
      </xdr:nvSpPr>
      <xdr:spPr>
        <a:xfrm>
          <a:off x="14909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168910</xdr:rowOff>
    </xdr:from>
    <xdr:to>
      <xdr:col>21</xdr:col>
      <xdr:colOff>0</xdr:colOff>
      <xdr:row>16</xdr:row>
      <xdr:rowOff>160625</xdr:rowOff>
    </xdr:to>
    <xdr:cxnSp macro="">
      <xdr:nvCxnSpPr>
        <xdr:cNvPr id="457" name="直線コネクタ 456"/>
        <xdr:cNvCxnSpPr/>
      </xdr:nvCxnSpPr>
      <xdr:spPr>
        <a:xfrm flipV="1">
          <a:off x="13512800" y="2740660"/>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11914</xdr:rowOff>
    </xdr:from>
    <xdr:to>
      <xdr:col>21</xdr:col>
      <xdr:colOff>50800</xdr:colOff>
      <xdr:row>17</xdr:row>
      <xdr:rowOff>113514</xdr:rowOff>
    </xdr:to>
    <xdr:sp macro="" textlink="">
      <xdr:nvSpPr>
        <xdr:cNvPr id="458" name="フローチャート : 判断 457"/>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98291</xdr:rowOff>
    </xdr:from>
    <xdr:ext cx="762000" cy="259045"/>
    <xdr:sp macro="" textlink="">
      <xdr:nvSpPr>
        <xdr:cNvPr id="459" name="テキスト ボックス 458"/>
        <xdr:cNvSpPr txBox="1"/>
      </xdr:nvSpPr>
      <xdr:spPr>
        <a:xfrm>
          <a:off x="14020800" y="301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60" name="フローチャート : 判断 459"/>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152296</xdr:rowOff>
    </xdr:from>
    <xdr:ext cx="762000" cy="259045"/>
    <xdr:sp macro="" textlink="">
      <xdr:nvSpPr>
        <xdr:cNvPr id="461" name="テキスト ボックス 460"/>
        <xdr:cNvSpPr txBox="1"/>
      </xdr:nvSpPr>
      <xdr:spPr>
        <a:xfrm>
          <a:off x="13131800" y="306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165705</xdr:rowOff>
    </xdr:from>
    <xdr:to>
      <xdr:col>24</xdr:col>
      <xdr:colOff>609600</xdr:colOff>
      <xdr:row>14</xdr:row>
      <xdr:rowOff>95855</xdr:rowOff>
    </xdr:to>
    <xdr:sp macro="" textlink="">
      <xdr:nvSpPr>
        <xdr:cNvPr id="467" name="円/楕円 466"/>
        <xdr:cNvSpPr/>
      </xdr:nvSpPr>
      <xdr:spPr>
        <a:xfrm>
          <a:off x="169672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10782</xdr:rowOff>
    </xdr:from>
    <xdr:ext cx="762000" cy="259045"/>
    <xdr:sp macro="" textlink="">
      <xdr:nvSpPr>
        <xdr:cNvPr id="468" name="将来負担の状況該当値テキスト"/>
        <xdr:cNvSpPr txBox="1"/>
      </xdr:nvSpPr>
      <xdr:spPr>
        <a:xfrm>
          <a:off x="17106900" y="223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108010</xdr:rowOff>
    </xdr:from>
    <xdr:to>
      <xdr:col>23</xdr:col>
      <xdr:colOff>457200</xdr:colOff>
      <xdr:row>15</xdr:row>
      <xdr:rowOff>38160</xdr:rowOff>
    </xdr:to>
    <xdr:sp macro="" textlink="">
      <xdr:nvSpPr>
        <xdr:cNvPr id="469" name="円/楕円 468"/>
        <xdr:cNvSpPr/>
      </xdr:nvSpPr>
      <xdr:spPr>
        <a:xfrm>
          <a:off x="16129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48337</xdr:rowOff>
    </xdr:from>
    <xdr:ext cx="736600" cy="259045"/>
    <xdr:sp macro="" textlink="">
      <xdr:nvSpPr>
        <xdr:cNvPr id="470" name="テキスト ボックス 469"/>
        <xdr:cNvSpPr txBox="1"/>
      </xdr:nvSpPr>
      <xdr:spPr>
        <a:xfrm>
          <a:off x="15798800" y="227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159718</xdr:rowOff>
    </xdr:from>
    <xdr:to>
      <xdr:col>22</xdr:col>
      <xdr:colOff>254000</xdr:colOff>
      <xdr:row>15</xdr:row>
      <xdr:rowOff>89868</xdr:rowOff>
    </xdr:to>
    <xdr:sp macro="" textlink="">
      <xdr:nvSpPr>
        <xdr:cNvPr id="471" name="円/楕円 470"/>
        <xdr:cNvSpPr/>
      </xdr:nvSpPr>
      <xdr:spPr>
        <a:xfrm>
          <a:off x="152400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100045</xdr:rowOff>
    </xdr:from>
    <xdr:ext cx="762000" cy="259045"/>
    <xdr:sp macro="" textlink="">
      <xdr:nvSpPr>
        <xdr:cNvPr id="472" name="テキスト ボックス 471"/>
        <xdr:cNvSpPr txBox="1"/>
      </xdr:nvSpPr>
      <xdr:spPr>
        <a:xfrm>
          <a:off x="14909800" y="232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118110</xdr:rowOff>
    </xdr:from>
    <xdr:to>
      <xdr:col>21</xdr:col>
      <xdr:colOff>50800</xdr:colOff>
      <xdr:row>16</xdr:row>
      <xdr:rowOff>48260</xdr:rowOff>
    </xdr:to>
    <xdr:sp macro="" textlink="">
      <xdr:nvSpPr>
        <xdr:cNvPr id="473" name="円/楕円 472"/>
        <xdr:cNvSpPr/>
      </xdr:nvSpPr>
      <xdr:spPr>
        <a:xfrm>
          <a:off x="1435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58437</xdr:rowOff>
    </xdr:from>
    <xdr:ext cx="762000" cy="259045"/>
    <xdr:sp macro="" textlink="">
      <xdr:nvSpPr>
        <xdr:cNvPr id="474" name="テキスト ボックス 473"/>
        <xdr:cNvSpPr txBox="1"/>
      </xdr:nvSpPr>
      <xdr:spPr>
        <a:xfrm>
          <a:off x="14020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109825</xdr:rowOff>
    </xdr:from>
    <xdr:to>
      <xdr:col>19</xdr:col>
      <xdr:colOff>533400</xdr:colOff>
      <xdr:row>17</xdr:row>
      <xdr:rowOff>39975</xdr:rowOff>
    </xdr:to>
    <xdr:sp macro="" textlink="">
      <xdr:nvSpPr>
        <xdr:cNvPr id="475" name="円/楕円 474"/>
        <xdr:cNvSpPr/>
      </xdr:nvSpPr>
      <xdr:spPr>
        <a:xfrm>
          <a:off x="13462000" y="28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50152</xdr:rowOff>
    </xdr:from>
    <xdr:ext cx="762000" cy="259045"/>
    <xdr:sp macro="" textlink="">
      <xdr:nvSpPr>
        <xdr:cNvPr id="476" name="テキスト ボックス 475"/>
        <xdr:cNvSpPr txBox="1"/>
      </xdr:nvSpPr>
      <xdr:spPr>
        <a:xfrm>
          <a:off x="13131800" y="262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神奈川県小田原市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194,502
192,672
113.81
72,950,988
68,856,897
3,909,300
37,403,950
50,879,705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solidFill>
                <a:schemeClr val="dk1"/>
              </a:solidFill>
              <a:effectLst/>
              <a:latin typeface="+mn-ea"/>
              <a:ea typeface="+mn-ea"/>
              <a:cs typeface="+mn-cs"/>
            </a:rPr>
            <a:t>人件費に係るものは、平成</a:t>
          </a:r>
          <a:r>
            <a:rPr kumimoji="1" lang="en-US" altLang="ja-JP" sz="1300">
              <a:solidFill>
                <a:schemeClr val="dk1"/>
              </a:solidFill>
              <a:effectLst/>
              <a:latin typeface="+mn-ea"/>
              <a:ea typeface="+mn-ea"/>
              <a:cs typeface="+mn-cs"/>
            </a:rPr>
            <a:t>27</a:t>
          </a:r>
          <a:r>
            <a:rPr kumimoji="1" lang="ja-JP" altLang="en-US" sz="1300">
              <a:solidFill>
                <a:schemeClr val="dk1"/>
              </a:solidFill>
              <a:effectLst/>
              <a:latin typeface="+mn-ea"/>
              <a:ea typeface="+mn-ea"/>
              <a:cs typeface="+mn-cs"/>
            </a:rPr>
            <a:t>年度において、</a:t>
          </a:r>
          <a:r>
            <a:rPr kumimoji="1" lang="en-US" altLang="ja-JP" sz="1300">
              <a:solidFill>
                <a:schemeClr val="dk1"/>
              </a:solidFill>
              <a:effectLst/>
              <a:latin typeface="+mn-ea"/>
              <a:ea typeface="+mn-ea"/>
              <a:cs typeface="+mn-cs"/>
            </a:rPr>
            <a:t>26.5</a:t>
          </a:r>
          <a:r>
            <a:rPr kumimoji="1" lang="ja-JP" altLang="en-US" sz="1300">
              <a:solidFill>
                <a:schemeClr val="dk1"/>
              </a:solidFill>
              <a:effectLst/>
              <a:latin typeface="+mn-ea"/>
              <a:ea typeface="+mn-ea"/>
              <a:cs typeface="+mn-cs"/>
            </a:rPr>
            <a:t>％と類似団体平均と比べて高い水準にある。これは、</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年度末の広域消防体制の整備に伴い、</a:t>
          </a:r>
          <a:r>
            <a:rPr kumimoji="1" lang="ja-JP" altLang="en-US" sz="1300">
              <a:solidFill>
                <a:schemeClr val="dk1"/>
              </a:solidFill>
              <a:effectLst/>
              <a:latin typeface="+mn-ea"/>
              <a:ea typeface="+mn-ea"/>
              <a:cs typeface="+mn-cs"/>
            </a:rPr>
            <a:t>職員数が増となったことが主な要因である。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今後も、給与・手当ての水準や、職員数の適正化に努める。</a:t>
          </a:r>
          <a:endParaRPr lang="ja-JP" altLang="ja-JP" sz="13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7257</xdr:rowOff>
    </xdr:from>
    <xdr:to>
      <xdr:col>7</xdr:col>
      <xdr:colOff>15875</xdr:colOff>
      <xdr:row>38</xdr:row>
      <xdr:rowOff>29028</xdr:rowOff>
    </xdr:to>
    <xdr:cxnSp macro="">
      <xdr:nvCxnSpPr>
        <xdr:cNvPr id="68" name="直線コネクタ 67"/>
        <xdr:cNvCxnSpPr/>
      </xdr:nvCxnSpPr>
      <xdr:spPr>
        <a:xfrm flipV="1">
          <a:off x="3987800" y="65223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9"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102507</xdr:rowOff>
    </xdr:from>
    <xdr:to>
      <xdr:col>5</xdr:col>
      <xdr:colOff>549275</xdr:colOff>
      <xdr:row>38</xdr:row>
      <xdr:rowOff>29028</xdr:rowOff>
    </xdr:to>
    <xdr:cxnSp macro="">
      <xdr:nvCxnSpPr>
        <xdr:cNvPr id="71" name="直線コネクタ 70"/>
        <xdr:cNvCxnSpPr/>
      </xdr:nvCxnSpPr>
      <xdr:spPr>
        <a:xfrm>
          <a:off x="3098800" y="6446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43741</xdr:rowOff>
    </xdr:from>
    <xdr:ext cx="736600" cy="259045"/>
    <xdr:sp macro="" textlink="">
      <xdr:nvSpPr>
        <xdr:cNvPr id="73" name="テキスト ボックス 72"/>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102507</xdr:rowOff>
    </xdr:from>
    <xdr:to>
      <xdr:col>4</xdr:col>
      <xdr:colOff>346075</xdr:colOff>
      <xdr:row>38</xdr:row>
      <xdr:rowOff>61685</xdr:rowOff>
    </xdr:to>
    <xdr:cxnSp macro="">
      <xdr:nvCxnSpPr>
        <xdr:cNvPr id="74" name="直線コネクタ 73"/>
        <xdr:cNvCxnSpPr/>
      </xdr:nvCxnSpPr>
      <xdr:spPr>
        <a:xfrm flipV="1">
          <a:off x="2209800" y="64461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21970</xdr:rowOff>
    </xdr:from>
    <xdr:ext cx="762000" cy="259045"/>
    <xdr:sp macro="" textlink="">
      <xdr:nvSpPr>
        <xdr:cNvPr id="76" name="テキスト ボックス 75"/>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61685</xdr:rowOff>
    </xdr:from>
    <xdr:to>
      <xdr:col>3</xdr:col>
      <xdr:colOff>142875</xdr:colOff>
      <xdr:row>38</xdr:row>
      <xdr:rowOff>116115</xdr:rowOff>
    </xdr:to>
    <xdr:cxnSp macro="">
      <xdr:nvCxnSpPr>
        <xdr:cNvPr id="77" name="直線コネクタ 76"/>
        <xdr:cNvCxnSpPr/>
      </xdr:nvCxnSpPr>
      <xdr:spPr>
        <a:xfrm flipV="1">
          <a:off x="1320800" y="6576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9" name="テキスト ボックス 78"/>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90005</xdr:rowOff>
    </xdr:from>
    <xdr:ext cx="762000" cy="259045"/>
    <xdr:sp macro="" textlink="">
      <xdr:nvSpPr>
        <xdr:cNvPr id="81" name="テキスト ボックス 80"/>
        <xdr:cNvSpPr txBox="1"/>
      </xdr:nvSpPr>
      <xdr:spPr>
        <a:xfrm>
          <a:off x="939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127907</xdr:rowOff>
    </xdr:from>
    <xdr:to>
      <xdr:col>7</xdr:col>
      <xdr:colOff>66675</xdr:colOff>
      <xdr:row>38</xdr:row>
      <xdr:rowOff>58057</xdr:rowOff>
    </xdr:to>
    <xdr:sp macro="" textlink="">
      <xdr:nvSpPr>
        <xdr:cNvPr id="87" name="円/楕円 86"/>
        <xdr:cNvSpPr/>
      </xdr:nvSpPr>
      <xdr:spPr>
        <a:xfrm>
          <a:off x="47752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99984</xdr:rowOff>
    </xdr:from>
    <xdr:ext cx="762000" cy="259045"/>
    <xdr:sp macro="" textlink="">
      <xdr:nvSpPr>
        <xdr:cNvPr id="88" name="人件費該当値テキスト"/>
        <xdr:cNvSpPr txBox="1"/>
      </xdr:nvSpPr>
      <xdr:spPr>
        <a:xfrm>
          <a:off x="4914900" y="6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149678</xdr:rowOff>
    </xdr:from>
    <xdr:to>
      <xdr:col>5</xdr:col>
      <xdr:colOff>600075</xdr:colOff>
      <xdr:row>38</xdr:row>
      <xdr:rowOff>79828</xdr:rowOff>
    </xdr:to>
    <xdr:sp macro="" textlink="">
      <xdr:nvSpPr>
        <xdr:cNvPr id="89" name="円/楕円 88"/>
        <xdr:cNvSpPr/>
      </xdr:nvSpPr>
      <xdr:spPr>
        <a:xfrm>
          <a:off x="3937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64605</xdr:rowOff>
    </xdr:from>
    <xdr:ext cx="736600" cy="259045"/>
    <xdr:sp macro="" textlink="">
      <xdr:nvSpPr>
        <xdr:cNvPr id="90" name="テキスト ボックス 89"/>
        <xdr:cNvSpPr txBox="1"/>
      </xdr:nvSpPr>
      <xdr:spPr>
        <a:xfrm>
          <a:off x="3606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51707</xdr:rowOff>
    </xdr:from>
    <xdr:to>
      <xdr:col>4</xdr:col>
      <xdr:colOff>396875</xdr:colOff>
      <xdr:row>37</xdr:row>
      <xdr:rowOff>153307</xdr:rowOff>
    </xdr:to>
    <xdr:sp macro="" textlink="">
      <xdr:nvSpPr>
        <xdr:cNvPr id="91" name="円/楕円 90"/>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138084</xdr:rowOff>
    </xdr:from>
    <xdr:ext cx="762000" cy="259045"/>
    <xdr:sp macro="" textlink="">
      <xdr:nvSpPr>
        <xdr:cNvPr id="92" name="テキスト ボックス 91"/>
        <xdr:cNvSpPr txBox="1"/>
      </xdr:nvSpPr>
      <xdr:spPr>
        <a:xfrm>
          <a:off x="2717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10885</xdr:rowOff>
    </xdr:from>
    <xdr:to>
      <xdr:col>3</xdr:col>
      <xdr:colOff>193675</xdr:colOff>
      <xdr:row>38</xdr:row>
      <xdr:rowOff>112485</xdr:rowOff>
    </xdr:to>
    <xdr:sp macro="" textlink="">
      <xdr:nvSpPr>
        <xdr:cNvPr id="93" name="円/楕円 92"/>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97262</xdr:rowOff>
    </xdr:from>
    <xdr:ext cx="762000" cy="259045"/>
    <xdr:sp macro="" textlink="">
      <xdr:nvSpPr>
        <xdr:cNvPr id="94" name="テキスト ボックス 93"/>
        <xdr:cNvSpPr txBox="1"/>
      </xdr:nvSpPr>
      <xdr:spPr>
        <a:xfrm>
          <a:off x="1828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65315</xdr:rowOff>
    </xdr:from>
    <xdr:to>
      <xdr:col>1</xdr:col>
      <xdr:colOff>676275</xdr:colOff>
      <xdr:row>38</xdr:row>
      <xdr:rowOff>166915</xdr:rowOff>
    </xdr:to>
    <xdr:sp macro="" textlink="">
      <xdr:nvSpPr>
        <xdr:cNvPr id="95" name="円/楕円 94"/>
        <xdr:cNvSpPr/>
      </xdr:nvSpPr>
      <xdr:spPr>
        <a:xfrm>
          <a:off x="1270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151692</xdr:rowOff>
    </xdr:from>
    <xdr:ext cx="762000" cy="259045"/>
    <xdr:sp macro="" textlink="">
      <xdr:nvSpPr>
        <xdr:cNvPr id="96" name="テキスト ボックス 95"/>
        <xdr:cNvSpPr txBox="1"/>
      </xdr:nvSpPr>
      <xdr:spPr>
        <a:xfrm>
          <a:off x="939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lang="ja-JP" altLang="en-US" sz="1300" b="0" i="0" u="none" strike="noStrike" baseline="0" smtClean="0">
              <a:solidFill>
                <a:schemeClr val="dk1"/>
              </a:solidFill>
              <a:latin typeface="+mn-lt"/>
              <a:ea typeface="+mn-ea"/>
              <a:cs typeface="+mn-cs"/>
            </a:rPr>
            <a:t>物件費に係る経常収支比率が上昇しているのは、</a:t>
          </a:r>
          <a:r>
            <a:rPr kumimoji="1" lang="ja-JP" altLang="en-US" sz="1300">
              <a:solidFill>
                <a:schemeClr val="dk1"/>
              </a:solidFill>
              <a:effectLst/>
              <a:latin typeface="+mn-lt"/>
              <a:ea typeface="+mn-ea"/>
              <a:cs typeface="+mn-cs"/>
            </a:rPr>
            <a:t>マイナンバー関連のシステム改修委託料や</a:t>
          </a:r>
          <a:r>
            <a:rPr kumimoji="1" lang="ja-JP" altLang="ja-JP" sz="1300">
              <a:solidFill>
                <a:schemeClr val="dk1"/>
              </a:solidFill>
              <a:effectLst/>
              <a:latin typeface="+mn-lt"/>
              <a:ea typeface="+mn-ea"/>
              <a:cs typeface="+mn-cs"/>
            </a:rPr>
            <a:t>ふるさと応援寄附金ＰＲ委託料などにより</a:t>
          </a:r>
          <a:r>
            <a:rPr kumimoji="1" lang="ja-JP" altLang="en-US" sz="1300">
              <a:solidFill>
                <a:schemeClr val="dk1"/>
              </a:solidFill>
              <a:effectLst/>
              <a:latin typeface="+mn-lt"/>
              <a:ea typeface="+mn-ea"/>
              <a:cs typeface="+mn-cs"/>
            </a:rPr>
            <a:t>、経常経費充当一般財源が</a:t>
          </a:r>
          <a:r>
            <a:rPr kumimoji="1" lang="ja-JP" altLang="ja-JP" sz="1300">
              <a:solidFill>
                <a:schemeClr val="dk1"/>
              </a:solidFill>
              <a:effectLst/>
              <a:latin typeface="+mn-lt"/>
              <a:ea typeface="+mn-ea"/>
              <a:cs typeface="+mn-cs"/>
            </a:rPr>
            <a:t>前年度比約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千万</a:t>
          </a:r>
          <a:r>
            <a:rPr kumimoji="1" lang="ja-JP" altLang="ja-JP" sz="1300">
              <a:solidFill>
                <a:schemeClr val="dk1"/>
              </a:solidFill>
              <a:effectLst/>
              <a:latin typeface="+mn-lt"/>
              <a:ea typeface="+mn-ea"/>
              <a:cs typeface="+mn-cs"/>
            </a:rPr>
            <a:t>円の増となったこと</a:t>
          </a:r>
          <a:r>
            <a:rPr kumimoji="1" lang="ja-JP" altLang="en-US" sz="1300">
              <a:solidFill>
                <a:schemeClr val="dk1"/>
              </a:solidFill>
              <a:effectLst/>
              <a:latin typeface="+mn-lt"/>
              <a:ea typeface="+mn-ea"/>
              <a:cs typeface="+mn-cs"/>
            </a:rPr>
            <a:t>が要因である。</a:t>
          </a:r>
          <a:endParaRPr lang="ja-JP" altLang="ja-JP" sz="1300">
            <a:effectLst/>
          </a:endParaRPr>
        </a:p>
        <a:p>
          <a:r>
            <a:rPr kumimoji="1" lang="ja-JP" altLang="ja-JP" sz="1300">
              <a:solidFill>
                <a:schemeClr val="dk1"/>
              </a:solidFill>
              <a:effectLst/>
              <a:latin typeface="+mn-lt"/>
              <a:ea typeface="+mn-ea"/>
              <a:cs typeface="+mn-cs"/>
            </a:rPr>
            <a:t>　今後とも、物品調達や業務委託において、一層のコスト削減に努める。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86179</xdr:rowOff>
    </xdr:from>
    <xdr:to>
      <xdr:col>24</xdr:col>
      <xdr:colOff>31750</xdr:colOff>
      <xdr:row>22</xdr:row>
      <xdr:rowOff>110672</xdr:rowOff>
    </xdr:to>
    <xdr:cxnSp macro="">
      <xdr:nvCxnSpPr>
        <xdr:cNvPr id="126" name="直線コネクタ 125"/>
        <xdr:cNvCxnSpPr/>
      </xdr:nvCxnSpPr>
      <xdr:spPr>
        <a:xfrm flipV="1">
          <a:off x="16510000" y="23150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7"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8" name="直線コネクタ 127"/>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13</xdr:row>
      <xdr:rowOff>86179</xdr:rowOff>
    </xdr:from>
    <xdr:to>
      <xdr:col>24</xdr:col>
      <xdr:colOff>120650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102507</xdr:rowOff>
    </xdr:to>
    <xdr:cxnSp macro="">
      <xdr:nvCxnSpPr>
        <xdr:cNvPr id="131" name="直線コネクタ 130"/>
        <xdr:cNvCxnSpPr/>
      </xdr:nvCxnSpPr>
      <xdr:spPr>
        <a:xfrm>
          <a:off x="15671800" y="2984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105427</xdr:rowOff>
    </xdr:from>
    <xdr:ext cx="762000" cy="259045"/>
    <xdr:sp macro="" textlink="">
      <xdr:nvSpPr>
        <xdr:cNvPr id="132"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3" name="フローチャート :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159657</xdr:rowOff>
    </xdr:from>
    <xdr:to>
      <xdr:col>22</xdr:col>
      <xdr:colOff>565150</xdr:colOff>
      <xdr:row>17</xdr:row>
      <xdr:rowOff>69850</xdr:rowOff>
    </xdr:to>
    <xdr:cxnSp macro="">
      <xdr:nvCxnSpPr>
        <xdr:cNvPr id="134" name="直線コネクタ 133"/>
        <xdr:cNvCxnSpPr/>
      </xdr:nvCxnSpPr>
      <xdr:spPr>
        <a:xfrm>
          <a:off x="14782800" y="29028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149679</xdr:rowOff>
    </xdr:from>
    <xdr:to>
      <xdr:col>22</xdr:col>
      <xdr:colOff>615950</xdr:colOff>
      <xdr:row>18</xdr:row>
      <xdr:rowOff>79829</xdr:rowOff>
    </xdr:to>
    <xdr:sp macro="" textlink="">
      <xdr:nvSpPr>
        <xdr:cNvPr id="135" name="フローチャート :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64606</xdr:rowOff>
    </xdr:from>
    <xdr:ext cx="736600" cy="259045"/>
    <xdr:sp macro="" textlink="">
      <xdr:nvSpPr>
        <xdr:cNvPr id="136" name="テキスト ボックス 135"/>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143329</xdr:rowOff>
    </xdr:from>
    <xdr:to>
      <xdr:col>21</xdr:col>
      <xdr:colOff>361950</xdr:colOff>
      <xdr:row>16</xdr:row>
      <xdr:rowOff>159657</xdr:rowOff>
    </xdr:to>
    <xdr:cxnSp macro="">
      <xdr:nvCxnSpPr>
        <xdr:cNvPr id="137" name="直線コネクタ 136"/>
        <xdr:cNvCxnSpPr/>
      </xdr:nvCxnSpPr>
      <xdr:spPr>
        <a:xfrm>
          <a:off x="13893800" y="28865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68036</xdr:rowOff>
    </xdr:from>
    <xdr:to>
      <xdr:col>21</xdr:col>
      <xdr:colOff>412750</xdr:colOff>
      <xdr:row>17</xdr:row>
      <xdr:rowOff>169636</xdr:rowOff>
    </xdr:to>
    <xdr:sp macro="" textlink="">
      <xdr:nvSpPr>
        <xdr:cNvPr id="138" name="フローチャート : 判断 137"/>
        <xdr:cNvSpPr/>
      </xdr:nvSpPr>
      <xdr:spPr>
        <a:xfrm>
          <a:off x="14732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154413</xdr:rowOff>
    </xdr:from>
    <xdr:ext cx="762000" cy="259045"/>
    <xdr:sp macro="" textlink="">
      <xdr:nvSpPr>
        <xdr:cNvPr id="139" name="テキスト ボックス 138"/>
        <xdr:cNvSpPr txBox="1"/>
      </xdr:nvSpPr>
      <xdr:spPr>
        <a:xfrm>
          <a:off x="14401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110671</xdr:rowOff>
    </xdr:from>
    <xdr:to>
      <xdr:col>20</xdr:col>
      <xdr:colOff>158750</xdr:colOff>
      <xdr:row>16</xdr:row>
      <xdr:rowOff>143329</xdr:rowOff>
    </xdr:to>
    <xdr:cxnSp macro="">
      <xdr:nvCxnSpPr>
        <xdr:cNvPr id="140" name="直線コネクタ 139"/>
        <xdr:cNvCxnSpPr/>
      </xdr:nvCxnSpPr>
      <xdr:spPr>
        <a:xfrm>
          <a:off x="13004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157843</xdr:rowOff>
    </xdr:from>
    <xdr:to>
      <xdr:col>20</xdr:col>
      <xdr:colOff>209550</xdr:colOff>
      <xdr:row>17</xdr:row>
      <xdr:rowOff>87993</xdr:rowOff>
    </xdr:to>
    <xdr:sp macro="" textlink="">
      <xdr:nvSpPr>
        <xdr:cNvPr id="141" name="フローチャート : 判断 140"/>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72770</xdr:rowOff>
    </xdr:from>
    <xdr:ext cx="762000" cy="259045"/>
    <xdr:sp macro="" textlink="">
      <xdr:nvSpPr>
        <xdr:cNvPr id="142" name="テキスト ボックス 141"/>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108857</xdr:rowOff>
    </xdr:from>
    <xdr:to>
      <xdr:col>19</xdr:col>
      <xdr:colOff>6350</xdr:colOff>
      <xdr:row>17</xdr:row>
      <xdr:rowOff>39007</xdr:rowOff>
    </xdr:to>
    <xdr:sp macro="" textlink="">
      <xdr:nvSpPr>
        <xdr:cNvPr id="143" name="フローチャート : 判断 142"/>
        <xdr:cNvSpPr/>
      </xdr:nvSpPr>
      <xdr:spPr>
        <a:xfrm>
          <a:off x="12954000" y="28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23784</xdr:rowOff>
    </xdr:from>
    <xdr:ext cx="762000" cy="259045"/>
    <xdr:sp macro="" textlink="">
      <xdr:nvSpPr>
        <xdr:cNvPr id="144" name="テキスト ボックス 143"/>
        <xdr:cNvSpPr txBox="1"/>
      </xdr:nvSpPr>
      <xdr:spPr>
        <a:xfrm>
          <a:off x="12623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51707</xdr:rowOff>
    </xdr:from>
    <xdr:to>
      <xdr:col>24</xdr:col>
      <xdr:colOff>82550</xdr:colOff>
      <xdr:row>17</xdr:row>
      <xdr:rowOff>153307</xdr:rowOff>
    </xdr:to>
    <xdr:sp macro="" textlink="">
      <xdr:nvSpPr>
        <xdr:cNvPr id="150" name="円/楕円 149"/>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68234</xdr:rowOff>
    </xdr:from>
    <xdr:ext cx="762000" cy="259045"/>
    <xdr:sp macro="" textlink="">
      <xdr:nvSpPr>
        <xdr:cNvPr id="151" name="物件費該当値テキスト"/>
        <xdr:cNvSpPr txBox="1"/>
      </xdr:nvSpPr>
      <xdr:spPr>
        <a:xfrm>
          <a:off x="165989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52" name="円/楕円 151"/>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130827</xdr:rowOff>
    </xdr:from>
    <xdr:ext cx="736600" cy="259045"/>
    <xdr:sp macro="" textlink="">
      <xdr:nvSpPr>
        <xdr:cNvPr id="153" name="テキスト ボックス 152"/>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108857</xdr:rowOff>
    </xdr:from>
    <xdr:to>
      <xdr:col>21</xdr:col>
      <xdr:colOff>412750</xdr:colOff>
      <xdr:row>17</xdr:row>
      <xdr:rowOff>39007</xdr:rowOff>
    </xdr:to>
    <xdr:sp macro="" textlink="">
      <xdr:nvSpPr>
        <xdr:cNvPr id="154" name="円/楕円 153"/>
        <xdr:cNvSpPr/>
      </xdr:nvSpPr>
      <xdr:spPr>
        <a:xfrm>
          <a:off x="14732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49184</xdr:rowOff>
    </xdr:from>
    <xdr:ext cx="762000" cy="259045"/>
    <xdr:sp macro="" textlink="">
      <xdr:nvSpPr>
        <xdr:cNvPr id="155" name="テキスト ボックス 154"/>
        <xdr:cNvSpPr txBox="1"/>
      </xdr:nvSpPr>
      <xdr:spPr>
        <a:xfrm>
          <a:off x="14401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92529</xdr:rowOff>
    </xdr:from>
    <xdr:to>
      <xdr:col>20</xdr:col>
      <xdr:colOff>209550</xdr:colOff>
      <xdr:row>17</xdr:row>
      <xdr:rowOff>22679</xdr:rowOff>
    </xdr:to>
    <xdr:sp macro="" textlink="">
      <xdr:nvSpPr>
        <xdr:cNvPr id="156" name="円/楕円 155"/>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32856</xdr:rowOff>
    </xdr:from>
    <xdr:ext cx="762000" cy="259045"/>
    <xdr:sp macro="" textlink="">
      <xdr:nvSpPr>
        <xdr:cNvPr id="157" name="テキスト ボックス 156"/>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59871</xdr:rowOff>
    </xdr:from>
    <xdr:to>
      <xdr:col>19</xdr:col>
      <xdr:colOff>6350</xdr:colOff>
      <xdr:row>16</xdr:row>
      <xdr:rowOff>161471</xdr:rowOff>
    </xdr:to>
    <xdr:sp macro="" textlink="">
      <xdr:nvSpPr>
        <xdr:cNvPr id="158" name="円/楕円 157"/>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198</xdr:rowOff>
    </xdr:from>
    <xdr:ext cx="762000" cy="259045"/>
    <xdr:sp macro="" textlink="">
      <xdr:nvSpPr>
        <xdr:cNvPr id="159" name="テキスト ボックス 158"/>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lang="ja-JP" altLang="en-US" sz="1300" b="0" i="0" u="none" strike="noStrike" baseline="0" smtClean="0">
              <a:solidFill>
                <a:schemeClr val="dk1"/>
              </a:solidFill>
              <a:latin typeface="+mn-ea"/>
              <a:ea typeface="+mn-ea"/>
              <a:cs typeface="+mn-cs"/>
            </a:rPr>
            <a:t>扶助費に係る経常収支比率が上昇傾向にある要因として、</a:t>
          </a:r>
          <a:r>
            <a:rPr kumimoji="1" lang="ja-JP" altLang="ja-JP" sz="1300">
              <a:solidFill>
                <a:schemeClr val="dk1"/>
              </a:solidFill>
              <a:effectLst/>
              <a:latin typeface="+mn-ea"/>
              <a:ea typeface="+mn-ea"/>
              <a:cs typeface="+mn-cs"/>
            </a:rPr>
            <a:t>生活保護費</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障害福祉サービス給付費</a:t>
          </a:r>
          <a:r>
            <a:rPr kumimoji="1" lang="ja-JP" altLang="en-US" sz="1300">
              <a:solidFill>
                <a:schemeClr val="dk1"/>
              </a:solidFill>
              <a:effectLst/>
              <a:latin typeface="+mn-ea"/>
              <a:ea typeface="+mn-ea"/>
              <a:cs typeface="+mn-cs"/>
            </a:rPr>
            <a:t>等</a:t>
          </a:r>
          <a:r>
            <a:rPr kumimoji="1" lang="ja-JP" altLang="ja-JP" sz="1300">
              <a:solidFill>
                <a:schemeClr val="dk1"/>
              </a:solidFill>
              <a:effectLst/>
              <a:latin typeface="+mn-ea"/>
              <a:ea typeface="+mn-ea"/>
              <a:cs typeface="+mn-cs"/>
            </a:rPr>
            <a:t>の増</a:t>
          </a:r>
          <a:r>
            <a:rPr kumimoji="1" lang="ja-JP" altLang="en-US" sz="1300">
              <a:solidFill>
                <a:schemeClr val="dk1"/>
              </a:solidFill>
              <a:effectLst/>
              <a:latin typeface="+mn-ea"/>
              <a:ea typeface="+mn-ea"/>
              <a:cs typeface="+mn-cs"/>
            </a:rPr>
            <a:t>額が挙げられる。</a:t>
          </a:r>
          <a:r>
            <a:rPr kumimoji="1" lang="ja-JP" altLang="ja-JP" sz="1300">
              <a:solidFill>
                <a:schemeClr val="dk1"/>
              </a:solidFill>
              <a:effectLst/>
              <a:latin typeface="+mn-ea"/>
              <a:ea typeface="+mn-ea"/>
              <a:cs typeface="+mn-cs"/>
            </a:rPr>
            <a:t>扶助費の増加は今後も続くことが見込まれるが、生活保護受給者の自立支援への取り組みを進め、上昇傾向に歯止めをかけるよう努める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7" name="直線コネクタ 186"/>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8"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9" name="直線コネクタ 188"/>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90"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91" name="直線コネクタ 190"/>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xdr:rowOff>
    </xdr:from>
    <xdr:to>
      <xdr:col>7</xdr:col>
      <xdr:colOff>15875</xdr:colOff>
      <xdr:row>58</xdr:row>
      <xdr:rowOff>38100</xdr:rowOff>
    </xdr:to>
    <xdr:cxnSp macro="">
      <xdr:nvCxnSpPr>
        <xdr:cNvPr id="192" name="直線コネクタ 191"/>
        <xdr:cNvCxnSpPr/>
      </xdr:nvCxnSpPr>
      <xdr:spPr>
        <a:xfrm>
          <a:off x="3987800" y="9956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93"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4" name="フローチャート : 判断 193"/>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58</xdr:row>
      <xdr:rowOff>12700</xdr:rowOff>
    </xdr:to>
    <xdr:cxnSp macro="">
      <xdr:nvCxnSpPr>
        <xdr:cNvPr id="195" name="直線コネクタ 194"/>
        <xdr:cNvCxnSpPr/>
      </xdr:nvCxnSpPr>
      <xdr:spPr>
        <a:xfrm>
          <a:off x="3098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6" name="フローチャート : 判断 195"/>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7" name="テキスト ボックス 196"/>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165100</xdr:rowOff>
    </xdr:from>
    <xdr:to>
      <xdr:col>4</xdr:col>
      <xdr:colOff>346075</xdr:colOff>
      <xdr:row>57</xdr:row>
      <xdr:rowOff>69850</xdr:rowOff>
    </xdr:to>
    <xdr:cxnSp macro="">
      <xdr:nvCxnSpPr>
        <xdr:cNvPr id="198" name="直線コネクタ 197"/>
        <xdr:cNvCxnSpPr/>
      </xdr:nvCxnSpPr>
      <xdr:spPr>
        <a:xfrm>
          <a:off x="2209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200" name="テキスト ボックス 199"/>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165100</xdr:rowOff>
    </xdr:from>
    <xdr:to>
      <xdr:col>3</xdr:col>
      <xdr:colOff>142875</xdr:colOff>
      <xdr:row>57</xdr:row>
      <xdr:rowOff>6350</xdr:rowOff>
    </xdr:to>
    <xdr:cxnSp macro="">
      <xdr:nvCxnSpPr>
        <xdr:cNvPr id="201" name="直線コネクタ 200"/>
        <xdr:cNvCxnSpPr/>
      </xdr:nvCxnSpPr>
      <xdr:spPr>
        <a:xfrm flipV="1">
          <a:off x="1320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2" name="フローチャート : 判断 201"/>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80027</xdr:rowOff>
    </xdr:from>
    <xdr:ext cx="762000" cy="259045"/>
    <xdr:sp macro="" textlink="">
      <xdr:nvSpPr>
        <xdr:cNvPr id="203" name="テキスト ボックス 202"/>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4" name="フローチャート : 判断 203"/>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5" name="テキスト ボックス 204"/>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158750</xdr:rowOff>
    </xdr:from>
    <xdr:to>
      <xdr:col>7</xdr:col>
      <xdr:colOff>66675</xdr:colOff>
      <xdr:row>58</xdr:row>
      <xdr:rowOff>88900</xdr:rowOff>
    </xdr:to>
    <xdr:sp macro="" textlink="">
      <xdr:nvSpPr>
        <xdr:cNvPr id="211" name="円/楕円 210"/>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130827</xdr:rowOff>
    </xdr:from>
    <xdr:ext cx="762000" cy="259045"/>
    <xdr:sp macro="" textlink="">
      <xdr:nvSpPr>
        <xdr:cNvPr id="212" name="扶助費該当値テキスト"/>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133350</xdr:rowOff>
    </xdr:from>
    <xdr:to>
      <xdr:col>5</xdr:col>
      <xdr:colOff>600075</xdr:colOff>
      <xdr:row>58</xdr:row>
      <xdr:rowOff>63500</xdr:rowOff>
    </xdr:to>
    <xdr:sp macro="" textlink="">
      <xdr:nvSpPr>
        <xdr:cNvPr id="213" name="円/楕円 212"/>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214" name="テキスト ボックス 213"/>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5" name="円/楕円 214"/>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6" name="テキスト ボックス 21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114300</xdr:rowOff>
    </xdr:from>
    <xdr:to>
      <xdr:col>3</xdr:col>
      <xdr:colOff>193675</xdr:colOff>
      <xdr:row>57</xdr:row>
      <xdr:rowOff>44450</xdr:rowOff>
    </xdr:to>
    <xdr:sp macro="" textlink="">
      <xdr:nvSpPr>
        <xdr:cNvPr id="217" name="円/楕円 216"/>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54627</xdr:rowOff>
    </xdr:from>
    <xdr:ext cx="762000" cy="259045"/>
    <xdr:sp macro="" textlink="">
      <xdr:nvSpPr>
        <xdr:cNvPr id="218" name="テキスト ボックス 217"/>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127000</xdr:rowOff>
    </xdr:from>
    <xdr:to>
      <xdr:col>1</xdr:col>
      <xdr:colOff>676275</xdr:colOff>
      <xdr:row>57</xdr:row>
      <xdr:rowOff>57150</xdr:rowOff>
    </xdr:to>
    <xdr:sp macro="" textlink="">
      <xdr:nvSpPr>
        <xdr:cNvPr id="219" name="円/楕円 218"/>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41927</xdr:rowOff>
    </xdr:from>
    <xdr:ext cx="762000" cy="259045"/>
    <xdr:sp macro="" textlink="">
      <xdr:nvSpPr>
        <xdr:cNvPr id="220" name="テキスト ボックス 219"/>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mn-ea"/>
              <a:ea typeface="+mn-ea"/>
              <a:cs typeface="+mn-cs"/>
            </a:rPr>
            <a:t>　その他に係る経常収支比率が類似団体平均を上回っているのは</a:t>
          </a:r>
          <a:r>
            <a:rPr kumimoji="1" lang="ja-JP" altLang="en-US" sz="1300" b="0" i="0" u="none" strike="noStrike" baseline="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その他の大部分</a:t>
          </a:r>
          <a:r>
            <a:rPr kumimoji="1" lang="ja-JP" altLang="en-US" sz="1300">
              <a:solidFill>
                <a:schemeClr val="dk1"/>
              </a:solidFill>
              <a:effectLst/>
              <a:latin typeface="+mn-ea"/>
              <a:ea typeface="+mn-ea"/>
              <a:cs typeface="+mn-cs"/>
            </a:rPr>
            <a:t>を占めている</a:t>
          </a:r>
          <a:r>
            <a:rPr kumimoji="1" lang="ja-JP" altLang="ja-JP" sz="1300">
              <a:solidFill>
                <a:schemeClr val="dk1"/>
              </a:solidFill>
              <a:effectLst/>
              <a:latin typeface="+mn-ea"/>
              <a:ea typeface="+mn-ea"/>
              <a:cs typeface="+mn-cs"/>
            </a:rPr>
            <a:t>特別会計への繰出金</a:t>
          </a:r>
          <a:r>
            <a:rPr kumimoji="1" lang="ja-JP" altLang="en-US" sz="1300">
              <a:solidFill>
                <a:schemeClr val="dk1"/>
              </a:solidFill>
              <a:effectLst/>
              <a:latin typeface="+mn-ea"/>
              <a:ea typeface="+mn-ea"/>
              <a:cs typeface="+mn-cs"/>
            </a:rPr>
            <a:t>が要因である</a:t>
          </a:r>
          <a:r>
            <a:rPr kumimoji="1" lang="ja-JP" altLang="ja-JP" sz="1300">
              <a:solidFill>
                <a:schemeClr val="dk1"/>
              </a:solidFill>
              <a:effectLst/>
              <a:latin typeface="+mn-ea"/>
              <a:ea typeface="+mn-ea"/>
              <a:cs typeface="+mn-cs"/>
            </a:rPr>
            <a:t>。</a:t>
          </a:r>
          <a:r>
            <a:rPr kumimoji="1" lang="ja-JP" altLang="ja-JP" sz="1300">
              <a:solidFill>
                <a:schemeClr val="dk1"/>
              </a:solidFill>
              <a:effectLst/>
              <a:latin typeface="+mn-lt"/>
              <a:ea typeface="+mn-ea"/>
              <a:cs typeface="+mn-cs"/>
            </a:rPr>
            <a:t>国民健康保険事業・介護保険事業・後期高齢者医療事業</a:t>
          </a:r>
          <a:r>
            <a:rPr kumimoji="1" lang="ja-JP" altLang="en-US" sz="1300">
              <a:solidFill>
                <a:schemeClr val="dk1"/>
              </a:solidFill>
              <a:effectLst/>
              <a:latin typeface="+mn-lt"/>
              <a:ea typeface="+mn-ea"/>
              <a:cs typeface="+mn-cs"/>
            </a:rPr>
            <a:t>の</a:t>
          </a:r>
          <a:r>
            <a:rPr kumimoji="1" lang="ja-JP" altLang="en-US" sz="1300">
              <a:solidFill>
                <a:schemeClr val="dk1"/>
              </a:solidFill>
              <a:effectLst/>
              <a:latin typeface="+mn-ea"/>
              <a:ea typeface="+mn-ea"/>
              <a:cs typeface="+mn-cs"/>
            </a:rPr>
            <a:t>各会計において、給付費は</a:t>
          </a:r>
          <a:r>
            <a:rPr kumimoji="1" lang="ja-JP" altLang="ja-JP" sz="1300">
              <a:solidFill>
                <a:schemeClr val="dk1"/>
              </a:solidFill>
              <a:effectLst/>
              <a:latin typeface="+mn-ea"/>
              <a:ea typeface="+mn-ea"/>
              <a:cs typeface="+mn-cs"/>
            </a:rPr>
            <a:t>増</a:t>
          </a:r>
          <a:r>
            <a:rPr kumimoji="1" lang="ja-JP" altLang="en-US" sz="1300">
              <a:solidFill>
                <a:schemeClr val="dk1"/>
              </a:solidFill>
              <a:effectLst/>
              <a:latin typeface="+mn-ea"/>
              <a:ea typeface="+mn-ea"/>
              <a:cs typeface="+mn-cs"/>
            </a:rPr>
            <a:t>加傾向にあるが、</a:t>
          </a:r>
          <a:r>
            <a:rPr lang="ja-JP" altLang="en-US" sz="1300" b="0" i="0" u="none" strike="noStrike" baseline="0" smtClean="0">
              <a:solidFill>
                <a:schemeClr val="dk1"/>
              </a:solidFill>
              <a:latin typeface="+mn-ea"/>
              <a:ea typeface="+mn-ea"/>
              <a:cs typeface="+mn-cs"/>
            </a:rPr>
            <a:t>保険料の適正化や</a:t>
          </a:r>
          <a:r>
            <a:rPr lang="ja-JP" altLang="en-US" sz="1300" b="0" i="0" u="none" strike="noStrike" baseline="0" smtClean="0">
              <a:solidFill>
                <a:schemeClr val="dk1"/>
              </a:solidFill>
              <a:latin typeface="+mn-lt"/>
              <a:ea typeface="+mn-ea"/>
              <a:cs typeface="+mn-cs"/>
            </a:rPr>
            <a:t>介護予防の推進等により、経費の縮減に努めていき、普通会計の負担額を減らしていくよう努める。</a:t>
          </a:r>
          <a:endParaRPr lang="ja-JP" altLang="en-US" sz="1300" b="0" i="0" u="none" strike="noStrike" baseline="0" smtClean="0">
            <a:solidFill>
              <a:schemeClr val="dk1"/>
            </a:solidFill>
            <a:latin typeface="+mn-ea"/>
            <a:ea typeface="+mn-ea"/>
            <a:cs typeface="+mn-cs"/>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8" name="直線コネクタ 247"/>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51"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2" name="直線コネクタ 251"/>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0</xdr:rowOff>
    </xdr:from>
    <xdr:to>
      <xdr:col>24</xdr:col>
      <xdr:colOff>31750</xdr:colOff>
      <xdr:row>58</xdr:row>
      <xdr:rowOff>76200</xdr:rowOff>
    </xdr:to>
    <xdr:cxnSp macro="">
      <xdr:nvCxnSpPr>
        <xdr:cNvPr id="253" name="直線コネクタ 252"/>
        <xdr:cNvCxnSpPr/>
      </xdr:nvCxnSpPr>
      <xdr:spPr>
        <a:xfrm flipV="1">
          <a:off x="15671800" y="9944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4"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5" name="フローチャート : 判断 254"/>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120650</xdr:rowOff>
    </xdr:from>
    <xdr:to>
      <xdr:col>22</xdr:col>
      <xdr:colOff>565150</xdr:colOff>
      <xdr:row>58</xdr:row>
      <xdr:rowOff>76200</xdr:rowOff>
    </xdr:to>
    <xdr:cxnSp macro="">
      <xdr:nvCxnSpPr>
        <xdr:cNvPr id="256" name="直線コネクタ 255"/>
        <xdr:cNvCxnSpPr/>
      </xdr:nvCxnSpPr>
      <xdr:spPr>
        <a:xfrm>
          <a:off x="14782800" y="9893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58" name="テキスト ボックス 257"/>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120650</xdr:rowOff>
    </xdr:from>
    <xdr:to>
      <xdr:col>21</xdr:col>
      <xdr:colOff>361950</xdr:colOff>
      <xdr:row>57</xdr:row>
      <xdr:rowOff>158750</xdr:rowOff>
    </xdr:to>
    <xdr:cxnSp macro="">
      <xdr:nvCxnSpPr>
        <xdr:cNvPr id="259" name="直線コネクタ 258"/>
        <xdr:cNvCxnSpPr/>
      </xdr:nvCxnSpPr>
      <xdr:spPr>
        <a:xfrm flipV="1">
          <a:off x="13893800" y="9893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60" name="フローチャート : 判断 259"/>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61" name="テキスト ボックス 260"/>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120650</xdr:rowOff>
    </xdr:from>
    <xdr:to>
      <xdr:col>20</xdr:col>
      <xdr:colOff>158750</xdr:colOff>
      <xdr:row>57</xdr:row>
      <xdr:rowOff>158750</xdr:rowOff>
    </xdr:to>
    <xdr:cxnSp macro="">
      <xdr:nvCxnSpPr>
        <xdr:cNvPr id="262" name="直線コネクタ 261"/>
        <xdr:cNvCxnSpPr/>
      </xdr:nvCxnSpPr>
      <xdr:spPr>
        <a:xfrm>
          <a:off x="13004800" y="9893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124477</xdr:rowOff>
    </xdr:from>
    <xdr:ext cx="762000" cy="259045"/>
    <xdr:sp macro="" textlink="">
      <xdr:nvSpPr>
        <xdr:cNvPr id="264" name="テキスト ボックス 263"/>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5" name="フローチャート : 判断 264"/>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60977</xdr:rowOff>
    </xdr:from>
    <xdr:ext cx="762000" cy="259045"/>
    <xdr:sp macro="" textlink="">
      <xdr:nvSpPr>
        <xdr:cNvPr id="266" name="テキスト ボックス 265"/>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120650</xdr:rowOff>
    </xdr:from>
    <xdr:to>
      <xdr:col>24</xdr:col>
      <xdr:colOff>82550</xdr:colOff>
      <xdr:row>58</xdr:row>
      <xdr:rowOff>50800</xdr:rowOff>
    </xdr:to>
    <xdr:sp macro="" textlink="">
      <xdr:nvSpPr>
        <xdr:cNvPr id="272" name="円/楕円 271"/>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92727</xdr:rowOff>
    </xdr:from>
    <xdr:ext cx="762000" cy="259045"/>
    <xdr:sp macro="" textlink="">
      <xdr:nvSpPr>
        <xdr:cNvPr id="273" name="その他該当値テキスト"/>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25400</xdr:rowOff>
    </xdr:from>
    <xdr:to>
      <xdr:col>22</xdr:col>
      <xdr:colOff>615950</xdr:colOff>
      <xdr:row>58</xdr:row>
      <xdr:rowOff>127000</xdr:rowOff>
    </xdr:to>
    <xdr:sp macro="" textlink="">
      <xdr:nvSpPr>
        <xdr:cNvPr id="274" name="円/楕円 273"/>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111777</xdr:rowOff>
    </xdr:from>
    <xdr:ext cx="736600" cy="259045"/>
    <xdr:sp macro="" textlink="">
      <xdr:nvSpPr>
        <xdr:cNvPr id="275" name="テキスト ボックス 274"/>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69850</xdr:rowOff>
    </xdr:from>
    <xdr:to>
      <xdr:col>21</xdr:col>
      <xdr:colOff>412750</xdr:colOff>
      <xdr:row>58</xdr:row>
      <xdr:rowOff>0</xdr:rowOff>
    </xdr:to>
    <xdr:sp macro="" textlink="">
      <xdr:nvSpPr>
        <xdr:cNvPr id="276" name="円/楕円 275"/>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156227</xdr:rowOff>
    </xdr:from>
    <xdr:ext cx="762000" cy="259045"/>
    <xdr:sp macro="" textlink="">
      <xdr:nvSpPr>
        <xdr:cNvPr id="277" name="テキスト ボックス 276"/>
        <xdr:cNvSpPr txBox="1"/>
      </xdr:nvSpPr>
      <xdr:spPr>
        <a:xfrm>
          <a:off x="14401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107950</xdr:rowOff>
    </xdr:from>
    <xdr:to>
      <xdr:col>20</xdr:col>
      <xdr:colOff>209550</xdr:colOff>
      <xdr:row>58</xdr:row>
      <xdr:rowOff>38100</xdr:rowOff>
    </xdr:to>
    <xdr:sp macro="" textlink="">
      <xdr:nvSpPr>
        <xdr:cNvPr id="278" name="円/楕円 277"/>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22877</xdr:rowOff>
    </xdr:from>
    <xdr:ext cx="762000" cy="259045"/>
    <xdr:sp macro="" textlink="">
      <xdr:nvSpPr>
        <xdr:cNvPr id="279" name="テキスト ボックス 278"/>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69850</xdr:rowOff>
    </xdr:from>
    <xdr:to>
      <xdr:col>19</xdr:col>
      <xdr:colOff>6350</xdr:colOff>
      <xdr:row>58</xdr:row>
      <xdr:rowOff>0</xdr:rowOff>
    </xdr:to>
    <xdr:sp macro="" textlink="">
      <xdr:nvSpPr>
        <xdr:cNvPr id="280" name="円/楕円 279"/>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156227</xdr:rowOff>
    </xdr:from>
    <xdr:ext cx="762000" cy="259045"/>
    <xdr:sp macro="" textlink="">
      <xdr:nvSpPr>
        <xdr:cNvPr id="281" name="テキスト ボックス 280"/>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補助費等については、全国平均及び県平均とも、下回っているが、</a:t>
          </a:r>
          <a:r>
            <a:rPr kumimoji="1" lang="ja-JP" altLang="ja-JP" sz="1300">
              <a:solidFill>
                <a:schemeClr val="dk1"/>
              </a:solidFill>
              <a:effectLst/>
              <a:latin typeface="+mn-ea"/>
              <a:ea typeface="+mn-ea"/>
              <a:cs typeface="+mn-cs"/>
            </a:rPr>
            <a:t>経常経費充当一般財源が前年度比約</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億</a:t>
          </a:r>
          <a:r>
            <a:rPr kumimoji="1" lang="ja-JP" altLang="en-US" sz="1300">
              <a:solidFill>
                <a:schemeClr val="dk1"/>
              </a:solidFill>
              <a:effectLst/>
              <a:latin typeface="+mn-ea"/>
              <a:ea typeface="+mn-ea"/>
              <a:cs typeface="+mn-cs"/>
            </a:rPr>
            <a:t>円</a:t>
          </a:r>
          <a:r>
            <a:rPr kumimoji="1" lang="ja-JP" altLang="ja-JP" sz="1300">
              <a:solidFill>
                <a:schemeClr val="dk1"/>
              </a:solidFill>
              <a:effectLst/>
              <a:latin typeface="+mn-ea"/>
              <a:ea typeface="+mn-ea"/>
              <a:cs typeface="+mn-cs"/>
            </a:rPr>
            <a:t>の</a:t>
          </a:r>
          <a:r>
            <a:rPr kumimoji="1" lang="ja-JP" altLang="en-US" sz="1300">
              <a:solidFill>
                <a:schemeClr val="dk1"/>
              </a:solidFill>
              <a:effectLst/>
              <a:latin typeface="+mn-ea"/>
              <a:ea typeface="+mn-ea"/>
              <a:cs typeface="+mn-cs"/>
            </a:rPr>
            <a:t>増</a:t>
          </a:r>
          <a:r>
            <a:rPr kumimoji="1" lang="ja-JP" altLang="ja-JP" sz="1300">
              <a:solidFill>
                <a:schemeClr val="dk1"/>
              </a:solidFill>
              <a:effectLst/>
              <a:latin typeface="+mn-ea"/>
              <a:ea typeface="+mn-ea"/>
              <a:cs typeface="+mn-cs"/>
            </a:rPr>
            <a:t>となった</a:t>
          </a:r>
          <a:r>
            <a:rPr kumimoji="1" lang="ja-JP" altLang="en-US" sz="1300">
              <a:solidFill>
                <a:schemeClr val="dk1"/>
              </a:solidFill>
              <a:effectLst/>
              <a:latin typeface="+mn-ea"/>
              <a:ea typeface="+mn-ea"/>
              <a:cs typeface="+mn-cs"/>
            </a:rPr>
            <a:t>ことから、</a:t>
          </a:r>
          <a:r>
            <a:rPr kumimoji="1" lang="en-US" altLang="ja-JP" sz="1300">
              <a:solidFill>
                <a:schemeClr val="dk1"/>
              </a:solidFill>
              <a:effectLst/>
              <a:latin typeface="+mn-ea"/>
              <a:ea typeface="+mn-ea"/>
              <a:cs typeface="+mn-cs"/>
            </a:rPr>
            <a:t>0.1</a:t>
          </a:r>
          <a:r>
            <a:rPr kumimoji="1" lang="ja-JP" altLang="en-US" sz="1300">
              <a:solidFill>
                <a:schemeClr val="dk1"/>
              </a:solidFill>
              <a:effectLst/>
              <a:latin typeface="+mn-ea"/>
              <a:ea typeface="+mn-ea"/>
              <a:cs typeface="+mn-cs"/>
            </a:rPr>
            <a:t>ポイント上昇した。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補助金及び負担金については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ea"/>
              <a:ea typeface="+mn-ea"/>
              <a:cs typeface="+mn-cs"/>
            </a:rPr>
            <a:t>適宜見直しを行い、支出の適正化を図る。</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8" name="直線コネクタ 307"/>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9"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10" name="直線コネクタ 309"/>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11"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2" name="直線コネクタ 311"/>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62230</xdr:rowOff>
    </xdr:from>
    <xdr:to>
      <xdr:col>24</xdr:col>
      <xdr:colOff>31750</xdr:colOff>
      <xdr:row>35</xdr:row>
      <xdr:rowOff>69850</xdr:rowOff>
    </xdr:to>
    <xdr:cxnSp macro="">
      <xdr:nvCxnSpPr>
        <xdr:cNvPr id="313" name="直線コネクタ 312"/>
        <xdr:cNvCxnSpPr/>
      </xdr:nvCxnSpPr>
      <xdr:spPr>
        <a:xfrm>
          <a:off x="15671800" y="6062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71137</xdr:rowOff>
    </xdr:from>
    <xdr:ext cx="762000" cy="259045"/>
    <xdr:sp macro="" textlink="">
      <xdr:nvSpPr>
        <xdr:cNvPr id="314"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5" name="フローチャート : 判断 314"/>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39370</xdr:rowOff>
    </xdr:from>
    <xdr:to>
      <xdr:col>22</xdr:col>
      <xdr:colOff>565150</xdr:colOff>
      <xdr:row>35</xdr:row>
      <xdr:rowOff>62230</xdr:rowOff>
    </xdr:to>
    <xdr:cxnSp macro="">
      <xdr:nvCxnSpPr>
        <xdr:cNvPr id="316" name="直線コネクタ 315"/>
        <xdr:cNvCxnSpPr/>
      </xdr:nvCxnSpPr>
      <xdr:spPr>
        <a:xfrm>
          <a:off x="14782800" y="604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7" name="フローチャート : 判断 316"/>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147337</xdr:rowOff>
    </xdr:from>
    <xdr:ext cx="736600" cy="259045"/>
    <xdr:sp macro="" textlink="">
      <xdr:nvSpPr>
        <xdr:cNvPr id="318" name="テキスト ボックス 317"/>
        <xdr:cNvSpPr txBox="1"/>
      </xdr:nvSpPr>
      <xdr:spPr>
        <a:xfrm>
          <a:off x="15290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39370</xdr:rowOff>
    </xdr:from>
    <xdr:to>
      <xdr:col>21</xdr:col>
      <xdr:colOff>361950</xdr:colOff>
      <xdr:row>35</xdr:row>
      <xdr:rowOff>46990</xdr:rowOff>
    </xdr:to>
    <xdr:cxnSp macro="">
      <xdr:nvCxnSpPr>
        <xdr:cNvPr id="319" name="直線コネクタ 318"/>
        <xdr:cNvCxnSpPr/>
      </xdr:nvCxnSpPr>
      <xdr:spPr>
        <a:xfrm flipV="1">
          <a:off x="13893800" y="604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20" name="フローチャート : 判断 31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21" name="テキスト ボックス 32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46990</xdr:rowOff>
    </xdr:from>
    <xdr:to>
      <xdr:col>20</xdr:col>
      <xdr:colOff>158750</xdr:colOff>
      <xdr:row>35</xdr:row>
      <xdr:rowOff>46990</xdr:rowOff>
    </xdr:to>
    <xdr:cxnSp macro="">
      <xdr:nvCxnSpPr>
        <xdr:cNvPr id="322" name="直線コネクタ 321"/>
        <xdr:cNvCxnSpPr/>
      </xdr:nvCxnSpPr>
      <xdr:spPr>
        <a:xfrm>
          <a:off x="13004800" y="6047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4" name="テキスト ボックス 32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5" name="フローチャート : 判断 32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26" name="テキスト ボックス 32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19050</xdr:rowOff>
    </xdr:from>
    <xdr:to>
      <xdr:col>24</xdr:col>
      <xdr:colOff>82550</xdr:colOff>
      <xdr:row>35</xdr:row>
      <xdr:rowOff>120650</xdr:rowOff>
    </xdr:to>
    <xdr:sp macro="" textlink="">
      <xdr:nvSpPr>
        <xdr:cNvPr id="332" name="円/楕円 331"/>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35577</xdr:rowOff>
    </xdr:from>
    <xdr:ext cx="762000" cy="259045"/>
    <xdr:sp macro="" textlink="">
      <xdr:nvSpPr>
        <xdr:cNvPr id="333"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11430</xdr:rowOff>
    </xdr:from>
    <xdr:to>
      <xdr:col>22</xdr:col>
      <xdr:colOff>615950</xdr:colOff>
      <xdr:row>35</xdr:row>
      <xdr:rowOff>113030</xdr:rowOff>
    </xdr:to>
    <xdr:sp macro="" textlink="">
      <xdr:nvSpPr>
        <xdr:cNvPr id="334" name="円/楕円 333"/>
        <xdr:cNvSpPr/>
      </xdr:nvSpPr>
      <xdr:spPr>
        <a:xfrm>
          <a:off x="15621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123207</xdr:rowOff>
    </xdr:from>
    <xdr:ext cx="736600" cy="259045"/>
    <xdr:sp macro="" textlink="">
      <xdr:nvSpPr>
        <xdr:cNvPr id="335" name="テキスト ボックス 334"/>
        <xdr:cNvSpPr txBox="1"/>
      </xdr:nvSpPr>
      <xdr:spPr>
        <a:xfrm>
          <a:off x="15290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160020</xdr:rowOff>
    </xdr:from>
    <xdr:to>
      <xdr:col>21</xdr:col>
      <xdr:colOff>412750</xdr:colOff>
      <xdr:row>35</xdr:row>
      <xdr:rowOff>90170</xdr:rowOff>
    </xdr:to>
    <xdr:sp macro="" textlink="">
      <xdr:nvSpPr>
        <xdr:cNvPr id="336" name="円/楕円 335"/>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100347</xdr:rowOff>
    </xdr:from>
    <xdr:ext cx="762000" cy="259045"/>
    <xdr:sp macro="" textlink="">
      <xdr:nvSpPr>
        <xdr:cNvPr id="337" name="テキスト ボックス 336"/>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167640</xdr:rowOff>
    </xdr:from>
    <xdr:to>
      <xdr:col>20</xdr:col>
      <xdr:colOff>209550</xdr:colOff>
      <xdr:row>35</xdr:row>
      <xdr:rowOff>97790</xdr:rowOff>
    </xdr:to>
    <xdr:sp macro="" textlink="">
      <xdr:nvSpPr>
        <xdr:cNvPr id="338" name="円/楕円 337"/>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107967</xdr:rowOff>
    </xdr:from>
    <xdr:ext cx="762000" cy="259045"/>
    <xdr:sp macro="" textlink="">
      <xdr:nvSpPr>
        <xdr:cNvPr id="339" name="テキスト ボックス 338"/>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167640</xdr:rowOff>
    </xdr:from>
    <xdr:to>
      <xdr:col>19</xdr:col>
      <xdr:colOff>6350</xdr:colOff>
      <xdr:row>35</xdr:row>
      <xdr:rowOff>97790</xdr:rowOff>
    </xdr:to>
    <xdr:sp macro="" textlink="">
      <xdr:nvSpPr>
        <xdr:cNvPr id="340" name="円/楕円 339"/>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107967</xdr:rowOff>
    </xdr:from>
    <xdr:ext cx="762000" cy="259045"/>
    <xdr:sp macro="" textlink="">
      <xdr:nvSpPr>
        <xdr:cNvPr id="341" name="テキスト ボックス 340"/>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公債費は、全国平均及び県平均とも下回っており、平成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経常経費充当一般財源が前年度比</a:t>
          </a:r>
          <a:r>
            <a:rPr kumimoji="1" lang="ja-JP" altLang="ja-JP" sz="1300">
              <a:solidFill>
                <a:schemeClr val="dk1"/>
              </a:solidFill>
              <a:effectLst/>
              <a:latin typeface="+mn-lt"/>
              <a:ea typeface="+mn-ea"/>
              <a:cs typeface="+mn-cs"/>
            </a:rPr>
            <a:t>約</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円</a:t>
          </a:r>
          <a:r>
            <a:rPr kumimoji="1" lang="ja-JP" altLang="ja-JP" sz="1300">
              <a:solidFill>
                <a:schemeClr val="dk1"/>
              </a:solidFill>
              <a:effectLst/>
              <a:latin typeface="+mn-lt"/>
              <a:ea typeface="+mn-ea"/>
              <a:cs typeface="+mn-cs"/>
            </a:rPr>
            <a:t>の減となった。</a:t>
          </a:r>
          <a:endParaRPr lang="ja-JP" altLang="ja-JP" sz="1300">
            <a:effectLst/>
          </a:endParaRPr>
        </a:p>
        <a:p>
          <a:r>
            <a:rPr kumimoji="1" lang="ja-JP" altLang="ja-JP" sz="1300">
              <a:solidFill>
                <a:schemeClr val="dk1"/>
              </a:solidFill>
              <a:effectLst/>
              <a:latin typeface="+mn-lt"/>
              <a:ea typeface="+mn-ea"/>
              <a:cs typeface="+mn-cs"/>
            </a:rPr>
            <a:t>　市債の発行にあたっては新規発行額を元金償還額以内とすることを基本とし、市債残高の減少に努めており、公債費は過去の市債の元金償還に伴い、一時的に増加することはあっても、全体的な傾向として</a:t>
          </a:r>
          <a:r>
            <a:rPr kumimoji="1" lang="ja-JP" altLang="en-US" sz="1300">
              <a:solidFill>
                <a:schemeClr val="dk1"/>
              </a:solidFill>
              <a:effectLst/>
              <a:latin typeface="+mn-lt"/>
              <a:ea typeface="+mn-ea"/>
              <a:cs typeface="+mn-cs"/>
            </a:rPr>
            <a:t>当面の間、</a:t>
          </a:r>
          <a:r>
            <a:rPr kumimoji="1" lang="ja-JP" altLang="ja-JP" sz="1300">
              <a:solidFill>
                <a:schemeClr val="dk1"/>
              </a:solidFill>
              <a:effectLst/>
              <a:latin typeface="+mn-lt"/>
              <a:ea typeface="+mn-ea"/>
              <a:cs typeface="+mn-cs"/>
            </a:rPr>
            <a:t>逓減していくと見込んでいる。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9" name="直線コネクタ 368"/>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70"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71" name="直線コネクタ 370"/>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2"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3" name="直線コネクタ 372"/>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96520</xdr:rowOff>
    </xdr:from>
    <xdr:to>
      <xdr:col>7</xdr:col>
      <xdr:colOff>15875</xdr:colOff>
      <xdr:row>77</xdr:row>
      <xdr:rowOff>24130</xdr:rowOff>
    </xdr:to>
    <xdr:cxnSp macro="">
      <xdr:nvCxnSpPr>
        <xdr:cNvPr id="374" name="直線コネクタ 373"/>
        <xdr:cNvCxnSpPr/>
      </xdr:nvCxnSpPr>
      <xdr:spPr>
        <a:xfrm flipV="1">
          <a:off x="3987800" y="13126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75"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6" name="フローチャート : 判断 375"/>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24130</xdr:rowOff>
    </xdr:from>
    <xdr:to>
      <xdr:col>5</xdr:col>
      <xdr:colOff>549275</xdr:colOff>
      <xdr:row>77</xdr:row>
      <xdr:rowOff>100330</xdr:rowOff>
    </xdr:to>
    <xdr:cxnSp macro="">
      <xdr:nvCxnSpPr>
        <xdr:cNvPr id="377" name="直線コネクタ 376"/>
        <xdr:cNvCxnSpPr/>
      </xdr:nvCxnSpPr>
      <xdr:spPr>
        <a:xfrm flipV="1">
          <a:off x="3098800" y="13225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8" name="フローチャート : 判断 377"/>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40657</xdr:rowOff>
    </xdr:from>
    <xdr:ext cx="736600" cy="259045"/>
    <xdr:sp macro="" textlink="">
      <xdr:nvSpPr>
        <xdr:cNvPr id="379" name="テキスト ボックス 378"/>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100330</xdr:rowOff>
    </xdr:from>
    <xdr:to>
      <xdr:col>4</xdr:col>
      <xdr:colOff>346075</xdr:colOff>
      <xdr:row>77</xdr:row>
      <xdr:rowOff>123189</xdr:rowOff>
    </xdr:to>
    <xdr:cxnSp macro="">
      <xdr:nvCxnSpPr>
        <xdr:cNvPr id="380" name="直線コネクタ 379"/>
        <xdr:cNvCxnSpPr/>
      </xdr:nvCxnSpPr>
      <xdr:spPr>
        <a:xfrm flipV="1">
          <a:off x="2209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81" name="フローチャート : 判断 380"/>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82" name="テキスト ボックス 381"/>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123189</xdr:rowOff>
    </xdr:from>
    <xdr:to>
      <xdr:col>3</xdr:col>
      <xdr:colOff>142875</xdr:colOff>
      <xdr:row>78</xdr:row>
      <xdr:rowOff>20320</xdr:rowOff>
    </xdr:to>
    <xdr:cxnSp macro="">
      <xdr:nvCxnSpPr>
        <xdr:cNvPr id="383" name="直線コネクタ 382"/>
        <xdr:cNvCxnSpPr/>
      </xdr:nvCxnSpPr>
      <xdr:spPr>
        <a:xfrm flipV="1">
          <a:off x="1320800" y="133248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4" name="フローチャート : 判断 383"/>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78757</xdr:rowOff>
    </xdr:from>
    <xdr:ext cx="762000" cy="259045"/>
    <xdr:sp macro="" textlink="">
      <xdr:nvSpPr>
        <xdr:cNvPr id="385" name="テキスト ボックス 384"/>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6" name="フローチャート : 判断 385"/>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87" name="テキスト ボックス 386"/>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45720</xdr:rowOff>
    </xdr:from>
    <xdr:to>
      <xdr:col>7</xdr:col>
      <xdr:colOff>66675</xdr:colOff>
      <xdr:row>76</xdr:row>
      <xdr:rowOff>147320</xdr:rowOff>
    </xdr:to>
    <xdr:sp macro="" textlink="">
      <xdr:nvSpPr>
        <xdr:cNvPr id="393" name="円/楕円 392"/>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62247</xdr:rowOff>
    </xdr:from>
    <xdr:ext cx="762000" cy="259045"/>
    <xdr:sp macro="" textlink="">
      <xdr:nvSpPr>
        <xdr:cNvPr id="394" name="公債費該当値テキスト"/>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144780</xdr:rowOff>
    </xdr:from>
    <xdr:to>
      <xdr:col>5</xdr:col>
      <xdr:colOff>600075</xdr:colOff>
      <xdr:row>77</xdr:row>
      <xdr:rowOff>74930</xdr:rowOff>
    </xdr:to>
    <xdr:sp macro="" textlink="">
      <xdr:nvSpPr>
        <xdr:cNvPr id="395" name="円/楕円 394"/>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96" name="テキスト ボックス 395"/>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49530</xdr:rowOff>
    </xdr:from>
    <xdr:to>
      <xdr:col>4</xdr:col>
      <xdr:colOff>396875</xdr:colOff>
      <xdr:row>77</xdr:row>
      <xdr:rowOff>151130</xdr:rowOff>
    </xdr:to>
    <xdr:sp macro="" textlink="">
      <xdr:nvSpPr>
        <xdr:cNvPr id="397" name="円/楕円 396"/>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161307</xdr:rowOff>
    </xdr:from>
    <xdr:ext cx="762000" cy="259045"/>
    <xdr:sp macro="" textlink="">
      <xdr:nvSpPr>
        <xdr:cNvPr id="398" name="テキスト ボックス 397"/>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72389</xdr:rowOff>
    </xdr:from>
    <xdr:to>
      <xdr:col>3</xdr:col>
      <xdr:colOff>193675</xdr:colOff>
      <xdr:row>78</xdr:row>
      <xdr:rowOff>2539</xdr:rowOff>
    </xdr:to>
    <xdr:sp macro="" textlink="">
      <xdr:nvSpPr>
        <xdr:cNvPr id="399" name="円/楕円 398"/>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12716</xdr:rowOff>
    </xdr:from>
    <xdr:ext cx="762000" cy="259045"/>
    <xdr:sp macro="" textlink="">
      <xdr:nvSpPr>
        <xdr:cNvPr id="400" name="テキスト ボックス 399"/>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140970</xdr:rowOff>
    </xdr:from>
    <xdr:to>
      <xdr:col>1</xdr:col>
      <xdr:colOff>676275</xdr:colOff>
      <xdr:row>78</xdr:row>
      <xdr:rowOff>71120</xdr:rowOff>
    </xdr:to>
    <xdr:sp macro="" textlink="">
      <xdr:nvSpPr>
        <xdr:cNvPr id="401" name="円/楕円 400"/>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81297</xdr:rowOff>
    </xdr:from>
    <xdr:ext cx="762000" cy="259045"/>
    <xdr:sp macro="" textlink="">
      <xdr:nvSpPr>
        <xdr:cNvPr id="402" name="テキスト ボックス 401"/>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経常経費に占める公債費の割合が減少傾向にある一方、扶助費、物件費の割合が増加したが、</a:t>
          </a:r>
          <a:r>
            <a:rPr kumimoji="1" lang="ja-JP" altLang="en-US" sz="1300">
              <a:solidFill>
                <a:schemeClr val="dk1"/>
              </a:solidFill>
              <a:effectLst/>
              <a:latin typeface="+mn-lt"/>
              <a:ea typeface="+mn-ea"/>
              <a:cs typeface="+mn-cs"/>
            </a:rPr>
            <a:t>全体の経常収支比率が減少した</a:t>
          </a:r>
          <a:r>
            <a:rPr kumimoji="1" lang="ja-JP" altLang="ja-JP" sz="1300">
              <a:solidFill>
                <a:schemeClr val="dk1"/>
              </a:solidFill>
              <a:effectLst/>
              <a:latin typeface="+mn-lt"/>
              <a:ea typeface="+mn-ea"/>
              <a:cs typeface="+mn-cs"/>
            </a:rPr>
            <a:t>結果、</a:t>
          </a:r>
          <a:r>
            <a:rPr kumimoji="1" lang="ja-JP" altLang="en-US" sz="1300">
              <a:solidFill>
                <a:schemeClr val="dk1"/>
              </a:solidFill>
              <a:effectLst/>
              <a:latin typeface="+mn-lt"/>
              <a:ea typeface="+mn-ea"/>
              <a:cs typeface="+mn-cs"/>
            </a:rPr>
            <a:t>公債費以外の経常収支比率は、</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年度を下回った。</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8" name="直線コネクタ 427"/>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9"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30" name="直線コネクタ 429"/>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31"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2" name="直線コネクタ 431"/>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120142</xdr:rowOff>
    </xdr:from>
    <xdr:to>
      <xdr:col>24</xdr:col>
      <xdr:colOff>31750</xdr:colOff>
      <xdr:row>77</xdr:row>
      <xdr:rowOff>133858</xdr:rowOff>
    </xdr:to>
    <xdr:cxnSp macro="">
      <xdr:nvCxnSpPr>
        <xdr:cNvPr id="433" name="直線コネクタ 432"/>
        <xdr:cNvCxnSpPr/>
      </xdr:nvCxnSpPr>
      <xdr:spPr>
        <a:xfrm flipV="1">
          <a:off x="15671800" y="133217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26433</xdr:rowOff>
    </xdr:from>
    <xdr:ext cx="762000" cy="259045"/>
    <xdr:sp macro="" textlink="">
      <xdr:nvSpPr>
        <xdr:cNvPr id="434"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5" name="フローチャート : 判断 434"/>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140715</xdr:rowOff>
    </xdr:from>
    <xdr:to>
      <xdr:col>22</xdr:col>
      <xdr:colOff>565150</xdr:colOff>
      <xdr:row>77</xdr:row>
      <xdr:rowOff>133858</xdr:rowOff>
    </xdr:to>
    <xdr:cxnSp macro="">
      <xdr:nvCxnSpPr>
        <xdr:cNvPr id="436" name="直線コネクタ 435"/>
        <xdr:cNvCxnSpPr/>
      </xdr:nvCxnSpPr>
      <xdr:spPr>
        <a:xfrm>
          <a:off x="14782800" y="13170915"/>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7" name="フローチャート : 判断 436"/>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126255</xdr:rowOff>
    </xdr:from>
    <xdr:ext cx="736600" cy="259045"/>
    <xdr:sp macro="" textlink="">
      <xdr:nvSpPr>
        <xdr:cNvPr id="438" name="テキスト ボックス 437"/>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140715</xdr:rowOff>
    </xdr:from>
    <xdr:to>
      <xdr:col>21</xdr:col>
      <xdr:colOff>361950</xdr:colOff>
      <xdr:row>77</xdr:row>
      <xdr:rowOff>10413</xdr:rowOff>
    </xdr:to>
    <xdr:cxnSp macro="">
      <xdr:nvCxnSpPr>
        <xdr:cNvPr id="439" name="直線コネクタ 438"/>
        <xdr:cNvCxnSpPr/>
      </xdr:nvCxnSpPr>
      <xdr:spPr>
        <a:xfrm flipV="1">
          <a:off x="13893800" y="131709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40" name="フローチャート : 判断 439"/>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45990</xdr:rowOff>
    </xdr:from>
    <xdr:ext cx="762000" cy="259045"/>
    <xdr:sp macro="" textlink="">
      <xdr:nvSpPr>
        <xdr:cNvPr id="441" name="テキスト ボックス 440"/>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10413</xdr:rowOff>
    </xdr:from>
    <xdr:to>
      <xdr:col>20</xdr:col>
      <xdr:colOff>158750</xdr:colOff>
      <xdr:row>77</xdr:row>
      <xdr:rowOff>14987</xdr:rowOff>
    </xdr:to>
    <xdr:cxnSp macro="">
      <xdr:nvCxnSpPr>
        <xdr:cNvPr id="442" name="直線コネクタ 441"/>
        <xdr:cNvCxnSpPr/>
      </xdr:nvCxnSpPr>
      <xdr:spPr>
        <a:xfrm flipV="1">
          <a:off x="13004800" y="13212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3" name="フローチャート : 判断 442"/>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4" name="テキスト ボックス 443"/>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5" name="フローチャート : 判断 44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57675</xdr:rowOff>
    </xdr:from>
    <xdr:ext cx="762000" cy="259045"/>
    <xdr:sp macro="" textlink="">
      <xdr:nvSpPr>
        <xdr:cNvPr id="446" name="テキスト ボックス 44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69342</xdr:rowOff>
    </xdr:from>
    <xdr:to>
      <xdr:col>24</xdr:col>
      <xdr:colOff>82550</xdr:colOff>
      <xdr:row>77</xdr:row>
      <xdr:rowOff>170942</xdr:rowOff>
    </xdr:to>
    <xdr:sp macro="" textlink="">
      <xdr:nvSpPr>
        <xdr:cNvPr id="452" name="円/楕円 451"/>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41419</xdr:rowOff>
    </xdr:from>
    <xdr:ext cx="762000" cy="259045"/>
    <xdr:sp macro="" textlink="">
      <xdr:nvSpPr>
        <xdr:cNvPr id="453" name="公債費以外該当値テキスト"/>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83058</xdr:rowOff>
    </xdr:from>
    <xdr:to>
      <xdr:col>22</xdr:col>
      <xdr:colOff>615950</xdr:colOff>
      <xdr:row>78</xdr:row>
      <xdr:rowOff>13208</xdr:rowOff>
    </xdr:to>
    <xdr:sp macro="" textlink="">
      <xdr:nvSpPr>
        <xdr:cNvPr id="454" name="円/楕円 453"/>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169435</xdr:rowOff>
    </xdr:from>
    <xdr:ext cx="736600" cy="259045"/>
    <xdr:sp macro="" textlink="">
      <xdr:nvSpPr>
        <xdr:cNvPr id="455" name="テキスト ボックス 454"/>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89915</xdr:rowOff>
    </xdr:from>
    <xdr:to>
      <xdr:col>21</xdr:col>
      <xdr:colOff>412750</xdr:colOff>
      <xdr:row>77</xdr:row>
      <xdr:rowOff>20065</xdr:rowOff>
    </xdr:to>
    <xdr:sp macro="" textlink="">
      <xdr:nvSpPr>
        <xdr:cNvPr id="456" name="円/楕円 455"/>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30243</xdr:rowOff>
    </xdr:from>
    <xdr:ext cx="762000" cy="259045"/>
    <xdr:sp macro="" textlink="">
      <xdr:nvSpPr>
        <xdr:cNvPr id="457" name="テキスト ボックス 456"/>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131063</xdr:rowOff>
    </xdr:from>
    <xdr:to>
      <xdr:col>20</xdr:col>
      <xdr:colOff>209550</xdr:colOff>
      <xdr:row>77</xdr:row>
      <xdr:rowOff>61213</xdr:rowOff>
    </xdr:to>
    <xdr:sp macro="" textlink="">
      <xdr:nvSpPr>
        <xdr:cNvPr id="458" name="円/楕円 457"/>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45990</xdr:rowOff>
    </xdr:from>
    <xdr:ext cx="762000" cy="259045"/>
    <xdr:sp macro="" textlink="">
      <xdr:nvSpPr>
        <xdr:cNvPr id="459" name="テキスト ボックス 458"/>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135637</xdr:rowOff>
    </xdr:from>
    <xdr:to>
      <xdr:col>19</xdr:col>
      <xdr:colOff>6350</xdr:colOff>
      <xdr:row>77</xdr:row>
      <xdr:rowOff>65787</xdr:rowOff>
    </xdr:to>
    <xdr:sp macro="" textlink="">
      <xdr:nvSpPr>
        <xdr:cNvPr id="460" name="円/楕円 459"/>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50564</xdr:rowOff>
    </xdr:from>
    <xdr:ext cx="762000" cy="259045"/>
    <xdr:sp macro="" textlink="">
      <xdr:nvSpPr>
        <xdr:cNvPr id="461" name="テキスト ボックス 460"/>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神奈川県小田原市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126227</xdr:rowOff>
    </xdr:from>
    <xdr:to>
      <xdr:col>4</xdr:col>
      <xdr:colOff>1117600</xdr:colOff>
      <xdr:row>15</xdr:row>
      <xdr:rowOff>48732</xdr:rowOff>
    </xdr:to>
    <xdr:cxnSp macro="">
      <xdr:nvCxnSpPr>
        <xdr:cNvPr id="52" name="直線コネクタ 51"/>
        <xdr:cNvCxnSpPr/>
      </xdr:nvCxnSpPr>
      <xdr:spPr bwMode="auto">
        <a:xfrm flipV="1">
          <a:off x="5003800" y="2574152"/>
          <a:ext cx="647700" cy="9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12071</xdr:rowOff>
    </xdr:from>
    <xdr:ext cx="762000" cy="259045"/>
    <xdr:sp macro="" textlink="">
      <xdr:nvSpPr>
        <xdr:cNvPr id="53" name="人口1人当たり決算額の推移平均値テキスト130"/>
        <xdr:cNvSpPr txBox="1"/>
      </xdr:nvSpPr>
      <xdr:spPr>
        <a:xfrm>
          <a:off x="5740400" y="280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48732</xdr:rowOff>
    </xdr:from>
    <xdr:to>
      <xdr:col>4</xdr:col>
      <xdr:colOff>469900</xdr:colOff>
      <xdr:row>15</xdr:row>
      <xdr:rowOff>121949</xdr:rowOff>
    </xdr:to>
    <xdr:cxnSp macro="">
      <xdr:nvCxnSpPr>
        <xdr:cNvPr id="55" name="直線コネクタ 54"/>
        <xdr:cNvCxnSpPr/>
      </xdr:nvCxnSpPr>
      <xdr:spPr bwMode="auto">
        <a:xfrm flipV="1">
          <a:off x="4305300" y="2668107"/>
          <a:ext cx="698500" cy="73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168140</xdr:rowOff>
    </xdr:from>
    <xdr:ext cx="736600" cy="259045"/>
    <xdr:sp macro="" textlink="">
      <xdr:nvSpPr>
        <xdr:cNvPr id="57" name="テキスト ボックス 56"/>
        <xdr:cNvSpPr txBox="1"/>
      </xdr:nvSpPr>
      <xdr:spPr>
        <a:xfrm>
          <a:off x="4622800" y="295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106404</xdr:rowOff>
    </xdr:from>
    <xdr:to>
      <xdr:col>3</xdr:col>
      <xdr:colOff>904875</xdr:colOff>
      <xdr:row>15</xdr:row>
      <xdr:rowOff>121949</xdr:rowOff>
    </xdr:to>
    <xdr:cxnSp macro="">
      <xdr:nvCxnSpPr>
        <xdr:cNvPr id="58" name="直線コネクタ 57"/>
        <xdr:cNvCxnSpPr/>
      </xdr:nvCxnSpPr>
      <xdr:spPr bwMode="auto">
        <a:xfrm>
          <a:off x="3606800" y="2725779"/>
          <a:ext cx="6985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55015</xdr:rowOff>
    </xdr:from>
    <xdr:ext cx="762000" cy="259045"/>
    <xdr:sp macro="" textlink="">
      <xdr:nvSpPr>
        <xdr:cNvPr id="60" name="テキスト ボックス 59"/>
        <xdr:cNvSpPr txBox="1"/>
      </xdr:nvSpPr>
      <xdr:spPr>
        <a:xfrm>
          <a:off x="39243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106404</xdr:rowOff>
    </xdr:from>
    <xdr:to>
      <xdr:col>3</xdr:col>
      <xdr:colOff>206375</xdr:colOff>
      <xdr:row>16</xdr:row>
      <xdr:rowOff>95529</xdr:rowOff>
    </xdr:to>
    <xdr:cxnSp macro="">
      <xdr:nvCxnSpPr>
        <xdr:cNvPr id="61" name="直線コネクタ 60"/>
        <xdr:cNvCxnSpPr/>
      </xdr:nvCxnSpPr>
      <xdr:spPr bwMode="auto">
        <a:xfrm flipV="1">
          <a:off x="2908300" y="2725779"/>
          <a:ext cx="698500" cy="160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7140</xdr:rowOff>
    </xdr:from>
    <xdr:ext cx="762000" cy="259045"/>
    <xdr:sp macro="" textlink="">
      <xdr:nvSpPr>
        <xdr:cNvPr id="63" name="テキスト ボックス 62"/>
        <xdr:cNvSpPr txBox="1"/>
      </xdr:nvSpPr>
      <xdr:spPr>
        <a:xfrm>
          <a:off x="32258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127343</xdr:rowOff>
    </xdr:from>
    <xdr:ext cx="762000" cy="259045"/>
    <xdr:sp macro="" textlink="">
      <xdr:nvSpPr>
        <xdr:cNvPr id="65" name="テキスト ボックス 64"/>
        <xdr:cNvSpPr txBox="1"/>
      </xdr:nvSpPr>
      <xdr:spPr>
        <a:xfrm>
          <a:off x="2527300" y="257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75427</xdr:rowOff>
    </xdr:from>
    <xdr:to>
      <xdr:col>5</xdr:col>
      <xdr:colOff>34925</xdr:colOff>
      <xdr:row>15</xdr:row>
      <xdr:rowOff>5577</xdr:rowOff>
    </xdr:to>
    <xdr:sp macro="" textlink="">
      <xdr:nvSpPr>
        <xdr:cNvPr id="71" name="円/楕円 70"/>
        <xdr:cNvSpPr/>
      </xdr:nvSpPr>
      <xdr:spPr bwMode="auto">
        <a:xfrm>
          <a:off x="5600700" y="252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91954</xdr:rowOff>
    </xdr:from>
    <xdr:ext cx="762000" cy="259045"/>
    <xdr:sp macro="" textlink="">
      <xdr:nvSpPr>
        <xdr:cNvPr id="72" name="人口1人当たり決算額の推移該当値テキスト130"/>
        <xdr:cNvSpPr txBox="1"/>
      </xdr:nvSpPr>
      <xdr:spPr>
        <a:xfrm>
          <a:off x="5740400" y="236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71,732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169382</xdr:rowOff>
    </xdr:from>
    <xdr:to>
      <xdr:col>4</xdr:col>
      <xdr:colOff>520700</xdr:colOff>
      <xdr:row>15</xdr:row>
      <xdr:rowOff>99532</xdr:rowOff>
    </xdr:to>
    <xdr:sp macro="" textlink="">
      <xdr:nvSpPr>
        <xdr:cNvPr id="73" name="円/楕円 72"/>
        <xdr:cNvSpPr/>
      </xdr:nvSpPr>
      <xdr:spPr bwMode="auto">
        <a:xfrm>
          <a:off x="4953000" y="261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109709</xdr:rowOff>
    </xdr:from>
    <xdr:ext cx="736600" cy="259045"/>
    <xdr:sp macro="" textlink="">
      <xdr:nvSpPr>
        <xdr:cNvPr id="74" name="テキスト ボックス 73"/>
        <xdr:cNvSpPr txBox="1"/>
      </xdr:nvSpPr>
      <xdr:spPr>
        <a:xfrm>
          <a:off x="4622800" y="238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68,855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71149</xdr:rowOff>
    </xdr:from>
    <xdr:to>
      <xdr:col>3</xdr:col>
      <xdr:colOff>955675</xdr:colOff>
      <xdr:row>16</xdr:row>
      <xdr:rowOff>1299</xdr:rowOff>
    </xdr:to>
    <xdr:sp macro="" textlink="">
      <xdr:nvSpPr>
        <xdr:cNvPr id="75" name="円/楕円 74"/>
        <xdr:cNvSpPr/>
      </xdr:nvSpPr>
      <xdr:spPr bwMode="auto">
        <a:xfrm>
          <a:off x="4254500" y="2690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11476</xdr:rowOff>
    </xdr:from>
    <xdr:ext cx="762000" cy="259045"/>
    <xdr:sp macro="" textlink="">
      <xdr:nvSpPr>
        <xdr:cNvPr id="76" name="テキスト ボックス 75"/>
        <xdr:cNvSpPr txBox="1"/>
      </xdr:nvSpPr>
      <xdr:spPr>
        <a:xfrm>
          <a:off x="3924300" y="245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66,613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55604</xdr:rowOff>
    </xdr:from>
    <xdr:to>
      <xdr:col>3</xdr:col>
      <xdr:colOff>257175</xdr:colOff>
      <xdr:row>15</xdr:row>
      <xdr:rowOff>157204</xdr:rowOff>
    </xdr:to>
    <xdr:sp macro="" textlink="">
      <xdr:nvSpPr>
        <xdr:cNvPr id="77" name="円/楕円 76"/>
        <xdr:cNvSpPr/>
      </xdr:nvSpPr>
      <xdr:spPr bwMode="auto">
        <a:xfrm>
          <a:off x="3556000" y="2674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167381</xdr:rowOff>
    </xdr:from>
    <xdr:ext cx="762000" cy="259045"/>
    <xdr:sp macro="" textlink="">
      <xdr:nvSpPr>
        <xdr:cNvPr id="78" name="テキスト ボックス 77"/>
        <xdr:cNvSpPr txBox="1"/>
      </xdr:nvSpPr>
      <xdr:spPr>
        <a:xfrm>
          <a:off x="3225800" y="244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67,089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44729</xdr:rowOff>
    </xdr:from>
    <xdr:to>
      <xdr:col>2</xdr:col>
      <xdr:colOff>692150</xdr:colOff>
      <xdr:row>16</xdr:row>
      <xdr:rowOff>146329</xdr:rowOff>
    </xdr:to>
    <xdr:sp macro="" textlink="">
      <xdr:nvSpPr>
        <xdr:cNvPr id="79" name="円/楕円 78"/>
        <xdr:cNvSpPr/>
      </xdr:nvSpPr>
      <xdr:spPr bwMode="auto">
        <a:xfrm>
          <a:off x="2857500" y="283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131106</xdr:rowOff>
    </xdr:from>
    <xdr:ext cx="762000" cy="259045"/>
    <xdr:sp macro="" textlink="">
      <xdr:nvSpPr>
        <xdr:cNvPr id="80" name="テキスト ボックス 79"/>
        <xdr:cNvSpPr txBox="1"/>
      </xdr:nvSpPr>
      <xdr:spPr>
        <a:xfrm>
          <a:off x="2527300" y="292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180569</xdr:rowOff>
    </xdr:from>
    <xdr:to>
      <xdr:col>4</xdr:col>
      <xdr:colOff>1117600</xdr:colOff>
      <xdr:row>35</xdr:row>
      <xdr:rowOff>198400</xdr:rowOff>
    </xdr:to>
    <xdr:cxnSp macro="">
      <xdr:nvCxnSpPr>
        <xdr:cNvPr id="113" name="直線コネクタ 112"/>
        <xdr:cNvCxnSpPr/>
      </xdr:nvCxnSpPr>
      <xdr:spPr bwMode="auto">
        <a:xfrm flipV="1">
          <a:off x="5003800" y="6790919"/>
          <a:ext cx="6477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165345</xdr:rowOff>
    </xdr:from>
    <xdr:ext cx="762000" cy="259045"/>
    <xdr:sp macro="" textlink="">
      <xdr:nvSpPr>
        <xdr:cNvPr id="114" name="人口1人当たり決算額の推移平均値テキスト445"/>
        <xdr:cNvSpPr txBox="1"/>
      </xdr:nvSpPr>
      <xdr:spPr>
        <a:xfrm>
          <a:off x="5740400" y="6775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123075</xdr:rowOff>
    </xdr:from>
    <xdr:to>
      <xdr:col>4</xdr:col>
      <xdr:colOff>469900</xdr:colOff>
      <xdr:row>35</xdr:row>
      <xdr:rowOff>198400</xdr:rowOff>
    </xdr:to>
    <xdr:cxnSp macro="">
      <xdr:nvCxnSpPr>
        <xdr:cNvPr id="116" name="直線コネクタ 115"/>
        <xdr:cNvCxnSpPr/>
      </xdr:nvCxnSpPr>
      <xdr:spPr bwMode="auto">
        <a:xfrm>
          <a:off x="4305300" y="6733425"/>
          <a:ext cx="698500" cy="75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235335</xdr:rowOff>
    </xdr:from>
    <xdr:ext cx="736600" cy="259045"/>
    <xdr:sp macro="" textlink="">
      <xdr:nvSpPr>
        <xdr:cNvPr id="118" name="テキスト ボックス 117"/>
        <xdr:cNvSpPr txBox="1"/>
      </xdr:nvSpPr>
      <xdr:spPr>
        <a:xfrm>
          <a:off x="4622800" y="6502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57201</xdr:rowOff>
    </xdr:from>
    <xdr:to>
      <xdr:col>3</xdr:col>
      <xdr:colOff>904875</xdr:colOff>
      <xdr:row>35</xdr:row>
      <xdr:rowOff>123075</xdr:rowOff>
    </xdr:to>
    <xdr:cxnSp macro="">
      <xdr:nvCxnSpPr>
        <xdr:cNvPr id="119" name="直線コネクタ 118"/>
        <xdr:cNvCxnSpPr/>
      </xdr:nvCxnSpPr>
      <xdr:spPr bwMode="auto">
        <a:xfrm>
          <a:off x="3606800" y="6667551"/>
          <a:ext cx="698500" cy="6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154068</xdr:rowOff>
    </xdr:from>
    <xdr:ext cx="762000" cy="259045"/>
    <xdr:sp macro="" textlink="">
      <xdr:nvSpPr>
        <xdr:cNvPr id="121" name="テキスト ボックス 120"/>
        <xdr:cNvSpPr txBox="1"/>
      </xdr:nvSpPr>
      <xdr:spPr>
        <a:xfrm>
          <a:off x="3924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340931</xdr:rowOff>
    </xdr:from>
    <xdr:to>
      <xdr:col>3</xdr:col>
      <xdr:colOff>206375</xdr:colOff>
      <xdr:row>35</xdr:row>
      <xdr:rowOff>57201</xdr:rowOff>
    </xdr:to>
    <xdr:cxnSp macro="">
      <xdr:nvCxnSpPr>
        <xdr:cNvPr id="122" name="直線コネクタ 121"/>
        <xdr:cNvCxnSpPr/>
      </xdr:nvCxnSpPr>
      <xdr:spPr bwMode="auto">
        <a:xfrm>
          <a:off x="2908300" y="6608381"/>
          <a:ext cx="698500" cy="59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94569</xdr:rowOff>
    </xdr:from>
    <xdr:ext cx="762000" cy="259045"/>
    <xdr:sp macro="" textlink="">
      <xdr:nvSpPr>
        <xdr:cNvPr id="124" name="テキスト ボックス 123"/>
        <xdr:cNvSpPr txBox="1"/>
      </xdr:nvSpPr>
      <xdr:spPr>
        <a:xfrm>
          <a:off x="3225800" y="67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81539</xdr:rowOff>
    </xdr:from>
    <xdr:ext cx="762000" cy="259045"/>
    <xdr:sp macro="" textlink="">
      <xdr:nvSpPr>
        <xdr:cNvPr id="126" name="テキスト ボックス 125"/>
        <xdr:cNvSpPr txBox="1"/>
      </xdr:nvSpPr>
      <xdr:spPr>
        <a:xfrm>
          <a:off x="2527300" y="669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129769</xdr:rowOff>
    </xdr:from>
    <xdr:to>
      <xdr:col>5</xdr:col>
      <xdr:colOff>34925</xdr:colOff>
      <xdr:row>35</xdr:row>
      <xdr:rowOff>231369</xdr:rowOff>
    </xdr:to>
    <xdr:sp macro="" textlink="">
      <xdr:nvSpPr>
        <xdr:cNvPr id="132" name="円/楕円 131"/>
        <xdr:cNvSpPr/>
      </xdr:nvSpPr>
      <xdr:spPr bwMode="auto">
        <a:xfrm>
          <a:off x="5600700" y="674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317746</xdr:rowOff>
    </xdr:from>
    <xdr:ext cx="762000" cy="259045"/>
    <xdr:sp macro="" textlink="">
      <xdr:nvSpPr>
        <xdr:cNvPr id="133" name="人口1人当たり決算額の推移該当値テキスト445"/>
        <xdr:cNvSpPr txBox="1"/>
      </xdr:nvSpPr>
      <xdr:spPr>
        <a:xfrm>
          <a:off x="5740400" y="658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147600</xdr:rowOff>
    </xdr:from>
    <xdr:to>
      <xdr:col>4</xdr:col>
      <xdr:colOff>520700</xdr:colOff>
      <xdr:row>35</xdr:row>
      <xdr:rowOff>249200</xdr:rowOff>
    </xdr:to>
    <xdr:sp macro="" textlink="">
      <xdr:nvSpPr>
        <xdr:cNvPr id="134" name="円/楕円 133"/>
        <xdr:cNvSpPr/>
      </xdr:nvSpPr>
      <xdr:spPr bwMode="auto">
        <a:xfrm>
          <a:off x="4953000" y="6757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233977</xdr:rowOff>
    </xdr:from>
    <xdr:ext cx="736600" cy="259045"/>
    <xdr:sp macro="" textlink="">
      <xdr:nvSpPr>
        <xdr:cNvPr id="135" name="テキスト ボックス 134"/>
        <xdr:cNvSpPr txBox="1"/>
      </xdr:nvSpPr>
      <xdr:spPr>
        <a:xfrm>
          <a:off x="4622800" y="68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72275</xdr:rowOff>
    </xdr:from>
    <xdr:to>
      <xdr:col>3</xdr:col>
      <xdr:colOff>955675</xdr:colOff>
      <xdr:row>35</xdr:row>
      <xdr:rowOff>173875</xdr:rowOff>
    </xdr:to>
    <xdr:sp macro="" textlink="">
      <xdr:nvSpPr>
        <xdr:cNvPr id="136" name="円/楕円 135"/>
        <xdr:cNvSpPr/>
      </xdr:nvSpPr>
      <xdr:spPr bwMode="auto">
        <a:xfrm>
          <a:off x="4254500" y="668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158652</xdr:rowOff>
    </xdr:from>
    <xdr:ext cx="762000" cy="259045"/>
    <xdr:sp macro="" textlink="">
      <xdr:nvSpPr>
        <xdr:cNvPr id="137" name="テキスト ボックス 136"/>
        <xdr:cNvSpPr txBox="1"/>
      </xdr:nvSpPr>
      <xdr:spPr>
        <a:xfrm>
          <a:off x="3924300" y="676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6401</xdr:rowOff>
    </xdr:from>
    <xdr:to>
      <xdr:col>3</xdr:col>
      <xdr:colOff>257175</xdr:colOff>
      <xdr:row>35</xdr:row>
      <xdr:rowOff>108001</xdr:rowOff>
    </xdr:to>
    <xdr:sp macro="" textlink="">
      <xdr:nvSpPr>
        <xdr:cNvPr id="138" name="円/楕円 137"/>
        <xdr:cNvSpPr/>
      </xdr:nvSpPr>
      <xdr:spPr bwMode="auto">
        <a:xfrm>
          <a:off x="3556000" y="6616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118178</xdr:rowOff>
    </xdr:from>
    <xdr:ext cx="762000" cy="259045"/>
    <xdr:sp macro="" textlink="">
      <xdr:nvSpPr>
        <xdr:cNvPr id="139" name="テキスト ボックス 138"/>
        <xdr:cNvSpPr txBox="1"/>
      </xdr:nvSpPr>
      <xdr:spPr>
        <a:xfrm>
          <a:off x="3225800" y="638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13,332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290131</xdr:rowOff>
    </xdr:from>
    <xdr:to>
      <xdr:col>2</xdr:col>
      <xdr:colOff>692150</xdr:colOff>
      <xdr:row>35</xdr:row>
      <xdr:rowOff>48831</xdr:rowOff>
    </xdr:to>
    <xdr:sp macro="" textlink="">
      <xdr:nvSpPr>
        <xdr:cNvPr id="140" name="円/楕円 139"/>
        <xdr:cNvSpPr/>
      </xdr:nvSpPr>
      <xdr:spPr bwMode="auto">
        <a:xfrm>
          <a:off x="2857500" y="655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59009</xdr:rowOff>
    </xdr:from>
    <xdr:ext cx="762000" cy="259045"/>
    <xdr:sp macro="" textlink="">
      <xdr:nvSpPr>
        <xdr:cNvPr id="141" name="テキスト ボックス 140"/>
        <xdr:cNvSpPr txBox="1"/>
      </xdr:nvSpPr>
      <xdr:spPr>
        <a:xfrm>
          <a:off x="2527300" y="632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神奈川県小田原市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194,502
192,672
113.81
72,950,988
68,856,897
3,909,300
37,403,950
50,879,705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130980</xdr:rowOff>
    </xdr:from>
    <xdr:to>
      <xdr:col>6</xdr:col>
      <xdr:colOff>510540</xdr:colOff>
      <xdr:row>39</xdr:row>
      <xdr:rowOff>35491</xdr:rowOff>
    </xdr:to>
    <xdr:cxnSp macro="">
      <xdr:nvCxnSpPr>
        <xdr:cNvPr id="58" name="直線コネクタ 57"/>
        <xdr:cNvCxnSpPr/>
      </xdr:nvCxnSpPr>
      <xdr:spPr>
        <a:xfrm flipV="1">
          <a:off x="4633595" y="5274480"/>
          <a:ext cx="1270" cy="14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39318</xdr:rowOff>
    </xdr:from>
    <xdr:ext cx="534377" cy="259045"/>
    <xdr:sp macro="" textlink="">
      <xdr:nvSpPr>
        <xdr:cNvPr id="59" name="人件費最小値テキスト"/>
        <xdr:cNvSpPr txBox="1"/>
      </xdr:nvSpPr>
      <xdr:spPr>
        <a:xfrm>
          <a:off x="4686300" y="6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39</xdr:row>
      <xdr:rowOff>35491</xdr:rowOff>
    </xdr:from>
    <xdr:to>
      <xdr:col>6</xdr:col>
      <xdr:colOff>600075</xdr:colOff>
      <xdr:row>39</xdr:row>
      <xdr:rowOff>35491</xdr:rowOff>
    </xdr:to>
    <xdr:cxnSp macro="">
      <xdr:nvCxnSpPr>
        <xdr:cNvPr id="60" name="直線コネクタ 59"/>
        <xdr:cNvCxnSpPr/>
      </xdr:nvCxnSpPr>
      <xdr:spPr>
        <a:xfrm>
          <a:off x="4546600" y="672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77657</xdr:rowOff>
    </xdr:from>
    <xdr:ext cx="534377" cy="259045"/>
    <xdr:sp macro="" textlink="">
      <xdr:nvSpPr>
        <xdr:cNvPr id="61" name="人件費最大値テキスト"/>
        <xdr:cNvSpPr txBox="1"/>
      </xdr:nvSpPr>
      <xdr:spPr>
        <a:xfrm>
          <a:off x="4686300" y="50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30</xdr:row>
      <xdr:rowOff>130980</xdr:rowOff>
    </xdr:from>
    <xdr:to>
      <xdr:col>6</xdr:col>
      <xdr:colOff>600075</xdr:colOff>
      <xdr:row>30</xdr:row>
      <xdr:rowOff>130980</xdr:rowOff>
    </xdr:to>
    <xdr:cxnSp macro="">
      <xdr:nvCxnSpPr>
        <xdr:cNvPr id="62" name="直線コネクタ 61"/>
        <xdr:cNvCxnSpPr/>
      </xdr:nvCxnSpPr>
      <xdr:spPr>
        <a:xfrm>
          <a:off x="4546600" y="527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110701</xdr:rowOff>
    </xdr:from>
    <xdr:to>
      <xdr:col>6</xdr:col>
      <xdr:colOff>511175</xdr:colOff>
      <xdr:row>35</xdr:row>
      <xdr:rowOff>35197</xdr:rowOff>
    </xdr:to>
    <xdr:cxnSp macro="">
      <xdr:nvCxnSpPr>
        <xdr:cNvPr id="63" name="直線コネクタ 62"/>
        <xdr:cNvCxnSpPr/>
      </xdr:nvCxnSpPr>
      <xdr:spPr>
        <a:xfrm flipV="1">
          <a:off x="3797300" y="5940001"/>
          <a:ext cx="838200" cy="9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143026</xdr:rowOff>
    </xdr:from>
    <xdr:ext cx="534377" cy="259045"/>
    <xdr:sp macro="" textlink="">
      <xdr:nvSpPr>
        <xdr:cNvPr id="64" name="人件費平均値テキスト"/>
        <xdr:cNvSpPr txBox="1"/>
      </xdr:nvSpPr>
      <xdr:spPr>
        <a:xfrm>
          <a:off x="4686300" y="6143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164599</xdr:rowOff>
    </xdr:from>
    <xdr:to>
      <xdr:col>6</xdr:col>
      <xdr:colOff>561975</xdr:colOff>
      <xdr:row>36</xdr:row>
      <xdr:rowOff>94749</xdr:rowOff>
    </xdr:to>
    <xdr:sp macro="" textlink="">
      <xdr:nvSpPr>
        <xdr:cNvPr id="65" name="フローチャート : 判断 64"/>
        <xdr:cNvSpPr/>
      </xdr:nvSpPr>
      <xdr:spPr>
        <a:xfrm>
          <a:off x="45847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35197</xdr:rowOff>
    </xdr:from>
    <xdr:to>
      <xdr:col>5</xdr:col>
      <xdr:colOff>358775</xdr:colOff>
      <xdr:row>35</xdr:row>
      <xdr:rowOff>137022</xdr:rowOff>
    </xdr:to>
    <xdr:cxnSp macro="">
      <xdr:nvCxnSpPr>
        <xdr:cNvPr id="66" name="直線コネクタ 65"/>
        <xdr:cNvCxnSpPr/>
      </xdr:nvCxnSpPr>
      <xdr:spPr>
        <a:xfrm flipV="1">
          <a:off x="2908300" y="6035947"/>
          <a:ext cx="889000" cy="10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16401</xdr:rowOff>
    </xdr:from>
    <xdr:to>
      <xdr:col>5</xdr:col>
      <xdr:colOff>409575</xdr:colOff>
      <xdr:row>36</xdr:row>
      <xdr:rowOff>118001</xdr:rowOff>
    </xdr:to>
    <xdr:sp macro="" textlink="">
      <xdr:nvSpPr>
        <xdr:cNvPr id="67" name="フローチャート : 判断 66"/>
        <xdr:cNvSpPr/>
      </xdr:nvSpPr>
      <xdr:spPr>
        <a:xfrm>
          <a:off x="3746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109128</xdr:rowOff>
    </xdr:from>
    <xdr:ext cx="534377" cy="259045"/>
    <xdr:sp macro="" textlink="">
      <xdr:nvSpPr>
        <xdr:cNvPr id="68" name="テキスト ボックス 67"/>
        <xdr:cNvSpPr txBox="1"/>
      </xdr:nvSpPr>
      <xdr:spPr>
        <a:xfrm>
          <a:off x="3530111" y="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43851</xdr:rowOff>
    </xdr:from>
    <xdr:to>
      <xdr:col>4</xdr:col>
      <xdr:colOff>155575</xdr:colOff>
      <xdr:row>35</xdr:row>
      <xdr:rowOff>137022</xdr:rowOff>
    </xdr:to>
    <xdr:cxnSp macro="">
      <xdr:nvCxnSpPr>
        <xdr:cNvPr id="69" name="直線コネクタ 68"/>
        <xdr:cNvCxnSpPr/>
      </xdr:nvCxnSpPr>
      <xdr:spPr>
        <a:xfrm>
          <a:off x="2019300" y="6044601"/>
          <a:ext cx="889000" cy="9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55100</xdr:rowOff>
    </xdr:from>
    <xdr:to>
      <xdr:col>4</xdr:col>
      <xdr:colOff>206375</xdr:colOff>
      <xdr:row>36</xdr:row>
      <xdr:rowOff>156700</xdr:rowOff>
    </xdr:to>
    <xdr:sp macro="" textlink="">
      <xdr:nvSpPr>
        <xdr:cNvPr id="70" name="フローチャート : 判断 69"/>
        <xdr:cNvSpPr/>
      </xdr:nvSpPr>
      <xdr:spPr>
        <a:xfrm>
          <a:off x="2857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147827</xdr:rowOff>
    </xdr:from>
    <xdr:ext cx="534377" cy="259045"/>
    <xdr:sp macro="" textlink="">
      <xdr:nvSpPr>
        <xdr:cNvPr id="71" name="テキスト ボックス 70"/>
        <xdr:cNvSpPr txBox="1"/>
      </xdr:nvSpPr>
      <xdr:spPr>
        <a:xfrm>
          <a:off x="2641111" y="63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43851</xdr:rowOff>
    </xdr:from>
    <xdr:to>
      <xdr:col>2</xdr:col>
      <xdr:colOff>638175</xdr:colOff>
      <xdr:row>36</xdr:row>
      <xdr:rowOff>95972</xdr:rowOff>
    </xdr:to>
    <xdr:cxnSp macro="">
      <xdr:nvCxnSpPr>
        <xdr:cNvPr id="72" name="直線コネクタ 71"/>
        <xdr:cNvCxnSpPr/>
      </xdr:nvCxnSpPr>
      <xdr:spPr>
        <a:xfrm flipV="1">
          <a:off x="1130300" y="6044601"/>
          <a:ext cx="889000" cy="2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157611</xdr:rowOff>
    </xdr:from>
    <xdr:to>
      <xdr:col>3</xdr:col>
      <xdr:colOff>3175</xdr:colOff>
      <xdr:row>36</xdr:row>
      <xdr:rowOff>87761</xdr:rowOff>
    </xdr:to>
    <xdr:sp macro="" textlink="">
      <xdr:nvSpPr>
        <xdr:cNvPr id="73" name="フローチャート : 判断 72"/>
        <xdr:cNvSpPr/>
      </xdr:nvSpPr>
      <xdr:spPr>
        <a:xfrm>
          <a:off x="1968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78888</xdr:rowOff>
    </xdr:from>
    <xdr:ext cx="534377" cy="259045"/>
    <xdr:sp macro="" textlink="">
      <xdr:nvSpPr>
        <xdr:cNvPr id="74" name="テキスト ボックス 73"/>
        <xdr:cNvSpPr txBox="1"/>
      </xdr:nvSpPr>
      <xdr:spPr>
        <a:xfrm>
          <a:off x="1752111" y="62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59901</xdr:rowOff>
    </xdr:from>
    <xdr:to>
      <xdr:col>1</xdr:col>
      <xdr:colOff>485775</xdr:colOff>
      <xdr:row>35</xdr:row>
      <xdr:rowOff>161501</xdr:rowOff>
    </xdr:to>
    <xdr:sp macro="" textlink="">
      <xdr:nvSpPr>
        <xdr:cNvPr id="75" name="フローチャート : 判断 74"/>
        <xdr:cNvSpPr/>
      </xdr:nvSpPr>
      <xdr:spPr>
        <a:xfrm>
          <a:off x="1079500" y="60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6578</xdr:rowOff>
    </xdr:from>
    <xdr:ext cx="534377" cy="259045"/>
    <xdr:sp macro="" textlink="">
      <xdr:nvSpPr>
        <xdr:cNvPr id="76" name="テキスト ボックス 75"/>
        <xdr:cNvSpPr txBox="1"/>
      </xdr:nvSpPr>
      <xdr:spPr>
        <a:xfrm>
          <a:off x="863111" y="583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59901</xdr:rowOff>
    </xdr:from>
    <xdr:to>
      <xdr:col>6</xdr:col>
      <xdr:colOff>561975</xdr:colOff>
      <xdr:row>34</xdr:row>
      <xdr:rowOff>161501</xdr:rowOff>
    </xdr:to>
    <xdr:sp macro="" textlink="">
      <xdr:nvSpPr>
        <xdr:cNvPr id="82" name="円/楕円 81"/>
        <xdr:cNvSpPr/>
      </xdr:nvSpPr>
      <xdr:spPr>
        <a:xfrm>
          <a:off x="4584700" y="588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82778</xdr:rowOff>
    </xdr:from>
    <xdr:ext cx="534377" cy="259045"/>
    <xdr:sp macro="" textlink="">
      <xdr:nvSpPr>
        <xdr:cNvPr id="83" name="人件費該当値テキスト"/>
        <xdr:cNvSpPr txBox="1"/>
      </xdr:nvSpPr>
      <xdr:spPr>
        <a:xfrm>
          <a:off x="4686300" y="57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65,888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155847</xdr:rowOff>
    </xdr:from>
    <xdr:to>
      <xdr:col>5</xdr:col>
      <xdr:colOff>409575</xdr:colOff>
      <xdr:row>35</xdr:row>
      <xdr:rowOff>85997</xdr:rowOff>
    </xdr:to>
    <xdr:sp macro="" textlink="">
      <xdr:nvSpPr>
        <xdr:cNvPr id="84" name="円/楕円 83"/>
        <xdr:cNvSpPr/>
      </xdr:nvSpPr>
      <xdr:spPr>
        <a:xfrm>
          <a:off x="3746500" y="59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102524</xdr:rowOff>
    </xdr:from>
    <xdr:ext cx="534377" cy="259045"/>
    <xdr:sp macro="" textlink="">
      <xdr:nvSpPr>
        <xdr:cNvPr id="85" name="テキスト ボックス 84"/>
        <xdr:cNvSpPr txBox="1"/>
      </xdr:nvSpPr>
      <xdr:spPr>
        <a:xfrm>
          <a:off x="3530111" y="57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62,950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86222</xdr:rowOff>
    </xdr:from>
    <xdr:to>
      <xdr:col>4</xdr:col>
      <xdr:colOff>206375</xdr:colOff>
      <xdr:row>36</xdr:row>
      <xdr:rowOff>16372</xdr:rowOff>
    </xdr:to>
    <xdr:sp macro="" textlink="">
      <xdr:nvSpPr>
        <xdr:cNvPr id="86" name="円/楕円 85"/>
        <xdr:cNvSpPr/>
      </xdr:nvSpPr>
      <xdr:spPr>
        <a:xfrm>
          <a:off x="2857500" y="60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32899</xdr:rowOff>
    </xdr:from>
    <xdr:ext cx="534377" cy="259045"/>
    <xdr:sp macro="" textlink="">
      <xdr:nvSpPr>
        <xdr:cNvPr id="87" name="テキスト ボックス 86"/>
        <xdr:cNvSpPr txBox="1"/>
      </xdr:nvSpPr>
      <xdr:spPr>
        <a:xfrm>
          <a:off x="2641111" y="58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59,832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164501</xdr:rowOff>
    </xdr:from>
    <xdr:to>
      <xdr:col>3</xdr:col>
      <xdr:colOff>3175</xdr:colOff>
      <xdr:row>35</xdr:row>
      <xdr:rowOff>94651</xdr:rowOff>
    </xdr:to>
    <xdr:sp macro="" textlink="">
      <xdr:nvSpPr>
        <xdr:cNvPr id="88" name="円/楕円 87"/>
        <xdr:cNvSpPr/>
      </xdr:nvSpPr>
      <xdr:spPr>
        <a:xfrm>
          <a:off x="1968500" y="59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111178</xdr:rowOff>
    </xdr:from>
    <xdr:ext cx="534377" cy="259045"/>
    <xdr:sp macro="" textlink="">
      <xdr:nvSpPr>
        <xdr:cNvPr id="89" name="テキスト ボックス 88"/>
        <xdr:cNvSpPr txBox="1"/>
      </xdr:nvSpPr>
      <xdr:spPr>
        <a:xfrm>
          <a:off x="1752111" y="576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62,685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45172</xdr:rowOff>
    </xdr:from>
    <xdr:to>
      <xdr:col>1</xdr:col>
      <xdr:colOff>485775</xdr:colOff>
      <xdr:row>36</xdr:row>
      <xdr:rowOff>146772</xdr:rowOff>
    </xdr:to>
    <xdr:sp macro="" textlink="">
      <xdr:nvSpPr>
        <xdr:cNvPr id="90" name="円/楕円 89"/>
        <xdr:cNvSpPr/>
      </xdr:nvSpPr>
      <xdr:spPr>
        <a:xfrm>
          <a:off x="1079500" y="6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137899</xdr:rowOff>
    </xdr:from>
    <xdr:ext cx="534377" cy="259045"/>
    <xdr:sp macro="" textlink="">
      <xdr:nvSpPr>
        <xdr:cNvPr id="91" name="テキスト ボックス 90"/>
        <xdr:cNvSpPr txBox="1"/>
      </xdr:nvSpPr>
      <xdr:spPr>
        <a:xfrm>
          <a:off x="863111" y="631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6" name="直線コネクタ 115"/>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7"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8" name="直線コネクタ 117"/>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9"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20" name="直線コネクタ 119"/>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143129</xdr:rowOff>
    </xdr:from>
    <xdr:to>
      <xdr:col>6</xdr:col>
      <xdr:colOff>511175</xdr:colOff>
      <xdr:row>55</xdr:row>
      <xdr:rowOff>35306</xdr:rowOff>
    </xdr:to>
    <xdr:cxnSp macro="">
      <xdr:nvCxnSpPr>
        <xdr:cNvPr id="121" name="直線コネクタ 120"/>
        <xdr:cNvCxnSpPr/>
      </xdr:nvCxnSpPr>
      <xdr:spPr>
        <a:xfrm flipV="1">
          <a:off x="3797300" y="9401429"/>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2862</xdr:rowOff>
    </xdr:from>
    <xdr:ext cx="534377" cy="259045"/>
    <xdr:sp macro="" textlink="">
      <xdr:nvSpPr>
        <xdr:cNvPr id="122" name="物件費平均値テキスト"/>
        <xdr:cNvSpPr txBox="1"/>
      </xdr:nvSpPr>
      <xdr:spPr>
        <a:xfrm>
          <a:off x="4686300" y="9432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23" name="フローチャート : 判断 122"/>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35306</xdr:rowOff>
    </xdr:from>
    <xdr:to>
      <xdr:col>5</xdr:col>
      <xdr:colOff>358775</xdr:colOff>
      <xdr:row>55</xdr:row>
      <xdr:rowOff>167894</xdr:rowOff>
    </xdr:to>
    <xdr:cxnSp macro="">
      <xdr:nvCxnSpPr>
        <xdr:cNvPr id="124" name="直線コネクタ 123"/>
        <xdr:cNvCxnSpPr/>
      </xdr:nvCxnSpPr>
      <xdr:spPr>
        <a:xfrm flipV="1">
          <a:off x="2908300" y="94650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5" name="フローチャート : 判断 124"/>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164025</xdr:rowOff>
    </xdr:from>
    <xdr:ext cx="534377" cy="259045"/>
    <xdr:sp macro="" textlink="">
      <xdr:nvSpPr>
        <xdr:cNvPr id="126" name="テキスト ボックス 125"/>
        <xdr:cNvSpPr txBox="1"/>
      </xdr:nvSpPr>
      <xdr:spPr>
        <a:xfrm>
          <a:off x="3530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128765</xdr:rowOff>
    </xdr:from>
    <xdr:to>
      <xdr:col>4</xdr:col>
      <xdr:colOff>155575</xdr:colOff>
      <xdr:row>55</xdr:row>
      <xdr:rowOff>167894</xdr:rowOff>
    </xdr:to>
    <xdr:cxnSp macro="">
      <xdr:nvCxnSpPr>
        <xdr:cNvPr id="127" name="直線コネクタ 126"/>
        <xdr:cNvCxnSpPr/>
      </xdr:nvCxnSpPr>
      <xdr:spPr>
        <a:xfrm>
          <a:off x="2019300" y="9558515"/>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8" name="フローチャート : 判断 127"/>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114761</xdr:rowOff>
    </xdr:from>
    <xdr:ext cx="534377" cy="259045"/>
    <xdr:sp macro="" textlink="">
      <xdr:nvSpPr>
        <xdr:cNvPr id="129" name="テキスト ボックス 128"/>
        <xdr:cNvSpPr txBox="1"/>
      </xdr:nvSpPr>
      <xdr:spPr>
        <a:xfrm>
          <a:off x="2641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112878</xdr:rowOff>
    </xdr:from>
    <xdr:to>
      <xdr:col>2</xdr:col>
      <xdr:colOff>638175</xdr:colOff>
      <xdr:row>55</xdr:row>
      <xdr:rowOff>128765</xdr:rowOff>
    </xdr:to>
    <xdr:cxnSp macro="">
      <xdr:nvCxnSpPr>
        <xdr:cNvPr id="130" name="直線コネクタ 129"/>
        <xdr:cNvCxnSpPr/>
      </xdr:nvCxnSpPr>
      <xdr:spPr>
        <a:xfrm>
          <a:off x="1130300" y="9542628"/>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31" name="フローチャート : 判断 130"/>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118533</xdr:rowOff>
    </xdr:from>
    <xdr:ext cx="534377" cy="259045"/>
    <xdr:sp macro="" textlink="">
      <xdr:nvSpPr>
        <xdr:cNvPr id="132" name="テキスト ボックス 131"/>
        <xdr:cNvSpPr txBox="1"/>
      </xdr:nvSpPr>
      <xdr:spPr>
        <a:xfrm>
          <a:off x="1752111" y="97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33" name="フローチャート : 判断 132"/>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90453</xdr:rowOff>
    </xdr:from>
    <xdr:ext cx="534377" cy="259045"/>
    <xdr:sp macro="" textlink="">
      <xdr:nvSpPr>
        <xdr:cNvPr id="134" name="テキスト ボックス 133"/>
        <xdr:cNvSpPr txBox="1"/>
      </xdr:nvSpPr>
      <xdr:spPr>
        <a:xfrm>
          <a:off x="863111" y="96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92329</xdr:rowOff>
    </xdr:from>
    <xdr:to>
      <xdr:col>6</xdr:col>
      <xdr:colOff>561975</xdr:colOff>
      <xdr:row>55</xdr:row>
      <xdr:rowOff>22479</xdr:rowOff>
    </xdr:to>
    <xdr:sp macro="" textlink="">
      <xdr:nvSpPr>
        <xdr:cNvPr id="140" name="円/楕円 139"/>
        <xdr:cNvSpPr/>
      </xdr:nvSpPr>
      <xdr:spPr>
        <a:xfrm>
          <a:off x="4584700" y="93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115206</xdr:rowOff>
    </xdr:from>
    <xdr:ext cx="534377" cy="259045"/>
    <xdr:sp macro="" textlink="">
      <xdr:nvSpPr>
        <xdr:cNvPr id="141" name="物件費該当値テキスト"/>
        <xdr:cNvSpPr txBox="1"/>
      </xdr:nvSpPr>
      <xdr:spPr>
        <a:xfrm>
          <a:off x="4686300" y="920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49,910</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155956</xdr:rowOff>
    </xdr:from>
    <xdr:to>
      <xdr:col>5</xdr:col>
      <xdr:colOff>409575</xdr:colOff>
      <xdr:row>55</xdr:row>
      <xdr:rowOff>86106</xdr:rowOff>
    </xdr:to>
    <xdr:sp macro="" textlink="">
      <xdr:nvSpPr>
        <xdr:cNvPr id="142" name="円/楕円 141"/>
        <xdr:cNvSpPr/>
      </xdr:nvSpPr>
      <xdr:spPr>
        <a:xfrm>
          <a:off x="3746500" y="94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102633</xdr:rowOff>
    </xdr:from>
    <xdr:ext cx="534377" cy="259045"/>
    <xdr:sp macro="" textlink="">
      <xdr:nvSpPr>
        <xdr:cNvPr id="143" name="テキスト ボックス 142"/>
        <xdr:cNvSpPr txBox="1"/>
      </xdr:nvSpPr>
      <xdr:spPr>
        <a:xfrm>
          <a:off x="3530111" y="918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117094</xdr:rowOff>
    </xdr:from>
    <xdr:to>
      <xdr:col>4</xdr:col>
      <xdr:colOff>206375</xdr:colOff>
      <xdr:row>56</xdr:row>
      <xdr:rowOff>47244</xdr:rowOff>
    </xdr:to>
    <xdr:sp macro="" textlink="">
      <xdr:nvSpPr>
        <xdr:cNvPr id="144" name="円/楕円 143"/>
        <xdr:cNvSpPr/>
      </xdr:nvSpPr>
      <xdr:spPr>
        <a:xfrm>
          <a:off x="2857500" y="95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63771</xdr:rowOff>
    </xdr:from>
    <xdr:ext cx="534377" cy="259045"/>
    <xdr:sp macro="" textlink="">
      <xdr:nvSpPr>
        <xdr:cNvPr id="145" name="テキスト ボックス 144"/>
        <xdr:cNvSpPr txBox="1"/>
      </xdr:nvSpPr>
      <xdr:spPr>
        <a:xfrm>
          <a:off x="2641111" y="932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44,760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77965</xdr:rowOff>
    </xdr:from>
    <xdr:to>
      <xdr:col>3</xdr:col>
      <xdr:colOff>3175</xdr:colOff>
      <xdr:row>56</xdr:row>
      <xdr:rowOff>8115</xdr:rowOff>
    </xdr:to>
    <xdr:sp macro="" textlink="">
      <xdr:nvSpPr>
        <xdr:cNvPr id="146" name="円/楕円 145"/>
        <xdr:cNvSpPr/>
      </xdr:nvSpPr>
      <xdr:spPr>
        <a:xfrm>
          <a:off x="1968500" y="95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24642</xdr:rowOff>
    </xdr:from>
    <xdr:ext cx="534377" cy="259045"/>
    <xdr:sp macro="" textlink="">
      <xdr:nvSpPr>
        <xdr:cNvPr id="147" name="テキスト ボックス 146"/>
        <xdr:cNvSpPr txBox="1"/>
      </xdr:nvSpPr>
      <xdr:spPr>
        <a:xfrm>
          <a:off x="1752111" y="92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45,787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62078</xdr:rowOff>
    </xdr:from>
    <xdr:to>
      <xdr:col>1</xdr:col>
      <xdr:colOff>485775</xdr:colOff>
      <xdr:row>55</xdr:row>
      <xdr:rowOff>163678</xdr:rowOff>
    </xdr:to>
    <xdr:sp macro="" textlink="">
      <xdr:nvSpPr>
        <xdr:cNvPr id="148" name="円/楕円 147"/>
        <xdr:cNvSpPr/>
      </xdr:nvSpPr>
      <xdr:spPr>
        <a:xfrm>
          <a:off x="1079500" y="949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8755</xdr:rowOff>
    </xdr:from>
    <xdr:ext cx="534377" cy="259045"/>
    <xdr:sp macro="" textlink="">
      <xdr:nvSpPr>
        <xdr:cNvPr id="149" name="テキスト ボックス 148"/>
        <xdr:cNvSpPr txBox="1"/>
      </xdr:nvSpPr>
      <xdr:spPr>
        <a:xfrm>
          <a:off x="863111" y="92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71" name="直線コネクタ 170"/>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72"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73" name="直線コネクタ 172"/>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4"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5" name="直線コネクタ 174"/>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13055</xdr:rowOff>
    </xdr:from>
    <xdr:to>
      <xdr:col>6</xdr:col>
      <xdr:colOff>511175</xdr:colOff>
      <xdr:row>78</xdr:row>
      <xdr:rowOff>21560</xdr:rowOff>
    </xdr:to>
    <xdr:cxnSp macro="">
      <xdr:nvCxnSpPr>
        <xdr:cNvPr id="176" name="直線コネクタ 175"/>
        <xdr:cNvCxnSpPr/>
      </xdr:nvCxnSpPr>
      <xdr:spPr>
        <a:xfrm flipV="1">
          <a:off x="3797300" y="13386155"/>
          <a:ext cx="8382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67063</xdr:rowOff>
    </xdr:from>
    <xdr:ext cx="469744" cy="259045"/>
    <xdr:sp macro="" textlink="">
      <xdr:nvSpPr>
        <xdr:cNvPr id="177" name="維持補修費平均値テキスト"/>
        <xdr:cNvSpPr txBox="1"/>
      </xdr:nvSpPr>
      <xdr:spPr>
        <a:xfrm>
          <a:off x="4686300" y="1292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8" name="フローチャート : 判断 177"/>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21560</xdr:rowOff>
    </xdr:from>
    <xdr:to>
      <xdr:col>5</xdr:col>
      <xdr:colOff>358775</xdr:colOff>
      <xdr:row>78</xdr:row>
      <xdr:rowOff>29423</xdr:rowOff>
    </xdr:to>
    <xdr:cxnSp macro="">
      <xdr:nvCxnSpPr>
        <xdr:cNvPr id="179" name="直線コネクタ 178"/>
        <xdr:cNvCxnSpPr/>
      </xdr:nvCxnSpPr>
      <xdr:spPr>
        <a:xfrm flipV="1">
          <a:off x="2908300" y="13394660"/>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80" name="フローチャート : 判断 179"/>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149328</xdr:rowOff>
    </xdr:from>
    <xdr:ext cx="469744" cy="259045"/>
    <xdr:sp macro="" textlink="">
      <xdr:nvSpPr>
        <xdr:cNvPr id="181" name="テキスト ボックス 180"/>
        <xdr:cNvSpPr txBox="1"/>
      </xdr:nvSpPr>
      <xdr:spPr>
        <a:xfrm>
          <a:off x="3562427"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27046</xdr:rowOff>
    </xdr:from>
    <xdr:to>
      <xdr:col>4</xdr:col>
      <xdr:colOff>155575</xdr:colOff>
      <xdr:row>78</xdr:row>
      <xdr:rowOff>29423</xdr:rowOff>
    </xdr:to>
    <xdr:cxnSp macro="">
      <xdr:nvCxnSpPr>
        <xdr:cNvPr id="182" name="直線コネクタ 181"/>
        <xdr:cNvCxnSpPr/>
      </xdr:nvCxnSpPr>
      <xdr:spPr>
        <a:xfrm>
          <a:off x="2019300" y="1340014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83" name="フローチャート : 判断 182"/>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1104</xdr:rowOff>
    </xdr:from>
    <xdr:ext cx="469744" cy="259045"/>
    <xdr:sp macro="" textlink="">
      <xdr:nvSpPr>
        <xdr:cNvPr id="184" name="テキスト ボックス 183"/>
        <xdr:cNvSpPr txBox="1"/>
      </xdr:nvSpPr>
      <xdr:spPr>
        <a:xfrm>
          <a:off x="2673427" y="128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10221</xdr:rowOff>
    </xdr:from>
    <xdr:to>
      <xdr:col>2</xdr:col>
      <xdr:colOff>638175</xdr:colOff>
      <xdr:row>78</xdr:row>
      <xdr:rowOff>27046</xdr:rowOff>
    </xdr:to>
    <xdr:cxnSp macro="">
      <xdr:nvCxnSpPr>
        <xdr:cNvPr id="185" name="直線コネクタ 184"/>
        <xdr:cNvCxnSpPr/>
      </xdr:nvCxnSpPr>
      <xdr:spPr>
        <a:xfrm>
          <a:off x="1130300" y="13383321"/>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6" name="フローチャート : 判断 185"/>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1287</xdr:rowOff>
    </xdr:from>
    <xdr:ext cx="469744" cy="259045"/>
    <xdr:sp macro="" textlink="">
      <xdr:nvSpPr>
        <xdr:cNvPr id="187" name="テキスト ボックス 186"/>
        <xdr:cNvSpPr txBox="1"/>
      </xdr:nvSpPr>
      <xdr:spPr>
        <a:xfrm>
          <a:off x="1784427" y="128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8" name="フローチャート : 判断 187"/>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147957</xdr:rowOff>
    </xdr:from>
    <xdr:ext cx="469744" cy="259045"/>
    <xdr:sp macro="" textlink="">
      <xdr:nvSpPr>
        <xdr:cNvPr id="189" name="テキスト ボックス 188"/>
        <xdr:cNvSpPr txBox="1"/>
      </xdr:nvSpPr>
      <xdr:spPr>
        <a:xfrm>
          <a:off x="895427" y="128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133705</xdr:rowOff>
    </xdr:from>
    <xdr:to>
      <xdr:col>6</xdr:col>
      <xdr:colOff>561975</xdr:colOff>
      <xdr:row>78</xdr:row>
      <xdr:rowOff>63855</xdr:rowOff>
    </xdr:to>
    <xdr:sp macro="" textlink="">
      <xdr:nvSpPr>
        <xdr:cNvPr id="195" name="円/楕円 194"/>
        <xdr:cNvSpPr/>
      </xdr:nvSpPr>
      <xdr:spPr>
        <a:xfrm>
          <a:off x="45847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48632</xdr:rowOff>
    </xdr:from>
    <xdr:ext cx="469744" cy="259045"/>
    <xdr:sp macro="" textlink="">
      <xdr:nvSpPr>
        <xdr:cNvPr id="196" name="維持補修費該当値テキスト"/>
        <xdr:cNvSpPr txBox="1"/>
      </xdr:nvSpPr>
      <xdr:spPr>
        <a:xfrm>
          <a:off x="4686300" y="1325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142210</xdr:rowOff>
    </xdr:from>
    <xdr:to>
      <xdr:col>5</xdr:col>
      <xdr:colOff>409575</xdr:colOff>
      <xdr:row>78</xdr:row>
      <xdr:rowOff>72360</xdr:rowOff>
    </xdr:to>
    <xdr:sp macro="" textlink="">
      <xdr:nvSpPr>
        <xdr:cNvPr id="197" name="円/楕円 196"/>
        <xdr:cNvSpPr/>
      </xdr:nvSpPr>
      <xdr:spPr>
        <a:xfrm>
          <a:off x="3746500" y="133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63487</xdr:rowOff>
    </xdr:from>
    <xdr:ext cx="469744" cy="259045"/>
    <xdr:sp macro="" textlink="">
      <xdr:nvSpPr>
        <xdr:cNvPr id="198" name="テキスト ボックス 197"/>
        <xdr:cNvSpPr txBox="1"/>
      </xdr:nvSpPr>
      <xdr:spPr>
        <a:xfrm>
          <a:off x="3562427" y="1343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150073</xdr:rowOff>
    </xdr:from>
    <xdr:to>
      <xdr:col>4</xdr:col>
      <xdr:colOff>206375</xdr:colOff>
      <xdr:row>78</xdr:row>
      <xdr:rowOff>80223</xdr:rowOff>
    </xdr:to>
    <xdr:sp macro="" textlink="">
      <xdr:nvSpPr>
        <xdr:cNvPr id="199" name="円/楕円 198"/>
        <xdr:cNvSpPr/>
      </xdr:nvSpPr>
      <xdr:spPr>
        <a:xfrm>
          <a:off x="2857500" y="1335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71350</xdr:rowOff>
    </xdr:from>
    <xdr:ext cx="469744" cy="259045"/>
    <xdr:sp macro="" textlink="">
      <xdr:nvSpPr>
        <xdr:cNvPr id="200" name="テキスト ボックス 199"/>
        <xdr:cNvSpPr txBox="1"/>
      </xdr:nvSpPr>
      <xdr:spPr>
        <a:xfrm>
          <a:off x="2673427" y="1344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147696</xdr:rowOff>
    </xdr:from>
    <xdr:to>
      <xdr:col>3</xdr:col>
      <xdr:colOff>3175</xdr:colOff>
      <xdr:row>78</xdr:row>
      <xdr:rowOff>77846</xdr:rowOff>
    </xdr:to>
    <xdr:sp macro="" textlink="">
      <xdr:nvSpPr>
        <xdr:cNvPr id="201" name="円/楕円 200"/>
        <xdr:cNvSpPr/>
      </xdr:nvSpPr>
      <xdr:spPr>
        <a:xfrm>
          <a:off x="1968500" y="133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68973</xdr:rowOff>
    </xdr:from>
    <xdr:ext cx="469744" cy="259045"/>
    <xdr:sp macro="" textlink="">
      <xdr:nvSpPr>
        <xdr:cNvPr id="202" name="テキスト ボックス 201"/>
        <xdr:cNvSpPr txBox="1"/>
      </xdr:nvSpPr>
      <xdr:spPr>
        <a:xfrm>
          <a:off x="1784427" y="1344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130871</xdr:rowOff>
    </xdr:from>
    <xdr:to>
      <xdr:col>1</xdr:col>
      <xdr:colOff>485775</xdr:colOff>
      <xdr:row>78</xdr:row>
      <xdr:rowOff>61021</xdr:rowOff>
    </xdr:to>
    <xdr:sp macro="" textlink="">
      <xdr:nvSpPr>
        <xdr:cNvPr id="203" name="円/楕円 202"/>
        <xdr:cNvSpPr/>
      </xdr:nvSpPr>
      <xdr:spPr>
        <a:xfrm>
          <a:off x="1079500" y="133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52148</xdr:rowOff>
    </xdr:from>
    <xdr:ext cx="469744" cy="259045"/>
    <xdr:sp macro="" textlink="">
      <xdr:nvSpPr>
        <xdr:cNvPr id="204" name="テキスト ボックス 203"/>
        <xdr:cNvSpPr txBox="1"/>
      </xdr:nvSpPr>
      <xdr:spPr>
        <a:xfrm>
          <a:off x="895427" y="1342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7" name="直線コネクタ 226"/>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8"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9" name="直線コネクタ 228"/>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30"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31" name="直線コネクタ 230"/>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148112</xdr:rowOff>
    </xdr:from>
    <xdr:to>
      <xdr:col>6</xdr:col>
      <xdr:colOff>511175</xdr:colOff>
      <xdr:row>95</xdr:row>
      <xdr:rowOff>51643</xdr:rowOff>
    </xdr:to>
    <xdr:cxnSp macro="">
      <xdr:nvCxnSpPr>
        <xdr:cNvPr id="232" name="直線コネクタ 231"/>
        <xdr:cNvCxnSpPr/>
      </xdr:nvCxnSpPr>
      <xdr:spPr>
        <a:xfrm flipV="1">
          <a:off x="3797300" y="16264412"/>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123243</xdr:rowOff>
    </xdr:from>
    <xdr:ext cx="534377" cy="259045"/>
    <xdr:sp macro="" textlink="">
      <xdr:nvSpPr>
        <xdr:cNvPr id="233" name="扶助費平均値テキスト"/>
        <xdr:cNvSpPr txBox="1"/>
      </xdr:nvSpPr>
      <xdr:spPr>
        <a:xfrm>
          <a:off x="4686300" y="16239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4" name="フローチャート : 判断 233"/>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51643</xdr:rowOff>
    </xdr:from>
    <xdr:to>
      <xdr:col>5</xdr:col>
      <xdr:colOff>358775</xdr:colOff>
      <xdr:row>96</xdr:row>
      <xdr:rowOff>21468</xdr:rowOff>
    </xdr:to>
    <xdr:cxnSp macro="">
      <xdr:nvCxnSpPr>
        <xdr:cNvPr id="235" name="直線コネクタ 234"/>
        <xdr:cNvCxnSpPr/>
      </xdr:nvCxnSpPr>
      <xdr:spPr>
        <a:xfrm flipV="1">
          <a:off x="2908300" y="16339393"/>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6" name="フローチャート : 判断 235"/>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144457</xdr:rowOff>
    </xdr:from>
    <xdr:ext cx="534377" cy="259045"/>
    <xdr:sp macro="" textlink="">
      <xdr:nvSpPr>
        <xdr:cNvPr id="237" name="テキスト ボックス 236"/>
        <xdr:cNvSpPr txBox="1"/>
      </xdr:nvSpPr>
      <xdr:spPr>
        <a:xfrm>
          <a:off x="3530111" y="164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21468</xdr:rowOff>
    </xdr:from>
    <xdr:to>
      <xdr:col>4</xdr:col>
      <xdr:colOff>155575</xdr:colOff>
      <xdr:row>96</xdr:row>
      <xdr:rowOff>42270</xdr:rowOff>
    </xdr:to>
    <xdr:cxnSp macro="">
      <xdr:nvCxnSpPr>
        <xdr:cNvPr id="238" name="直線コネクタ 237"/>
        <xdr:cNvCxnSpPr/>
      </xdr:nvCxnSpPr>
      <xdr:spPr>
        <a:xfrm flipV="1">
          <a:off x="2019300" y="16480668"/>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9" name="フローチャート : 判断 238"/>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89318</xdr:rowOff>
    </xdr:from>
    <xdr:ext cx="534377" cy="259045"/>
    <xdr:sp macro="" textlink="">
      <xdr:nvSpPr>
        <xdr:cNvPr id="240" name="テキスト ボックス 239"/>
        <xdr:cNvSpPr txBox="1"/>
      </xdr:nvSpPr>
      <xdr:spPr>
        <a:xfrm>
          <a:off x="2641111" y="165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42270</xdr:rowOff>
    </xdr:from>
    <xdr:to>
      <xdr:col>2</xdr:col>
      <xdr:colOff>638175</xdr:colOff>
      <xdr:row>96</xdr:row>
      <xdr:rowOff>78801</xdr:rowOff>
    </xdr:to>
    <xdr:cxnSp macro="">
      <xdr:nvCxnSpPr>
        <xdr:cNvPr id="241" name="直線コネクタ 240"/>
        <xdr:cNvCxnSpPr/>
      </xdr:nvCxnSpPr>
      <xdr:spPr>
        <a:xfrm flipV="1">
          <a:off x="1130300" y="16501470"/>
          <a:ext cx="8890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42" name="フローチャート : 判断 241"/>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126077</xdr:rowOff>
    </xdr:from>
    <xdr:ext cx="534377" cy="259045"/>
    <xdr:sp macro="" textlink="">
      <xdr:nvSpPr>
        <xdr:cNvPr id="243" name="テキスト ボックス 242"/>
        <xdr:cNvSpPr txBox="1"/>
      </xdr:nvSpPr>
      <xdr:spPr>
        <a:xfrm>
          <a:off x="1752111" y="165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4" name="フローチャート : 判断 243"/>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123860</xdr:rowOff>
    </xdr:from>
    <xdr:ext cx="534377" cy="259045"/>
    <xdr:sp macro="" textlink="">
      <xdr:nvSpPr>
        <xdr:cNvPr id="245" name="テキスト ボックス 244"/>
        <xdr:cNvSpPr txBox="1"/>
      </xdr:nvSpPr>
      <xdr:spPr>
        <a:xfrm>
          <a:off x="863111" y="165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97312</xdr:rowOff>
    </xdr:from>
    <xdr:to>
      <xdr:col>6</xdr:col>
      <xdr:colOff>561975</xdr:colOff>
      <xdr:row>95</xdr:row>
      <xdr:rowOff>27462</xdr:rowOff>
    </xdr:to>
    <xdr:sp macro="" textlink="">
      <xdr:nvSpPr>
        <xdr:cNvPr id="251" name="円/楕円 250"/>
        <xdr:cNvSpPr/>
      </xdr:nvSpPr>
      <xdr:spPr>
        <a:xfrm>
          <a:off x="4584700" y="162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120189</xdr:rowOff>
    </xdr:from>
    <xdr:ext cx="534377" cy="259045"/>
    <xdr:sp macro="" textlink="">
      <xdr:nvSpPr>
        <xdr:cNvPr id="252" name="扶助費該当値テキスト"/>
        <xdr:cNvSpPr txBox="1"/>
      </xdr:nvSpPr>
      <xdr:spPr>
        <a:xfrm>
          <a:off x="4686300" y="160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89,632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843</xdr:rowOff>
    </xdr:from>
    <xdr:to>
      <xdr:col>5</xdr:col>
      <xdr:colOff>409575</xdr:colOff>
      <xdr:row>95</xdr:row>
      <xdr:rowOff>102443</xdr:rowOff>
    </xdr:to>
    <xdr:sp macro="" textlink="">
      <xdr:nvSpPr>
        <xdr:cNvPr id="253" name="円/楕円 252"/>
        <xdr:cNvSpPr/>
      </xdr:nvSpPr>
      <xdr:spPr>
        <a:xfrm>
          <a:off x="3746500" y="1628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118970</xdr:rowOff>
    </xdr:from>
    <xdr:ext cx="534377" cy="259045"/>
    <xdr:sp macro="" textlink="">
      <xdr:nvSpPr>
        <xdr:cNvPr id="254" name="テキスト ボックス 253"/>
        <xdr:cNvSpPr txBox="1"/>
      </xdr:nvSpPr>
      <xdr:spPr>
        <a:xfrm>
          <a:off x="3530111" y="1606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142118</xdr:rowOff>
    </xdr:from>
    <xdr:to>
      <xdr:col>4</xdr:col>
      <xdr:colOff>206375</xdr:colOff>
      <xdr:row>96</xdr:row>
      <xdr:rowOff>72268</xdr:rowOff>
    </xdr:to>
    <xdr:sp macro="" textlink="">
      <xdr:nvSpPr>
        <xdr:cNvPr id="255" name="円/楕円 254"/>
        <xdr:cNvSpPr/>
      </xdr:nvSpPr>
      <xdr:spPr>
        <a:xfrm>
          <a:off x="2857500" y="1642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88795</xdr:rowOff>
    </xdr:from>
    <xdr:ext cx="534377" cy="259045"/>
    <xdr:sp macro="" textlink="">
      <xdr:nvSpPr>
        <xdr:cNvPr id="256" name="テキスト ボックス 255"/>
        <xdr:cNvSpPr txBox="1"/>
      </xdr:nvSpPr>
      <xdr:spPr>
        <a:xfrm>
          <a:off x="2641111" y="1620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80,172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162920</xdr:rowOff>
    </xdr:from>
    <xdr:to>
      <xdr:col>3</xdr:col>
      <xdr:colOff>3175</xdr:colOff>
      <xdr:row>96</xdr:row>
      <xdr:rowOff>93070</xdr:rowOff>
    </xdr:to>
    <xdr:sp macro="" textlink="">
      <xdr:nvSpPr>
        <xdr:cNvPr id="257" name="円/楕円 256"/>
        <xdr:cNvSpPr/>
      </xdr:nvSpPr>
      <xdr:spPr>
        <a:xfrm>
          <a:off x="1968500" y="164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109597</xdr:rowOff>
    </xdr:from>
    <xdr:ext cx="534377" cy="259045"/>
    <xdr:sp macro="" textlink="">
      <xdr:nvSpPr>
        <xdr:cNvPr id="258" name="テキスト ボックス 257"/>
        <xdr:cNvSpPr txBox="1"/>
      </xdr:nvSpPr>
      <xdr:spPr>
        <a:xfrm>
          <a:off x="1752111" y="162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79,262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28001</xdr:rowOff>
    </xdr:from>
    <xdr:to>
      <xdr:col>1</xdr:col>
      <xdr:colOff>485775</xdr:colOff>
      <xdr:row>96</xdr:row>
      <xdr:rowOff>129601</xdr:rowOff>
    </xdr:to>
    <xdr:sp macro="" textlink="">
      <xdr:nvSpPr>
        <xdr:cNvPr id="259" name="円/楕円 258"/>
        <xdr:cNvSpPr/>
      </xdr:nvSpPr>
      <xdr:spPr>
        <a:xfrm>
          <a:off x="1079500" y="164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146128</xdr:rowOff>
    </xdr:from>
    <xdr:ext cx="534377" cy="259045"/>
    <xdr:sp macro="" textlink="">
      <xdr:nvSpPr>
        <xdr:cNvPr id="260" name="テキスト ボックス 259"/>
        <xdr:cNvSpPr txBox="1"/>
      </xdr:nvSpPr>
      <xdr:spPr>
        <a:xfrm>
          <a:off x="863111" y="162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4" name="直線コネクタ 283"/>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5"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6" name="直線コネクタ 285"/>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7"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8" name="直線コネクタ 287"/>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23133</xdr:rowOff>
    </xdr:from>
    <xdr:to>
      <xdr:col>15</xdr:col>
      <xdr:colOff>180975</xdr:colOff>
      <xdr:row>37</xdr:row>
      <xdr:rowOff>35725</xdr:rowOff>
    </xdr:to>
    <xdr:cxnSp macro="">
      <xdr:nvCxnSpPr>
        <xdr:cNvPr id="289" name="直線コネクタ 288"/>
        <xdr:cNvCxnSpPr/>
      </xdr:nvCxnSpPr>
      <xdr:spPr>
        <a:xfrm>
          <a:off x="9639300" y="6366783"/>
          <a:ext cx="8382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114406</xdr:rowOff>
    </xdr:from>
    <xdr:ext cx="534377" cy="259045"/>
    <xdr:sp macro="" textlink="">
      <xdr:nvSpPr>
        <xdr:cNvPr id="290" name="補助費等平均値テキスト"/>
        <xdr:cNvSpPr txBox="1"/>
      </xdr:nvSpPr>
      <xdr:spPr>
        <a:xfrm>
          <a:off x="10528300" y="594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91" name="フローチャート : 判断 290"/>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23133</xdr:rowOff>
    </xdr:from>
    <xdr:to>
      <xdr:col>14</xdr:col>
      <xdr:colOff>28575</xdr:colOff>
      <xdr:row>37</xdr:row>
      <xdr:rowOff>30924</xdr:rowOff>
    </xdr:to>
    <xdr:cxnSp macro="">
      <xdr:nvCxnSpPr>
        <xdr:cNvPr id="292" name="直線コネクタ 291"/>
        <xdr:cNvCxnSpPr/>
      </xdr:nvCxnSpPr>
      <xdr:spPr>
        <a:xfrm flipV="1">
          <a:off x="8750300" y="6366783"/>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93" name="フローチャート : 判断 292"/>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86841</xdr:rowOff>
    </xdr:from>
    <xdr:ext cx="534377" cy="259045"/>
    <xdr:sp macro="" textlink="">
      <xdr:nvSpPr>
        <xdr:cNvPr id="294" name="テキスト ボックス 293"/>
        <xdr:cNvSpPr txBox="1"/>
      </xdr:nvSpPr>
      <xdr:spPr>
        <a:xfrm>
          <a:off x="9372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30924</xdr:rowOff>
    </xdr:from>
    <xdr:to>
      <xdr:col>12</xdr:col>
      <xdr:colOff>511175</xdr:colOff>
      <xdr:row>37</xdr:row>
      <xdr:rowOff>38945</xdr:rowOff>
    </xdr:to>
    <xdr:cxnSp macro="">
      <xdr:nvCxnSpPr>
        <xdr:cNvPr id="295" name="直線コネクタ 294"/>
        <xdr:cNvCxnSpPr/>
      </xdr:nvCxnSpPr>
      <xdr:spPr>
        <a:xfrm flipV="1">
          <a:off x="7861300" y="6374574"/>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6" name="フローチャート : 判断 295"/>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44969</xdr:rowOff>
    </xdr:from>
    <xdr:ext cx="534377" cy="259045"/>
    <xdr:sp macro="" textlink="">
      <xdr:nvSpPr>
        <xdr:cNvPr id="297" name="テキスト ボックス 296"/>
        <xdr:cNvSpPr txBox="1"/>
      </xdr:nvSpPr>
      <xdr:spPr>
        <a:xfrm>
          <a:off x="8483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38564</xdr:rowOff>
    </xdr:from>
    <xdr:to>
      <xdr:col>11</xdr:col>
      <xdr:colOff>307975</xdr:colOff>
      <xdr:row>37</xdr:row>
      <xdr:rowOff>38945</xdr:rowOff>
    </xdr:to>
    <xdr:cxnSp macro="">
      <xdr:nvCxnSpPr>
        <xdr:cNvPr id="298" name="直線コネクタ 297"/>
        <xdr:cNvCxnSpPr/>
      </xdr:nvCxnSpPr>
      <xdr:spPr>
        <a:xfrm>
          <a:off x="6972300" y="638221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9" name="フローチャート : 判断 298"/>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105491</xdr:rowOff>
    </xdr:from>
    <xdr:ext cx="534377" cy="259045"/>
    <xdr:sp macro="" textlink="">
      <xdr:nvSpPr>
        <xdr:cNvPr id="300" name="テキスト ボックス 299"/>
        <xdr:cNvSpPr txBox="1"/>
      </xdr:nvSpPr>
      <xdr:spPr>
        <a:xfrm>
          <a:off x="7594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301" name="フローチャート : 判断 300"/>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150048</xdr:rowOff>
    </xdr:from>
    <xdr:ext cx="534377" cy="259045"/>
    <xdr:sp macro="" textlink="">
      <xdr:nvSpPr>
        <xdr:cNvPr id="302" name="テキスト ボックス 301"/>
        <xdr:cNvSpPr txBox="1"/>
      </xdr:nvSpPr>
      <xdr:spPr>
        <a:xfrm>
          <a:off x="6705111" y="597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156375</xdr:rowOff>
    </xdr:from>
    <xdr:to>
      <xdr:col>15</xdr:col>
      <xdr:colOff>231775</xdr:colOff>
      <xdr:row>37</xdr:row>
      <xdr:rowOff>86525</xdr:rowOff>
    </xdr:to>
    <xdr:sp macro="" textlink="">
      <xdr:nvSpPr>
        <xdr:cNvPr id="308" name="円/楕円 307"/>
        <xdr:cNvSpPr/>
      </xdr:nvSpPr>
      <xdr:spPr>
        <a:xfrm>
          <a:off x="10426700" y="63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71302</xdr:rowOff>
    </xdr:from>
    <xdr:ext cx="534377" cy="259045"/>
    <xdr:sp macro="" textlink="">
      <xdr:nvSpPr>
        <xdr:cNvPr id="309" name="補助費等該当値テキスト"/>
        <xdr:cNvSpPr txBox="1"/>
      </xdr:nvSpPr>
      <xdr:spPr>
        <a:xfrm>
          <a:off x="10528300" y="62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18,458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143783</xdr:rowOff>
    </xdr:from>
    <xdr:to>
      <xdr:col>14</xdr:col>
      <xdr:colOff>79375</xdr:colOff>
      <xdr:row>37</xdr:row>
      <xdr:rowOff>73933</xdr:rowOff>
    </xdr:to>
    <xdr:sp macro="" textlink="">
      <xdr:nvSpPr>
        <xdr:cNvPr id="310" name="円/楕円 309"/>
        <xdr:cNvSpPr/>
      </xdr:nvSpPr>
      <xdr:spPr>
        <a:xfrm>
          <a:off x="9588500" y="63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65060</xdr:rowOff>
    </xdr:from>
    <xdr:ext cx="534377" cy="259045"/>
    <xdr:sp macro="" textlink="">
      <xdr:nvSpPr>
        <xdr:cNvPr id="311" name="テキスト ボックス 310"/>
        <xdr:cNvSpPr txBox="1"/>
      </xdr:nvSpPr>
      <xdr:spPr>
        <a:xfrm>
          <a:off x="9372111" y="640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151574</xdr:rowOff>
    </xdr:from>
    <xdr:to>
      <xdr:col>12</xdr:col>
      <xdr:colOff>561975</xdr:colOff>
      <xdr:row>37</xdr:row>
      <xdr:rowOff>81724</xdr:rowOff>
    </xdr:to>
    <xdr:sp macro="" textlink="">
      <xdr:nvSpPr>
        <xdr:cNvPr id="312" name="円/楕円 311"/>
        <xdr:cNvSpPr/>
      </xdr:nvSpPr>
      <xdr:spPr>
        <a:xfrm>
          <a:off x="8699500" y="63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72851</xdr:rowOff>
    </xdr:from>
    <xdr:ext cx="534377" cy="259045"/>
    <xdr:sp macro="" textlink="">
      <xdr:nvSpPr>
        <xdr:cNvPr id="313" name="テキスト ボックス 312"/>
        <xdr:cNvSpPr txBox="1"/>
      </xdr:nvSpPr>
      <xdr:spPr>
        <a:xfrm>
          <a:off x="8483111" y="64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159595</xdr:rowOff>
    </xdr:from>
    <xdr:to>
      <xdr:col>11</xdr:col>
      <xdr:colOff>358775</xdr:colOff>
      <xdr:row>37</xdr:row>
      <xdr:rowOff>89745</xdr:rowOff>
    </xdr:to>
    <xdr:sp macro="" textlink="">
      <xdr:nvSpPr>
        <xdr:cNvPr id="314" name="円/楕円 313"/>
        <xdr:cNvSpPr/>
      </xdr:nvSpPr>
      <xdr:spPr>
        <a:xfrm>
          <a:off x="7810500" y="633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80872</xdr:rowOff>
    </xdr:from>
    <xdr:ext cx="534377" cy="259045"/>
    <xdr:sp macro="" textlink="">
      <xdr:nvSpPr>
        <xdr:cNvPr id="315" name="テキスト ボックス 314"/>
        <xdr:cNvSpPr txBox="1"/>
      </xdr:nvSpPr>
      <xdr:spPr>
        <a:xfrm>
          <a:off x="7594111" y="642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159214</xdr:rowOff>
    </xdr:from>
    <xdr:to>
      <xdr:col>10</xdr:col>
      <xdr:colOff>155575</xdr:colOff>
      <xdr:row>37</xdr:row>
      <xdr:rowOff>89364</xdr:rowOff>
    </xdr:to>
    <xdr:sp macro="" textlink="">
      <xdr:nvSpPr>
        <xdr:cNvPr id="316" name="円/楕円 315"/>
        <xdr:cNvSpPr/>
      </xdr:nvSpPr>
      <xdr:spPr>
        <a:xfrm>
          <a:off x="6921500" y="63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80491</xdr:rowOff>
    </xdr:from>
    <xdr:ext cx="534377" cy="259045"/>
    <xdr:sp macro="" textlink="">
      <xdr:nvSpPr>
        <xdr:cNvPr id="317" name="テキスト ボックス 316"/>
        <xdr:cNvSpPr txBox="1"/>
      </xdr:nvSpPr>
      <xdr:spPr>
        <a:xfrm>
          <a:off x="6705111" y="64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40" name="直線コネクタ 339"/>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41"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42" name="直線コネクタ 341"/>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43"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4" name="直線コネクタ 343"/>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168687</xdr:rowOff>
    </xdr:from>
    <xdr:to>
      <xdr:col>15</xdr:col>
      <xdr:colOff>180975</xdr:colOff>
      <xdr:row>56</xdr:row>
      <xdr:rowOff>72606</xdr:rowOff>
    </xdr:to>
    <xdr:cxnSp macro="">
      <xdr:nvCxnSpPr>
        <xdr:cNvPr id="345" name="直線コネクタ 344"/>
        <xdr:cNvCxnSpPr/>
      </xdr:nvCxnSpPr>
      <xdr:spPr>
        <a:xfrm>
          <a:off x="9639300" y="9426987"/>
          <a:ext cx="838200" cy="2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87682</xdr:rowOff>
    </xdr:from>
    <xdr:ext cx="534377" cy="259045"/>
    <xdr:sp macro="" textlink="">
      <xdr:nvSpPr>
        <xdr:cNvPr id="346" name="普通建設事業費平均値テキスト"/>
        <xdr:cNvSpPr txBox="1"/>
      </xdr:nvSpPr>
      <xdr:spPr>
        <a:xfrm>
          <a:off x="10528300" y="9345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7" name="フローチャート : 判断 346"/>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168687</xdr:rowOff>
    </xdr:from>
    <xdr:to>
      <xdr:col>14</xdr:col>
      <xdr:colOff>28575</xdr:colOff>
      <xdr:row>56</xdr:row>
      <xdr:rowOff>85910</xdr:rowOff>
    </xdr:to>
    <xdr:cxnSp macro="">
      <xdr:nvCxnSpPr>
        <xdr:cNvPr id="348" name="直線コネクタ 347"/>
        <xdr:cNvCxnSpPr/>
      </xdr:nvCxnSpPr>
      <xdr:spPr>
        <a:xfrm flipV="1">
          <a:off x="8750300" y="9426987"/>
          <a:ext cx="889000" cy="26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9" name="フローチャート : 判断 348"/>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24761</xdr:rowOff>
    </xdr:from>
    <xdr:ext cx="534377" cy="259045"/>
    <xdr:sp macro="" textlink="">
      <xdr:nvSpPr>
        <xdr:cNvPr id="350" name="テキスト ボックス 349"/>
        <xdr:cNvSpPr txBox="1"/>
      </xdr:nvSpPr>
      <xdr:spPr>
        <a:xfrm>
          <a:off x="9372111" y="96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85910</xdr:rowOff>
    </xdr:from>
    <xdr:to>
      <xdr:col>12</xdr:col>
      <xdr:colOff>511175</xdr:colOff>
      <xdr:row>57</xdr:row>
      <xdr:rowOff>101890</xdr:rowOff>
    </xdr:to>
    <xdr:cxnSp macro="">
      <xdr:nvCxnSpPr>
        <xdr:cNvPr id="351" name="直線コネクタ 350"/>
        <xdr:cNvCxnSpPr/>
      </xdr:nvCxnSpPr>
      <xdr:spPr>
        <a:xfrm flipV="1">
          <a:off x="7861300" y="9687110"/>
          <a:ext cx="889000" cy="18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52" name="フローチャート : 判断 351"/>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64495</xdr:rowOff>
    </xdr:from>
    <xdr:ext cx="534377" cy="259045"/>
    <xdr:sp macro="" textlink="">
      <xdr:nvSpPr>
        <xdr:cNvPr id="353" name="テキスト ボックス 352"/>
        <xdr:cNvSpPr txBox="1"/>
      </xdr:nvSpPr>
      <xdr:spPr>
        <a:xfrm>
          <a:off x="8483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101890</xdr:rowOff>
    </xdr:from>
    <xdr:to>
      <xdr:col>11</xdr:col>
      <xdr:colOff>307975</xdr:colOff>
      <xdr:row>58</xdr:row>
      <xdr:rowOff>3660</xdr:rowOff>
    </xdr:to>
    <xdr:cxnSp macro="">
      <xdr:nvCxnSpPr>
        <xdr:cNvPr id="354" name="直線コネクタ 353"/>
        <xdr:cNvCxnSpPr/>
      </xdr:nvCxnSpPr>
      <xdr:spPr>
        <a:xfrm flipV="1">
          <a:off x="6972300" y="9874540"/>
          <a:ext cx="889000" cy="7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5" name="フローチャート : 判断 354"/>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114399</xdr:rowOff>
    </xdr:from>
    <xdr:ext cx="534377" cy="259045"/>
    <xdr:sp macro="" textlink="">
      <xdr:nvSpPr>
        <xdr:cNvPr id="356" name="テキスト ボックス 355"/>
        <xdr:cNvSpPr txBox="1"/>
      </xdr:nvSpPr>
      <xdr:spPr>
        <a:xfrm>
          <a:off x="7594111" y="93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7" name="フローチャート : 判断 356"/>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166679</xdr:rowOff>
    </xdr:from>
    <xdr:ext cx="534377" cy="259045"/>
    <xdr:sp macro="" textlink="">
      <xdr:nvSpPr>
        <xdr:cNvPr id="358" name="テキスト ボックス 357"/>
        <xdr:cNvSpPr txBox="1"/>
      </xdr:nvSpPr>
      <xdr:spPr>
        <a:xfrm>
          <a:off x="6705111" y="9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21806</xdr:rowOff>
    </xdr:from>
    <xdr:to>
      <xdr:col>15</xdr:col>
      <xdr:colOff>231775</xdr:colOff>
      <xdr:row>56</xdr:row>
      <xdr:rowOff>123406</xdr:rowOff>
    </xdr:to>
    <xdr:sp macro="" textlink="">
      <xdr:nvSpPr>
        <xdr:cNvPr id="364" name="円/楕円 363"/>
        <xdr:cNvSpPr/>
      </xdr:nvSpPr>
      <xdr:spPr>
        <a:xfrm>
          <a:off x="10426700" y="962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233</xdr:rowOff>
    </xdr:from>
    <xdr:ext cx="534377" cy="259045"/>
    <xdr:sp macro="" textlink="">
      <xdr:nvSpPr>
        <xdr:cNvPr id="365" name="普通建設事業費該当値テキスト"/>
        <xdr:cNvSpPr txBox="1"/>
      </xdr:nvSpPr>
      <xdr:spPr>
        <a:xfrm>
          <a:off x="10528300" y="960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37,935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117887</xdr:rowOff>
    </xdr:from>
    <xdr:to>
      <xdr:col>14</xdr:col>
      <xdr:colOff>79375</xdr:colOff>
      <xdr:row>55</xdr:row>
      <xdr:rowOff>48037</xdr:rowOff>
    </xdr:to>
    <xdr:sp macro="" textlink="">
      <xdr:nvSpPr>
        <xdr:cNvPr id="366" name="円/楕円 365"/>
        <xdr:cNvSpPr/>
      </xdr:nvSpPr>
      <xdr:spPr>
        <a:xfrm>
          <a:off x="9588500" y="93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64564</xdr:rowOff>
    </xdr:from>
    <xdr:ext cx="534377" cy="259045"/>
    <xdr:sp macro="" textlink="">
      <xdr:nvSpPr>
        <xdr:cNvPr id="367" name="テキスト ボックス 366"/>
        <xdr:cNvSpPr txBox="1"/>
      </xdr:nvSpPr>
      <xdr:spPr>
        <a:xfrm>
          <a:off x="9372111" y="91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35110</xdr:rowOff>
    </xdr:from>
    <xdr:to>
      <xdr:col>12</xdr:col>
      <xdr:colOff>561975</xdr:colOff>
      <xdr:row>56</xdr:row>
      <xdr:rowOff>136710</xdr:rowOff>
    </xdr:to>
    <xdr:sp macro="" textlink="">
      <xdr:nvSpPr>
        <xdr:cNvPr id="368" name="円/楕円 367"/>
        <xdr:cNvSpPr/>
      </xdr:nvSpPr>
      <xdr:spPr>
        <a:xfrm>
          <a:off x="8699500" y="96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127837</xdr:rowOff>
    </xdr:from>
    <xdr:ext cx="534377" cy="259045"/>
    <xdr:sp macro="" textlink="">
      <xdr:nvSpPr>
        <xdr:cNvPr id="369" name="テキスト ボックス 368"/>
        <xdr:cNvSpPr txBox="1"/>
      </xdr:nvSpPr>
      <xdr:spPr>
        <a:xfrm>
          <a:off x="8483111" y="97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51090</xdr:rowOff>
    </xdr:from>
    <xdr:to>
      <xdr:col>11</xdr:col>
      <xdr:colOff>358775</xdr:colOff>
      <xdr:row>57</xdr:row>
      <xdr:rowOff>152690</xdr:rowOff>
    </xdr:to>
    <xdr:sp macro="" textlink="">
      <xdr:nvSpPr>
        <xdr:cNvPr id="370" name="円/楕円 369"/>
        <xdr:cNvSpPr/>
      </xdr:nvSpPr>
      <xdr:spPr>
        <a:xfrm>
          <a:off x="7810500" y="98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143817</xdr:rowOff>
    </xdr:from>
    <xdr:ext cx="534377" cy="259045"/>
    <xdr:sp macro="" textlink="">
      <xdr:nvSpPr>
        <xdr:cNvPr id="371" name="テキスト ボックス 370"/>
        <xdr:cNvSpPr txBox="1"/>
      </xdr:nvSpPr>
      <xdr:spPr>
        <a:xfrm>
          <a:off x="7594111" y="99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124310</xdr:rowOff>
    </xdr:from>
    <xdr:to>
      <xdr:col>10</xdr:col>
      <xdr:colOff>155575</xdr:colOff>
      <xdr:row>58</xdr:row>
      <xdr:rowOff>54460</xdr:rowOff>
    </xdr:to>
    <xdr:sp macro="" textlink="">
      <xdr:nvSpPr>
        <xdr:cNvPr id="372" name="円/楕円 371"/>
        <xdr:cNvSpPr/>
      </xdr:nvSpPr>
      <xdr:spPr>
        <a:xfrm>
          <a:off x="6921500" y="989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45587</xdr:rowOff>
    </xdr:from>
    <xdr:ext cx="534377" cy="259045"/>
    <xdr:sp macro="" textlink="">
      <xdr:nvSpPr>
        <xdr:cNvPr id="373" name="テキスト ボックス 372"/>
        <xdr:cNvSpPr txBox="1"/>
      </xdr:nvSpPr>
      <xdr:spPr>
        <a:xfrm>
          <a:off x="6705111" y="998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5" name="直線コネクタ 394"/>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6"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7" name="直線コネクタ 396"/>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8"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9" name="直線コネクタ 398"/>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145712</xdr:rowOff>
    </xdr:from>
    <xdr:to>
      <xdr:col>15</xdr:col>
      <xdr:colOff>180975</xdr:colOff>
      <xdr:row>76</xdr:row>
      <xdr:rowOff>99399</xdr:rowOff>
    </xdr:to>
    <xdr:cxnSp macro="">
      <xdr:nvCxnSpPr>
        <xdr:cNvPr id="400" name="直線コネクタ 399"/>
        <xdr:cNvCxnSpPr/>
      </xdr:nvCxnSpPr>
      <xdr:spPr>
        <a:xfrm>
          <a:off x="9639300" y="13004462"/>
          <a:ext cx="838200" cy="12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32625</xdr:rowOff>
    </xdr:from>
    <xdr:ext cx="534377" cy="259045"/>
    <xdr:sp macro="" textlink="">
      <xdr:nvSpPr>
        <xdr:cNvPr id="401" name="普通建設事業費 （ うち新規整備　）平均値テキスト"/>
        <xdr:cNvSpPr txBox="1"/>
      </xdr:nvSpPr>
      <xdr:spPr>
        <a:xfrm>
          <a:off x="10528300" y="130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402" name="フローチャート : 判断 401"/>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403" name="フローチャート : 判断 402"/>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33906</xdr:rowOff>
    </xdr:from>
    <xdr:ext cx="534377" cy="259045"/>
    <xdr:sp macro="" textlink="">
      <xdr:nvSpPr>
        <xdr:cNvPr id="404" name="テキスト ボックス 403"/>
        <xdr:cNvSpPr txBox="1"/>
      </xdr:nvSpPr>
      <xdr:spPr>
        <a:xfrm>
          <a:off x="9372111" y="132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48599</xdr:rowOff>
    </xdr:from>
    <xdr:to>
      <xdr:col>15</xdr:col>
      <xdr:colOff>231775</xdr:colOff>
      <xdr:row>76</xdr:row>
      <xdr:rowOff>150199</xdr:rowOff>
    </xdr:to>
    <xdr:sp macro="" textlink="">
      <xdr:nvSpPr>
        <xdr:cNvPr id="410" name="円/楕円 409"/>
        <xdr:cNvSpPr/>
      </xdr:nvSpPr>
      <xdr:spPr>
        <a:xfrm>
          <a:off x="10426700" y="130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71475</xdr:rowOff>
    </xdr:from>
    <xdr:ext cx="534377" cy="259045"/>
    <xdr:sp macro="" textlink="">
      <xdr:nvSpPr>
        <xdr:cNvPr id="411" name="普通建設事業費 （ うち新規整備　）該当値テキスト"/>
        <xdr:cNvSpPr txBox="1"/>
      </xdr:nvSpPr>
      <xdr:spPr>
        <a:xfrm>
          <a:off x="10528300" y="1293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16,763</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94912</xdr:rowOff>
    </xdr:from>
    <xdr:to>
      <xdr:col>14</xdr:col>
      <xdr:colOff>79375</xdr:colOff>
      <xdr:row>76</xdr:row>
      <xdr:rowOff>25062</xdr:rowOff>
    </xdr:to>
    <xdr:sp macro="" textlink="">
      <xdr:nvSpPr>
        <xdr:cNvPr id="412" name="円/楕円 411"/>
        <xdr:cNvSpPr/>
      </xdr:nvSpPr>
      <xdr:spPr>
        <a:xfrm>
          <a:off x="9588500" y="129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41589</xdr:rowOff>
    </xdr:from>
    <xdr:ext cx="534377" cy="259045"/>
    <xdr:sp macro="" textlink="">
      <xdr:nvSpPr>
        <xdr:cNvPr id="413" name="テキスト ボックス 412"/>
        <xdr:cNvSpPr txBox="1"/>
      </xdr:nvSpPr>
      <xdr:spPr>
        <a:xfrm>
          <a:off x="9372111" y="127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9" name="テキスト ボックス 42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1" name="テキスト ボックス 43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5" name="直線コネクタ 434"/>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8"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9" name="直線コネクタ 438"/>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88654</xdr:rowOff>
    </xdr:from>
    <xdr:to>
      <xdr:col>15</xdr:col>
      <xdr:colOff>180975</xdr:colOff>
      <xdr:row>98</xdr:row>
      <xdr:rowOff>139700</xdr:rowOff>
    </xdr:to>
    <xdr:cxnSp macro="">
      <xdr:nvCxnSpPr>
        <xdr:cNvPr id="440" name="直線コネクタ 439"/>
        <xdr:cNvCxnSpPr/>
      </xdr:nvCxnSpPr>
      <xdr:spPr>
        <a:xfrm>
          <a:off x="9639300" y="16719304"/>
          <a:ext cx="838200" cy="22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29779</xdr:rowOff>
    </xdr:from>
    <xdr:ext cx="534377" cy="259045"/>
    <xdr:sp macro="" textlink="">
      <xdr:nvSpPr>
        <xdr:cNvPr id="441" name="普通建設事業費 （ うち更新整備　）平均値テキスト"/>
        <xdr:cNvSpPr txBox="1"/>
      </xdr:nvSpPr>
      <xdr:spPr>
        <a:xfrm>
          <a:off x="10528300" y="1631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42" name="フローチャート : 判断 441"/>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43" name="フローチャート : 判断 442"/>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155226</xdr:rowOff>
    </xdr:from>
    <xdr:ext cx="534377" cy="259045"/>
    <xdr:sp macro="" textlink="">
      <xdr:nvSpPr>
        <xdr:cNvPr id="444" name="テキスト ボックス 443"/>
        <xdr:cNvSpPr txBox="1"/>
      </xdr:nvSpPr>
      <xdr:spPr>
        <a:xfrm>
          <a:off x="9372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88900</xdr:rowOff>
    </xdr:from>
    <xdr:to>
      <xdr:col>15</xdr:col>
      <xdr:colOff>231775</xdr:colOff>
      <xdr:row>99</xdr:row>
      <xdr:rowOff>19050</xdr:rowOff>
    </xdr:to>
    <xdr:sp macro="" textlink="">
      <xdr:nvSpPr>
        <xdr:cNvPr id="450" name="円/楕円 449"/>
        <xdr:cNvSpPr/>
      </xdr:nvSpPr>
      <xdr:spPr>
        <a:xfrm>
          <a:off x="10426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3827</xdr:rowOff>
    </xdr:from>
    <xdr:ext cx="249299" cy="259045"/>
    <xdr:sp macro="" textlink="">
      <xdr:nvSpPr>
        <xdr:cNvPr id="451" name="普通建設事業費 （ うち更新整備　）該当値テキスト"/>
        <xdr:cNvSpPr txBox="1"/>
      </xdr:nvSpPr>
      <xdr:spPr>
        <a:xfrm>
          <a:off x="10528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37854</xdr:rowOff>
    </xdr:from>
    <xdr:to>
      <xdr:col>14</xdr:col>
      <xdr:colOff>79375</xdr:colOff>
      <xdr:row>97</xdr:row>
      <xdr:rowOff>139454</xdr:rowOff>
    </xdr:to>
    <xdr:sp macro="" textlink="">
      <xdr:nvSpPr>
        <xdr:cNvPr id="452" name="円/楕円 451"/>
        <xdr:cNvSpPr/>
      </xdr:nvSpPr>
      <xdr:spPr>
        <a:xfrm>
          <a:off x="9588500" y="166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97</xdr:row>
      <xdr:rowOff>130581</xdr:rowOff>
    </xdr:from>
    <xdr:ext cx="469744" cy="259045"/>
    <xdr:sp macro="" textlink="">
      <xdr:nvSpPr>
        <xdr:cNvPr id="453" name="テキスト ボックス 452"/>
        <xdr:cNvSpPr txBox="1"/>
      </xdr:nvSpPr>
      <xdr:spPr>
        <a:xfrm>
          <a:off x="9404427" y="1676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4" name="直線コネクタ 46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5" name="テキスト ボックス 46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6" name="直線コネクタ 46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7" name="テキスト ボックス 46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8" name="直線コネクタ 46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9" name="テキスト ボックス 46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0" name="直線コネクタ 46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1" name="テキスト ボックス 47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3" name="テキスト ボックス 47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5" name="直線コネクタ 474"/>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7" name="直線コネクタ 47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8"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9" name="直線コネクタ 478"/>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132842</xdr:rowOff>
    </xdr:from>
    <xdr:to>
      <xdr:col>23</xdr:col>
      <xdr:colOff>517525</xdr:colOff>
      <xdr:row>38</xdr:row>
      <xdr:rowOff>139700</xdr:rowOff>
    </xdr:to>
    <xdr:cxnSp macro="">
      <xdr:nvCxnSpPr>
        <xdr:cNvPr id="480" name="直線コネクタ 479"/>
        <xdr:cNvCxnSpPr/>
      </xdr:nvCxnSpPr>
      <xdr:spPr>
        <a:xfrm flipV="1">
          <a:off x="15481300" y="664794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143781</xdr:rowOff>
    </xdr:from>
    <xdr:ext cx="378565" cy="259045"/>
    <xdr:sp macro="" textlink="">
      <xdr:nvSpPr>
        <xdr:cNvPr id="481" name="災害復旧事業費平均値テキスト"/>
        <xdr:cNvSpPr txBox="1"/>
      </xdr:nvSpPr>
      <xdr:spPr>
        <a:xfrm>
          <a:off x="16370300" y="6315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82" name="フローチャート : 判断 481"/>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23571</xdr:rowOff>
    </xdr:from>
    <xdr:to>
      <xdr:col>22</xdr:col>
      <xdr:colOff>365125</xdr:colOff>
      <xdr:row>38</xdr:row>
      <xdr:rowOff>139700</xdr:rowOff>
    </xdr:to>
    <xdr:cxnSp macro="">
      <xdr:nvCxnSpPr>
        <xdr:cNvPr id="483" name="直線コネクタ 482"/>
        <xdr:cNvCxnSpPr/>
      </xdr:nvCxnSpPr>
      <xdr:spPr>
        <a:xfrm>
          <a:off x="14592300" y="5681421"/>
          <a:ext cx="889000" cy="97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4" name="フローチャート : 判断 483"/>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58894</xdr:rowOff>
    </xdr:from>
    <xdr:ext cx="378565" cy="259045"/>
    <xdr:sp macro="" textlink="">
      <xdr:nvSpPr>
        <xdr:cNvPr id="485" name="テキスト ボックス 484"/>
        <xdr:cNvSpPr txBox="1"/>
      </xdr:nvSpPr>
      <xdr:spPr>
        <a:xfrm>
          <a:off x="15292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23571</xdr:rowOff>
    </xdr:from>
    <xdr:to>
      <xdr:col>21</xdr:col>
      <xdr:colOff>161925</xdr:colOff>
      <xdr:row>38</xdr:row>
      <xdr:rowOff>37744</xdr:rowOff>
    </xdr:to>
    <xdr:cxnSp macro="">
      <xdr:nvCxnSpPr>
        <xdr:cNvPr id="486" name="直線コネクタ 485"/>
        <xdr:cNvCxnSpPr/>
      </xdr:nvCxnSpPr>
      <xdr:spPr>
        <a:xfrm flipV="1">
          <a:off x="13703300" y="5681421"/>
          <a:ext cx="889000" cy="87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7" name="フローチャート : 判断 486"/>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154652</xdr:rowOff>
    </xdr:from>
    <xdr:ext cx="378565" cy="259045"/>
    <xdr:sp macro="" textlink="">
      <xdr:nvSpPr>
        <xdr:cNvPr id="488" name="テキスト ボックス 487"/>
        <xdr:cNvSpPr txBox="1"/>
      </xdr:nvSpPr>
      <xdr:spPr>
        <a:xfrm>
          <a:off x="14403017" y="649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2083</xdr:rowOff>
    </xdr:from>
    <xdr:to>
      <xdr:col>19</xdr:col>
      <xdr:colOff>644525</xdr:colOff>
      <xdr:row>38</xdr:row>
      <xdr:rowOff>37744</xdr:rowOff>
    </xdr:to>
    <xdr:cxnSp macro="">
      <xdr:nvCxnSpPr>
        <xdr:cNvPr id="489" name="直線コネクタ 488"/>
        <xdr:cNvCxnSpPr/>
      </xdr:nvCxnSpPr>
      <xdr:spPr>
        <a:xfrm>
          <a:off x="12814300" y="6517183"/>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90" name="フローチャート : 判断 489"/>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91" name="テキスト ボックス 490"/>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92" name="フローチャート : 判断 491"/>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88612</xdr:rowOff>
    </xdr:from>
    <xdr:ext cx="469744" cy="259045"/>
    <xdr:sp macro="" textlink="">
      <xdr:nvSpPr>
        <xdr:cNvPr id="493" name="テキスト ボックス 492"/>
        <xdr:cNvSpPr txBox="1"/>
      </xdr:nvSpPr>
      <xdr:spPr>
        <a:xfrm>
          <a:off x="12579427" y="59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82042</xdr:rowOff>
    </xdr:from>
    <xdr:to>
      <xdr:col>23</xdr:col>
      <xdr:colOff>568325</xdr:colOff>
      <xdr:row>39</xdr:row>
      <xdr:rowOff>12192</xdr:rowOff>
    </xdr:to>
    <xdr:sp macro="" textlink="">
      <xdr:nvSpPr>
        <xdr:cNvPr id="499" name="円/楕円 498"/>
        <xdr:cNvSpPr/>
      </xdr:nvSpPr>
      <xdr:spPr>
        <a:xfrm>
          <a:off x="16268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168419</xdr:rowOff>
    </xdr:from>
    <xdr:ext cx="313932" cy="259045"/>
    <xdr:sp macro="" textlink="">
      <xdr:nvSpPr>
        <xdr:cNvPr id="500" name="災害復旧事業費該当値テキスト"/>
        <xdr:cNvSpPr txBox="1"/>
      </xdr:nvSpPr>
      <xdr:spPr>
        <a:xfrm>
          <a:off x="16370300" y="6512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1" name="円/楕円 50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02" name="テキスト ボックス 501"/>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144221</xdr:rowOff>
    </xdr:from>
    <xdr:to>
      <xdr:col>21</xdr:col>
      <xdr:colOff>212725</xdr:colOff>
      <xdr:row>33</xdr:row>
      <xdr:rowOff>74371</xdr:rowOff>
    </xdr:to>
    <xdr:sp macro="" textlink="">
      <xdr:nvSpPr>
        <xdr:cNvPr id="503" name="円/楕円 502"/>
        <xdr:cNvSpPr/>
      </xdr:nvSpPr>
      <xdr:spPr>
        <a:xfrm>
          <a:off x="14541500" y="56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31</xdr:row>
      <xdr:rowOff>90898</xdr:rowOff>
    </xdr:from>
    <xdr:ext cx="469744" cy="259045"/>
    <xdr:sp macro="" textlink="">
      <xdr:nvSpPr>
        <xdr:cNvPr id="504" name="テキスト ボックス 503"/>
        <xdr:cNvSpPr txBox="1"/>
      </xdr:nvSpPr>
      <xdr:spPr>
        <a:xfrm>
          <a:off x="14357427" y="540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158394</xdr:rowOff>
    </xdr:from>
    <xdr:to>
      <xdr:col>20</xdr:col>
      <xdr:colOff>9525</xdr:colOff>
      <xdr:row>38</xdr:row>
      <xdr:rowOff>88544</xdr:rowOff>
    </xdr:to>
    <xdr:sp macro="" textlink="">
      <xdr:nvSpPr>
        <xdr:cNvPr id="505" name="円/楕円 504"/>
        <xdr:cNvSpPr/>
      </xdr:nvSpPr>
      <xdr:spPr>
        <a:xfrm>
          <a:off x="13652500" y="65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79671</xdr:rowOff>
    </xdr:from>
    <xdr:ext cx="378565" cy="259045"/>
    <xdr:sp macro="" textlink="">
      <xdr:nvSpPr>
        <xdr:cNvPr id="506" name="テキスト ボックス 505"/>
        <xdr:cNvSpPr txBox="1"/>
      </xdr:nvSpPr>
      <xdr:spPr>
        <a:xfrm>
          <a:off x="13514017" y="659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122733</xdr:rowOff>
    </xdr:from>
    <xdr:to>
      <xdr:col>18</xdr:col>
      <xdr:colOff>492125</xdr:colOff>
      <xdr:row>38</xdr:row>
      <xdr:rowOff>52883</xdr:rowOff>
    </xdr:to>
    <xdr:sp macro="" textlink="">
      <xdr:nvSpPr>
        <xdr:cNvPr id="507" name="円/楕円 506"/>
        <xdr:cNvSpPr/>
      </xdr:nvSpPr>
      <xdr:spPr>
        <a:xfrm>
          <a:off x="12763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44010</xdr:rowOff>
    </xdr:from>
    <xdr:ext cx="378565" cy="259045"/>
    <xdr:sp macro="" textlink="">
      <xdr:nvSpPr>
        <xdr:cNvPr id="508" name="テキスト ボックス 507"/>
        <xdr:cNvSpPr txBox="1"/>
      </xdr:nvSpPr>
      <xdr:spPr>
        <a:xfrm>
          <a:off x="12625017" y="6559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8" name="直線コネクタ 56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9" name="テキスト ボックス 56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0" name="直線コネクタ 56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1" name="テキスト ボックス 57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3" name="テキスト ボックス 57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4" name="直線コネクタ 57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5" name="テキスト ボックス 57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6" name="直線コネクタ 57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7" name="テキスト ボックス 57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81" name="直線コネクタ 580"/>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82"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83" name="直線コネクタ 582"/>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4"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5" name="直線コネクタ 584"/>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85313</xdr:rowOff>
    </xdr:from>
    <xdr:to>
      <xdr:col>23</xdr:col>
      <xdr:colOff>517525</xdr:colOff>
      <xdr:row>76</xdr:row>
      <xdr:rowOff>24581</xdr:rowOff>
    </xdr:to>
    <xdr:cxnSp macro="">
      <xdr:nvCxnSpPr>
        <xdr:cNvPr id="586" name="直線コネクタ 585"/>
        <xdr:cNvCxnSpPr/>
      </xdr:nvCxnSpPr>
      <xdr:spPr>
        <a:xfrm>
          <a:off x="15481300" y="12944063"/>
          <a:ext cx="838200" cy="1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63447</xdr:rowOff>
    </xdr:from>
    <xdr:ext cx="534377" cy="259045"/>
    <xdr:sp macro="" textlink="">
      <xdr:nvSpPr>
        <xdr:cNvPr id="587" name="公債費平均値テキスト"/>
        <xdr:cNvSpPr txBox="1"/>
      </xdr:nvSpPr>
      <xdr:spPr>
        <a:xfrm>
          <a:off x="16370300" y="12750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8" name="フローチャート : 判断 587"/>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85313</xdr:rowOff>
    </xdr:from>
    <xdr:to>
      <xdr:col>22</xdr:col>
      <xdr:colOff>365125</xdr:colOff>
      <xdr:row>75</xdr:row>
      <xdr:rowOff>136309</xdr:rowOff>
    </xdr:to>
    <xdr:cxnSp macro="">
      <xdr:nvCxnSpPr>
        <xdr:cNvPr id="589" name="直線コネクタ 588"/>
        <xdr:cNvCxnSpPr/>
      </xdr:nvCxnSpPr>
      <xdr:spPr>
        <a:xfrm flipV="1">
          <a:off x="14592300" y="12944063"/>
          <a:ext cx="889000" cy="5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90" name="フローチャート : 判断 589"/>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124426</xdr:rowOff>
    </xdr:from>
    <xdr:ext cx="534377" cy="259045"/>
    <xdr:sp macro="" textlink="">
      <xdr:nvSpPr>
        <xdr:cNvPr id="591" name="テキスト ボックス 590"/>
        <xdr:cNvSpPr txBox="1"/>
      </xdr:nvSpPr>
      <xdr:spPr>
        <a:xfrm>
          <a:off x="15214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132880</xdr:rowOff>
    </xdr:from>
    <xdr:to>
      <xdr:col>21</xdr:col>
      <xdr:colOff>161925</xdr:colOff>
      <xdr:row>75</xdr:row>
      <xdr:rowOff>136309</xdr:rowOff>
    </xdr:to>
    <xdr:cxnSp macro="">
      <xdr:nvCxnSpPr>
        <xdr:cNvPr id="592" name="直線コネクタ 591"/>
        <xdr:cNvCxnSpPr/>
      </xdr:nvCxnSpPr>
      <xdr:spPr>
        <a:xfrm>
          <a:off x="13703300" y="1299163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93" name="フローチャート : 判断 592"/>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125455</xdr:rowOff>
    </xdr:from>
    <xdr:ext cx="534377" cy="259045"/>
    <xdr:sp macro="" textlink="">
      <xdr:nvSpPr>
        <xdr:cNvPr id="594" name="テキスト ボックス 593"/>
        <xdr:cNvSpPr txBox="1"/>
      </xdr:nvSpPr>
      <xdr:spPr>
        <a:xfrm>
          <a:off x="14325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101447</xdr:rowOff>
    </xdr:from>
    <xdr:to>
      <xdr:col>19</xdr:col>
      <xdr:colOff>644525</xdr:colOff>
      <xdr:row>75</xdr:row>
      <xdr:rowOff>132880</xdr:rowOff>
    </xdr:to>
    <xdr:cxnSp macro="">
      <xdr:nvCxnSpPr>
        <xdr:cNvPr id="595" name="直線コネクタ 594"/>
        <xdr:cNvCxnSpPr/>
      </xdr:nvCxnSpPr>
      <xdr:spPr>
        <a:xfrm>
          <a:off x="12814300" y="12960197"/>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6" name="フローチャート : 判断 595"/>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130027</xdr:rowOff>
    </xdr:from>
    <xdr:ext cx="534377" cy="259045"/>
    <xdr:sp macro="" textlink="">
      <xdr:nvSpPr>
        <xdr:cNvPr id="597" name="テキスト ボックス 596"/>
        <xdr:cNvSpPr txBox="1"/>
      </xdr:nvSpPr>
      <xdr:spPr>
        <a:xfrm>
          <a:off x="13436111" y="126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8" name="フローチャート : 判断 597"/>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130294</xdr:rowOff>
    </xdr:from>
    <xdr:ext cx="534377" cy="259045"/>
    <xdr:sp macro="" textlink="">
      <xdr:nvSpPr>
        <xdr:cNvPr id="599" name="テキスト ボックス 598"/>
        <xdr:cNvSpPr txBox="1"/>
      </xdr:nvSpPr>
      <xdr:spPr>
        <a:xfrm>
          <a:off x="12547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145231</xdr:rowOff>
    </xdr:from>
    <xdr:to>
      <xdr:col>23</xdr:col>
      <xdr:colOff>568325</xdr:colOff>
      <xdr:row>76</xdr:row>
      <xdr:rowOff>75381</xdr:rowOff>
    </xdr:to>
    <xdr:sp macro="" textlink="">
      <xdr:nvSpPr>
        <xdr:cNvPr id="605" name="円/楕円 604"/>
        <xdr:cNvSpPr/>
      </xdr:nvSpPr>
      <xdr:spPr>
        <a:xfrm>
          <a:off x="16268700" y="130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123658</xdr:rowOff>
    </xdr:from>
    <xdr:ext cx="534377" cy="259045"/>
    <xdr:sp macro="" textlink="">
      <xdr:nvSpPr>
        <xdr:cNvPr id="606" name="公債費該当値テキスト"/>
        <xdr:cNvSpPr txBox="1"/>
      </xdr:nvSpPr>
      <xdr:spPr>
        <a:xfrm>
          <a:off x="16370300" y="1298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28,043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34513</xdr:rowOff>
    </xdr:from>
    <xdr:to>
      <xdr:col>22</xdr:col>
      <xdr:colOff>415925</xdr:colOff>
      <xdr:row>75</xdr:row>
      <xdr:rowOff>136113</xdr:rowOff>
    </xdr:to>
    <xdr:sp macro="" textlink="">
      <xdr:nvSpPr>
        <xdr:cNvPr id="607" name="円/楕円 606"/>
        <xdr:cNvSpPr/>
      </xdr:nvSpPr>
      <xdr:spPr>
        <a:xfrm>
          <a:off x="15430500" y="1289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127240</xdr:rowOff>
    </xdr:from>
    <xdr:ext cx="534377" cy="259045"/>
    <xdr:sp macro="" textlink="">
      <xdr:nvSpPr>
        <xdr:cNvPr id="608" name="テキスト ボックス 607"/>
        <xdr:cNvSpPr txBox="1"/>
      </xdr:nvSpPr>
      <xdr:spPr>
        <a:xfrm>
          <a:off x="15214111" y="129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85509</xdr:rowOff>
    </xdr:from>
    <xdr:to>
      <xdr:col>21</xdr:col>
      <xdr:colOff>212725</xdr:colOff>
      <xdr:row>76</xdr:row>
      <xdr:rowOff>15658</xdr:rowOff>
    </xdr:to>
    <xdr:sp macro="" textlink="">
      <xdr:nvSpPr>
        <xdr:cNvPr id="609" name="円/楕円 608"/>
        <xdr:cNvSpPr/>
      </xdr:nvSpPr>
      <xdr:spPr>
        <a:xfrm>
          <a:off x="14541500" y="12944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6787</xdr:rowOff>
    </xdr:from>
    <xdr:ext cx="534377" cy="259045"/>
    <xdr:sp macro="" textlink="">
      <xdr:nvSpPr>
        <xdr:cNvPr id="610" name="テキスト ボックス 609"/>
        <xdr:cNvSpPr txBox="1"/>
      </xdr:nvSpPr>
      <xdr:spPr>
        <a:xfrm>
          <a:off x="14325111" y="130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82080</xdr:rowOff>
    </xdr:from>
    <xdr:to>
      <xdr:col>20</xdr:col>
      <xdr:colOff>9525</xdr:colOff>
      <xdr:row>76</xdr:row>
      <xdr:rowOff>12230</xdr:rowOff>
    </xdr:to>
    <xdr:sp macro="" textlink="">
      <xdr:nvSpPr>
        <xdr:cNvPr id="611" name="円/楕円 610"/>
        <xdr:cNvSpPr/>
      </xdr:nvSpPr>
      <xdr:spPr>
        <a:xfrm>
          <a:off x="13652500" y="129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3357</xdr:rowOff>
    </xdr:from>
    <xdr:ext cx="534377" cy="259045"/>
    <xdr:sp macro="" textlink="">
      <xdr:nvSpPr>
        <xdr:cNvPr id="612" name="テキスト ボックス 611"/>
        <xdr:cNvSpPr txBox="1"/>
      </xdr:nvSpPr>
      <xdr:spPr>
        <a:xfrm>
          <a:off x="13436111" y="130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50647</xdr:rowOff>
    </xdr:from>
    <xdr:to>
      <xdr:col>18</xdr:col>
      <xdr:colOff>492125</xdr:colOff>
      <xdr:row>75</xdr:row>
      <xdr:rowOff>152248</xdr:rowOff>
    </xdr:to>
    <xdr:sp macro="" textlink="">
      <xdr:nvSpPr>
        <xdr:cNvPr id="613" name="円/楕円 612"/>
        <xdr:cNvSpPr/>
      </xdr:nvSpPr>
      <xdr:spPr>
        <a:xfrm>
          <a:off x="12763500" y="12909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143375</xdr:rowOff>
    </xdr:from>
    <xdr:ext cx="534377" cy="259045"/>
    <xdr:sp macro="" textlink="">
      <xdr:nvSpPr>
        <xdr:cNvPr id="614" name="テキスト ボックス 613"/>
        <xdr:cNvSpPr txBox="1"/>
      </xdr:nvSpPr>
      <xdr:spPr>
        <a:xfrm>
          <a:off x="12547111" y="1300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8" name="直線コネクタ 637"/>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9"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40" name="直線コネクタ 639"/>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41"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42" name="直線コネクタ 641"/>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52832</xdr:rowOff>
    </xdr:from>
    <xdr:to>
      <xdr:col>23</xdr:col>
      <xdr:colOff>517525</xdr:colOff>
      <xdr:row>98</xdr:row>
      <xdr:rowOff>33058</xdr:rowOff>
    </xdr:to>
    <xdr:cxnSp macro="">
      <xdr:nvCxnSpPr>
        <xdr:cNvPr id="643" name="直線コネクタ 642"/>
        <xdr:cNvCxnSpPr/>
      </xdr:nvCxnSpPr>
      <xdr:spPr>
        <a:xfrm flipV="1">
          <a:off x="15481300" y="16340582"/>
          <a:ext cx="838200" cy="49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36085</xdr:rowOff>
    </xdr:from>
    <xdr:ext cx="469744" cy="259045"/>
    <xdr:sp macro="" textlink="">
      <xdr:nvSpPr>
        <xdr:cNvPr id="644" name="積立金平均値テキスト"/>
        <xdr:cNvSpPr txBox="1"/>
      </xdr:nvSpPr>
      <xdr:spPr>
        <a:xfrm>
          <a:off x="16370300" y="166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5" name="フローチャート : 判断 644"/>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31838</xdr:rowOff>
    </xdr:from>
    <xdr:to>
      <xdr:col>22</xdr:col>
      <xdr:colOff>365125</xdr:colOff>
      <xdr:row>98</xdr:row>
      <xdr:rowOff>33058</xdr:rowOff>
    </xdr:to>
    <xdr:cxnSp macro="">
      <xdr:nvCxnSpPr>
        <xdr:cNvPr id="646" name="直線コネクタ 645"/>
        <xdr:cNvCxnSpPr/>
      </xdr:nvCxnSpPr>
      <xdr:spPr>
        <a:xfrm>
          <a:off x="14592300" y="16833938"/>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7" name="フローチャート : 判断 646"/>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61141</xdr:rowOff>
    </xdr:from>
    <xdr:ext cx="469744" cy="259045"/>
    <xdr:sp macro="" textlink="">
      <xdr:nvSpPr>
        <xdr:cNvPr id="648" name="テキスト ボックス 647"/>
        <xdr:cNvSpPr txBox="1"/>
      </xdr:nvSpPr>
      <xdr:spPr>
        <a:xfrm>
          <a:off x="15246427"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31838</xdr:rowOff>
    </xdr:from>
    <xdr:to>
      <xdr:col>21</xdr:col>
      <xdr:colOff>161925</xdr:colOff>
      <xdr:row>98</xdr:row>
      <xdr:rowOff>130251</xdr:rowOff>
    </xdr:to>
    <xdr:cxnSp macro="">
      <xdr:nvCxnSpPr>
        <xdr:cNvPr id="649" name="直線コネクタ 648"/>
        <xdr:cNvCxnSpPr/>
      </xdr:nvCxnSpPr>
      <xdr:spPr>
        <a:xfrm flipV="1">
          <a:off x="13703300" y="16833938"/>
          <a:ext cx="889000" cy="9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50" name="フローチャート : 判断 649"/>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11346</xdr:rowOff>
    </xdr:from>
    <xdr:ext cx="469744" cy="259045"/>
    <xdr:sp macro="" textlink="">
      <xdr:nvSpPr>
        <xdr:cNvPr id="651" name="テキスト ボックス 650"/>
        <xdr:cNvSpPr txBox="1"/>
      </xdr:nvSpPr>
      <xdr:spPr>
        <a:xfrm>
          <a:off x="14357427" y="164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108458</xdr:rowOff>
    </xdr:from>
    <xdr:to>
      <xdr:col>19</xdr:col>
      <xdr:colOff>644525</xdr:colOff>
      <xdr:row>98</xdr:row>
      <xdr:rowOff>130251</xdr:rowOff>
    </xdr:to>
    <xdr:cxnSp macro="">
      <xdr:nvCxnSpPr>
        <xdr:cNvPr id="652" name="直線コネクタ 651"/>
        <xdr:cNvCxnSpPr/>
      </xdr:nvCxnSpPr>
      <xdr:spPr>
        <a:xfrm>
          <a:off x="12814300" y="16910558"/>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53" name="フローチャート : 判断 652"/>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54703</xdr:rowOff>
    </xdr:from>
    <xdr:ext cx="469744" cy="259045"/>
    <xdr:sp macro="" textlink="">
      <xdr:nvSpPr>
        <xdr:cNvPr id="654" name="テキスト ボックス 653"/>
        <xdr:cNvSpPr txBox="1"/>
      </xdr:nvSpPr>
      <xdr:spPr>
        <a:xfrm>
          <a:off x="13468427" y="165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5" name="フローチャート : 判断 654"/>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52722</xdr:rowOff>
    </xdr:from>
    <xdr:ext cx="469744" cy="259045"/>
    <xdr:sp macro="" textlink="">
      <xdr:nvSpPr>
        <xdr:cNvPr id="656" name="テキスト ボックス 655"/>
        <xdr:cNvSpPr txBox="1"/>
      </xdr:nvSpPr>
      <xdr:spPr>
        <a:xfrm>
          <a:off x="12579427" y="16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2032</xdr:rowOff>
    </xdr:from>
    <xdr:to>
      <xdr:col>23</xdr:col>
      <xdr:colOff>568325</xdr:colOff>
      <xdr:row>95</xdr:row>
      <xdr:rowOff>103632</xdr:rowOff>
    </xdr:to>
    <xdr:sp macro="" textlink="">
      <xdr:nvSpPr>
        <xdr:cNvPr id="662" name="円/楕円 661"/>
        <xdr:cNvSpPr/>
      </xdr:nvSpPr>
      <xdr:spPr>
        <a:xfrm>
          <a:off x="16268700" y="162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24909</xdr:rowOff>
    </xdr:from>
    <xdr:ext cx="534377" cy="259045"/>
    <xdr:sp macro="" textlink="">
      <xdr:nvSpPr>
        <xdr:cNvPr id="663" name="積立金該当値テキスト"/>
        <xdr:cNvSpPr txBox="1"/>
      </xdr:nvSpPr>
      <xdr:spPr>
        <a:xfrm>
          <a:off x="16370300" y="1614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17,780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153708</xdr:rowOff>
    </xdr:from>
    <xdr:to>
      <xdr:col>22</xdr:col>
      <xdr:colOff>415925</xdr:colOff>
      <xdr:row>98</xdr:row>
      <xdr:rowOff>83858</xdr:rowOff>
    </xdr:to>
    <xdr:sp macro="" textlink="">
      <xdr:nvSpPr>
        <xdr:cNvPr id="664" name="円/楕円 663"/>
        <xdr:cNvSpPr/>
      </xdr:nvSpPr>
      <xdr:spPr>
        <a:xfrm>
          <a:off x="15430500" y="167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74985</xdr:rowOff>
    </xdr:from>
    <xdr:ext cx="469744" cy="259045"/>
    <xdr:sp macro="" textlink="">
      <xdr:nvSpPr>
        <xdr:cNvPr id="665" name="テキスト ボックス 664"/>
        <xdr:cNvSpPr txBox="1"/>
      </xdr:nvSpPr>
      <xdr:spPr>
        <a:xfrm>
          <a:off x="15246427" y="1687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152488</xdr:rowOff>
    </xdr:from>
    <xdr:to>
      <xdr:col>21</xdr:col>
      <xdr:colOff>212725</xdr:colOff>
      <xdr:row>98</xdr:row>
      <xdr:rowOff>82638</xdr:rowOff>
    </xdr:to>
    <xdr:sp macro="" textlink="">
      <xdr:nvSpPr>
        <xdr:cNvPr id="666" name="円/楕円 665"/>
        <xdr:cNvSpPr/>
      </xdr:nvSpPr>
      <xdr:spPr>
        <a:xfrm>
          <a:off x="14541500" y="167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73765</xdr:rowOff>
    </xdr:from>
    <xdr:ext cx="469744" cy="259045"/>
    <xdr:sp macro="" textlink="">
      <xdr:nvSpPr>
        <xdr:cNvPr id="667" name="テキスト ボックス 666"/>
        <xdr:cNvSpPr txBox="1"/>
      </xdr:nvSpPr>
      <xdr:spPr>
        <a:xfrm>
          <a:off x="14357427" y="168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79451</xdr:rowOff>
    </xdr:from>
    <xdr:to>
      <xdr:col>20</xdr:col>
      <xdr:colOff>9525</xdr:colOff>
      <xdr:row>99</xdr:row>
      <xdr:rowOff>9601</xdr:rowOff>
    </xdr:to>
    <xdr:sp macro="" textlink="">
      <xdr:nvSpPr>
        <xdr:cNvPr id="668" name="円/楕円 667"/>
        <xdr:cNvSpPr/>
      </xdr:nvSpPr>
      <xdr:spPr>
        <a:xfrm>
          <a:off x="13652500" y="1688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728</xdr:rowOff>
    </xdr:from>
    <xdr:ext cx="469744" cy="259045"/>
    <xdr:sp macro="" textlink="">
      <xdr:nvSpPr>
        <xdr:cNvPr id="669" name="テキスト ボックス 668"/>
        <xdr:cNvSpPr txBox="1"/>
      </xdr:nvSpPr>
      <xdr:spPr>
        <a:xfrm>
          <a:off x="13468427" y="169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57658</xdr:rowOff>
    </xdr:from>
    <xdr:to>
      <xdr:col>18</xdr:col>
      <xdr:colOff>492125</xdr:colOff>
      <xdr:row>98</xdr:row>
      <xdr:rowOff>159258</xdr:rowOff>
    </xdr:to>
    <xdr:sp macro="" textlink="">
      <xdr:nvSpPr>
        <xdr:cNvPr id="670" name="円/楕円 669"/>
        <xdr:cNvSpPr/>
      </xdr:nvSpPr>
      <xdr:spPr>
        <a:xfrm>
          <a:off x="12763500" y="168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150385</xdr:rowOff>
    </xdr:from>
    <xdr:ext cx="469744" cy="259045"/>
    <xdr:sp macro="" textlink="">
      <xdr:nvSpPr>
        <xdr:cNvPr id="671" name="テキスト ボックス 670"/>
        <xdr:cNvSpPr txBox="1"/>
      </xdr:nvSpPr>
      <xdr:spPr>
        <a:xfrm>
          <a:off x="12579427" y="169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7" name="テキスト ボックス 68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9" name="テキスト ボックス 68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5" name="直線コネクタ 694"/>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8"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9" name="直線コネクタ 698"/>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0" name="直線コネクタ 69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83354</xdr:rowOff>
    </xdr:from>
    <xdr:ext cx="469744" cy="259045"/>
    <xdr:sp macro="" textlink="">
      <xdr:nvSpPr>
        <xdr:cNvPr id="701" name="投資及び出資金平均値テキスト"/>
        <xdr:cNvSpPr txBox="1"/>
      </xdr:nvSpPr>
      <xdr:spPr>
        <a:xfrm>
          <a:off x="22212300" y="6427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702" name="フローチャート : 判断 701"/>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3" name="直線コネクタ 70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4" name="フローチャート : 判断 703"/>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41063</xdr:rowOff>
    </xdr:from>
    <xdr:ext cx="378565" cy="259045"/>
    <xdr:sp macro="" textlink="">
      <xdr:nvSpPr>
        <xdr:cNvPr id="705" name="テキスト ボックス 704"/>
        <xdr:cNvSpPr txBox="1"/>
      </xdr:nvSpPr>
      <xdr:spPr>
        <a:xfrm>
          <a:off x="21134017" y="63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6" name="直線コネクタ 70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7" name="フローチャート : 判断 706"/>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38549</xdr:rowOff>
    </xdr:from>
    <xdr:ext cx="378565" cy="259045"/>
    <xdr:sp macro="" textlink="">
      <xdr:nvSpPr>
        <xdr:cNvPr id="708" name="テキスト ボックス 707"/>
        <xdr:cNvSpPr txBox="1"/>
      </xdr:nvSpPr>
      <xdr:spPr>
        <a:xfrm>
          <a:off x="20245017" y="638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44069</xdr:rowOff>
    </xdr:from>
    <xdr:to>
      <xdr:col>28</xdr:col>
      <xdr:colOff>314325</xdr:colOff>
      <xdr:row>39</xdr:row>
      <xdr:rowOff>44450</xdr:rowOff>
    </xdr:to>
    <xdr:cxnSp macro="">
      <xdr:nvCxnSpPr>
        <xdr:cNvPr id="709" name="直線コネクタ 708"/>
        <xdr:cNvCxnSpPr/>
      </xdr:nvCxnSpPr>
      <xdr:spPr>
        <a:xfrm>
          <a:off x="18656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10" name="フローチャート : 判断 709"/>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38930</xdr:rowOff>
    </xdr:from>
    <xdr:ext cx="378565" cy="259045"/>
    <xdr:sp macro="" textlink="">
      <xdr:nvSpPr>
        <xdr:cNvPr id="711" name="テキスト ボックス 710"/>
        <xdr:cNvSpPr txBox="1"/>
      </xdr:nvSpPr>
      <xdr:spPr>
        <a:xfrm>
          <a:off x="19356017" y="63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12" name="フローチャート : 判断 711"/>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34434</xdr:rowOff>
    </xdr:from>
    <xdr:ext cx="469744" cy="259045"/>
    <xdr:sp macro="" textlink="">
      <xdr:nvSpPr>
        <xdr:cNvPr id="713" name="テキスト ボックス 712"/>
        <xdr:cNvSpPr txBox="1"/>
      </xdr:nvSpPr>
      <xdr:spPr>
        <a:xfrm>
          <a:off x="18421427" y="63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9" name="円/楕円 71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1" name="円/楕円 72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2" name="テキスト ボックス 72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3" name="円/楕円 72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4" name="テキスト ボックス 72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5" name="円/楕円 72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6" name="テキスト ボックス 72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164719</xdr:rowOff>
    </xdr:from>
    <xdr:to>
      <xdr:col>27</xdr:col>
      <xdr:colOff>161925</xdr:colOff>
      <xdr:row>39</xdr:row>
      <xdr:rowOff>94869</xdr:rowOff>
    </xdr:to>
    <xdr:sp macro="" textlink="">
      <xdr:nvSpPr>
        <xdr:cNvPr id="727" name="円/楕円 726"/>
        <xdr:cNvSpPr/>
      </xdr:nvSpPr>
      <xdr:spPr>
        <a:xfrm>
          <a:off x="18605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85996</xdr:rowOff>
    </xdr:from>
    <xdr:ext cx="249299" cy="259045"/>
    <xdr:sp macro="" textlink="">
      <xdr:nvSpPr>
        <xdr:cNvPr id="728" name="テキスト ボックス 727"/>
        <xdr:cNvSpPr txBox="1"/>
      </xdr:nvSpPr>
      <xdr:spPr>
        <a:xfrm>
          <a:off x="18531649"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50" name="直線コネクタ 749"/>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53"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4" name="直線コネクタ 753"/>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53449</xdr:rowOff>
    </xdr:from>
    <xdr:to>
      <xdr:col>32</xdr:col>
      <xdr:colOff>187325</xdr:colOff>
      <xdr:row>58</xdr:row>
      <xdr:rowOff>56832</xdr:rowOff>
    </xdr:to>
    <xdr:cxnSp macro="">
      <xdr:nvCxnSpPr>
        <xdr:cNvPr id="755" name="直線コネクタ 754"/>
        <xdr:cNvCxnSpPr/>
      </xdr:nvCxnSpPr>
      <xdr:spPr>
        <a:xfrm>
          <a:off x="21323300" y="9997549"/>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89580</xdr:rowOff>
    </xdr:from>
    <xdr:ext cx="469744" cy="259045"/>
    <xdr:sp macro="" textlink="">
      <xdr:nvSpPr>
        <xdr:cNvPr id="756" name="貸付金平均値テキスト"/>
        <xdr:cNvSpPr txBox="1"/>
      </xdr:nvSpPr>
      <xdr:spPr>
        <a:xfrm>
          <a:off x="22212300" y="9690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7" name="フローチャート : 判断 756"/>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53449</xdr:rowOff>
    </xdr:from>
    <xdr:to>
      <xdr:col>31</xdr:col>
      <xdr:colOff>34925</xdr:colOff>
      <xdr:row>58</xdr:row>
      <xdr:rowOff>55301</xdr:rowOff>
    </xdr:to>
    <xdr:cxnSp macro="">
      <xdr:nvCxnSpPr>
        <xdr:cNvPr id="758" name="直線コネクタ 757"/>
        <xdr:cNvCxnSpPr/>
      </xdr:nvCxnSpPr>
      <xdr:spPr>
        <a:xfrm flipV="1">
          <a:off x="20434300" y="9997549"/>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9" name="フローチャート : 判断 758"/>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7642</xdr:rowOff>
    </xdr:from>
    <xdr:ext cx="469744" cy="259045"/>
    <xdr:sp macro="" textlink="">
      <xdr:nvSpPr>
        <xdr:cNvPr id="760" name="テキスト ボックス 759"/>
        <xdr:cNvSpPr txBox="1"/>
      </xdr:nvSpPr>
      <xdr:spPr>
        <a:xfrm>
          <a:off x="21088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55301</xdr:rowOff>
    </xdr:from>
    <xdr:to>
      <xdr:col>29</xdr:col>
      <xdr:colOff>517525</xdr:colOff>
      <xdr:row>58</xdr:row>
      <xdr:rowOff>58684</xdr:rowOff>
    </xdr:to>
    <xdr:cxnSp macro="">
      <xdr:nvCxnSpPr>
        <xdr:cNvPr id="761" name="直線コネクタ 760"/>
        <xdr:cNvCxnSpPr/>
      </xdr:nvCxnSpPr>
      <xdr:spPr>
        <a:xfrm flipV="1">
          <a:off x="19545300" y="9999401"/>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62" name="フローチャート : 判断 761"/>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441</xdr:rowOff>
    </xdr:from>
    <xdr:ext cx="469744" cy="259045"/>
    <xdr:sp macro="" textlink="">
      <xdr:nvSpPr>
        <xdr:cNvPr id="763" name="テキスト ボックス 762"/>
        <xdr:cNvSpPr txBox="1"/>
      </xdr:nvSpPr>
      <xdr:spPr>
        <a:xfrm>
          <a:off x="20199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51598</xdr:rowOff>
    </xdr:from>
    <xdr:to>
      <xdr:col>28</xdr:col>
      <xdr:colOff>314325</xdr:colOff>
      <xdr:row>58</xdr:row>
      <xdr:rowOff>58684</xdr:rowOff>
    </xdr:to>
    <xdr:cxnSp macro="">
      <xdr:nvCxnSpPr>
        <xdr:cNvPr id="764" name="直線コネクタ 763"/>
        <xdr:cNvCxnSpPr/>
      </xdr:nvCxnSpPr>
      <xdr:spPr>
        <a:xfrm>
          <a:off x="18656300" y="999569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5" name="フローチャート : 判断 764"/>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148620</xdr:rowOff>
    </xdr:from>
    <xdr:ext cx="534377" cy="259045"/>
    <xdr:sp macro="" textlink="">
      <xdr:nvSpPr>
        <xdr:cNvPr id="766" name="テキスト ボックス 765"/>
        <xdr:cNvSpPr txBox="1"/>
      </xdr:nvSpPr>
      <xdr:spPr>
        <a:xfrm>
          <a:off x="19278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7" name="フローチャート : 判断 766"/>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133052</xdr:rowOff>
    </xdr:from>
    <xdr:ext cx="534377" cy="259045"/>
    <xdr:sp macro="" textlink="">
      <xdr:nvSpPr>
        <xdr:cNvPr id="768" name="テキスト ボックス 767"/>
        <xdr:cNvSpPr txBox="1"/>
      </xdr:nvSpPr>
      <xdr:spPr>
        <a:xfrm>
          <a:off x="18389111" y="956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6032</xdr:rowOff>
    </xdr:from>
    <xdr:to>
      <xdr:col>32</xdr:col>
      <xdr:colOff>238125</xdr:colOff>
      <xdr:row>58</xdr:row>
      <xdr:rowOff>107632</xdr:rowOff>
    </xdr:to>
    <xdr:sp macro="" textlink="">
      <xdr:nvSpPr>
        <xdr:cNvPr id="774" name="円/楕円 773"/>
        <xdr:cNvSpPr/>
      </xdr:nvSpPr>
      <xdr:spPr>
        <a:xfrm>
          <a:off x="22110700" y="9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92409</xdr:rowOff>
    </xdr:from>
    <xdr:ext cx="469744" cy="259045"/>
    <xdr:sp macro="" textlink="">
      <xdr:nvSpPr>
        <xdr:cNvPr id="775" name="貸付金該当値テキスト"/>
        <xdr:cNvSpPr txBox="1"/>
      </xdr:nvSpPr>
      <xdr:spPr>
        <a:xfrm>
          <a:off x="22212300" y="986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2649</xdr:rowOff>
    </xdr:from>
    <xdr:to>
      <xdr:col>31</xdr:col>
      <xdr:colOff>85725</xdr:colOff>
      <xdr:row>58</xdr:row>
      <xdr:rowOff>104249</xdr:rowOff>
    </xdr:to>
    <xdr:sp macro="" textlink="">
      <xdr:nvSpPr>
        <xdr:cNvPr id="776" name="円/楕円 775"/>
        <xdr:cNvSpPr/>
      </xdr:nvSpPr>
      <xdr:spPr>
        <a:xfrm>
          <a:off x="21272500" y="99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95376</xdr:rowOff>
    </xdr:from>
    <xdr:ext cx="469744" cy="259045"/>
    <xdr:sp macro="" textlink="">
      <xdr:nvSpPr>
        <xdr:cNvPr id="777" name="テキスト ボックス 776"/>
        <xdr:cNvSpPr txBox="1"/>
      </xdr:nvSpPr>
      <xdr:spPr>
        <a:xfrm>
          <a:off x="21088427" y="100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4501</xdr:rowOff>
    </xdr:from>
    <xdr:to>
      <xdr:col>29</xdr:col>
      <xdr:colOff>568325</xdr:colOff>
      <xdr:row>58</xdr:row>
      <xdr:rowOff>106101</xdr:rowOff>
    </xdr:to>
    <xdr:sp macro="" textlink="">
      <xdr:nvSpPr>
        <xdr:cNvPr id="778" name="円/楕円 777"/>
        <xdr:cNvSpPr/>
      </xdr:nvSpPr>
      <xdr:spPr>
        <a:xfrm>
          <a:off x="20383500" y="994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97228</xdr:rowOff>
    </xdr:from>
    <xdr:ext cx="469744" cy="259045"/>
    <xdr:sp macro="" textlink="">
      <xdr:nvSpPr>
        <xdr:cNvPr id="779" name="テキスト ボックス 778"/>
        <xdr:cNvSpPr txBox="1"/>
      </xdr:nvSpPr>
      <xdr:spPr>
        <a:xfrm>
          <a:off x="20199427" y="1004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7884</xdr:rowOff>
    </xdr:from>
    <xdr:to>
      <xdr:col>28</xdr:col>
      <xdr:colOff>365125</xdr:colOff>
      <xdr:row>58</xdr:row>
      <xdr:rowOff>109484</xdr:rowOff>
    </xdr:to>
    <xdr:sp macro="" textlink="">
      <xdr:nvSpPr>
        <xdr:cNvPr id="780" name="円/楕円 779"/>
        <xdr:cNvSpPr/>
      </xdr:nvSpPr>
      <xdr:spPr>
        <a:xfrm>
          <a:off x="19494500" y="99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100611</xdr:rowOff>
    </xdr:from>
    <xdr:ext cx="469744" cy="259045"/>
    <xdr:sp macro="" textlink="">
      <xdr:nvSpPr>
        <xdr:cNvPr id="781" name="テキスト ボックス 780"/>
        <xdr:cNvSpPr txBox="1"/>
      </xdr:nvSpPr>
      <xdr:spPr>
        <a:xfrm>
          <a:off x="19310427" y="10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798</xdr:rowOff>
    </xdr:from>
    <xdr:to>
      <xdr:col>27</xdr:col>
      <xdr:colOff>161925</xdr:colOff>
      <xdr:row>58</xdr:row>
      <xdr:rowOff>102398</xdr:rowOff>
    </xdr:to>
    <xdr:sp macro="" textlink="">
      <xdr:nvSpPr>
        <xdr:cNvPr id="782" name="円/楕円 781"/>
        <xdr:cNvSpPr/>
      </xdr:nvSpPr>
      <xdr:spPr>
        <a:xfrm>
          <a:off x="18605500" y="99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93525</xdr:rowOff>
    </xdr:from>
    <xdr:ext cx="469744" cy="259045"/>
    <xdr:sp macro="" textlink="">
      <xdr:nvSpPr>
        <xdr:cNvPr id="783" name="テキスト ボックス 782"/>
        <xdr:cNvSpPr txBox="1"/>
      </xdr:nvSpPr>
      <xdr:spPr>
        <a:xfrm>
          <a:off x="18421427" y="1003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6" name="直線コネクタ 805"/>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7"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8" name="直線コネクタ 807"/>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9"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10" name="直線コネクタ 809"/>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21057</xdr:rowOff>
    </xdr:from>
    <xdr:to>
      <xdr:col>32</xdr:col>
      <xdr:colOff>187325</xdr:colOff>
      <xdr:row>73</xdr:row>
      <xdr:rowOff>60696</xdr:rowOff>
    </xdr:to>
    <xdr:cxnSp macro="">
      <xdr:nvCxnSpPr>
        <xdr:cNvPr id="811" name="直線コネクタ 810"/>
        <xdr:cNvCxnSpPr/>
      </xdr:nvCxnSpPr>
      <xdr:spPr>
        <a:xfrm flipV="1">
          <a:off x="21323300" y="12536907"/>
          <a:ext cx="8382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54754</xdr:rowOff>
    </xdr:from>
    <xdr:ext cx="534377" cy="259045"/>
    <xdr:sp macro="" textlink="">
      <xdr:nvSpPr>
        <xdr:cNvPr id="812" name="繰出金平均値テキスト"/>
        <xdr:cNvSpPr txBox="1"/>
      </xdr:nvSpPr>
      <xdr:spPr>
        <a:xfrm>
          <a:off x="22212300" y="12742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13" name="フローチャート : 判断 812"/>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60696</xdr:rowOff>
    </xdr:from>
    <xdr:to>
      <xdr:col>31</xdr:col>
      <xdr:colOff>34925</xdr:colOff>
      <xdr:row>74</xdr:row>
      <xdr:rowOff>3408</xdr:rowOff>
    </xdr:to>
    <xdr:cxnSp macro="">
      <xdr:nvCxnSpPr>
        <xdr:cNvPr id="814" name="直線コネクタ 813"/>
        <xdr:cNvCxnSpPr/>
      </xdr:nvCxnSpPr>
      <xdr:spPr>
        <a:xfrm flipV="1">
          <a:off x="20434300" y="12576546"/>
          <a:ext cx="889000" cy="11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5" name="フローチャート : 判断 814"/>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12783</xdr:rowOff>
    </xdr:from>
    <xdr:ext cx="534377" cy="259045"/>
    <xdr:sp macro="" textlink="">
      <xdr:nvSpPr>
        <xdr:cNvPr id="816" name="テキスト ボックス 815"/>
        <xdr:cNvSpPr txBox="1"/>
      </xdr:nvSpPr>
      <xdr:spPr>
        <a:xfrm>
          <a:off x="21056111" y="128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3408</xdr:rowOff>
    </xdr:from>
    <xdr:to>
      <xdr:col>29</xdr:col>
      <xdr:colOff>517525</xdr:colOff>
      <xdr:row>74</xdr:row>
      <xdr:rowOff>52329</xdr:rowOff>
    </xdr:to>
    <xdr:cxnSp macro="">
      <xdr:nvCxnSpPr>
        <xdr:cNvPr id="817" name="直線コネクタ 816"/>
        <xdr:cNvCxnSpPr/>
      </xdr:nvCxnSpPr>
      <xdr:spPr>
        <a:xfrm flipV="1">
          <a:off x="19545300" y="12690708"/>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8" name="フローチャート : 判断 817"/>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106646</xdr:rowOff>
    </xdr:from>
    <xdr:ext cx="534377" cy="259045"/>
    <xdr:sp macro="" textlink="">
      <xdr:nvSpPr>
        <xdr:cNvPr id="819" name="テキスト ボックス 818"/>
        <xdr:cNvSpPr txBox="1"/>
      </xdr:nvSpPr>
      <xdr:spPr>
        <a:xfrm>
          <a:off x="20167111" y="129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52329</xdr:rowOff>
    </xdr:from>
    <xdr:to>
      <xdr:col>28</xdr:col>
      <xdr:colOff>314325</xdr:colOff>
      <xdr:row>74</xdr:row>
      <xdr:rowOff>101661</xdr:rowOff>
    </xdr:to>
    <xdr:cxnSp macro="">
      <xdr:nvCxnSpPr>
        <xdr:cNvPr id="820" name="直線コネクタ 819"/>
        <xdr:cNvCxnSpPr/>
      </xdr:nvCxnSpPr>
      <xdr:spPr>
        <a:xfrm flipV="1">
          <a:off x="18656300" y="12739629"/>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21" name="フローチャート : 判断 820"/>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62847</xdr:rowOff>
    </xdr:from>
    <xdr:ext cx="534377" cy="259045"/>
    <xdr:sp macro="" textlink="">
      <xdr:nvSpPr>
        <xdr:cNvPr id="822" name="テキスト ボックス 821"/>
        <xdr:cNvSpPr txBox="1"/>
      </xdr:nvSpPr>
      <xdr:spPr>
        <a:xfrm>
          <a:off x="19278111" y="1292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23" name="フローチャート : 判断 822"/>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88816</xdr:rowOff>
    </xdr:from>
    <xdr:ext cx="534377" cy="259045"/>
    <xdr:sp macro="" textlink="">
      <xdr:nvSpPr>
        <xdr:cNvPr id="824" name="テキスト ボックス 823"/>
        <xdr:cNvSpPr txBox="1"/>
      </xdr:nvSpPr>
      <xdr:spPr>
        <a:xfrm>
          <a:off x="18389111" y="129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141707</xdr:rowOff>
    </xdr:from>
    <xdr:to>
      <xdr:col>32</xdr:col>
      <xdr:colOff>238125</xdr:colOff>
      <xdr:row>73</xdr:row>
      <xdr:rowOff>71857</xdr:rowOff>
    </xdr:to>
    <xdr:sp macro="" textlink="">
      <xdr:nvSpPr>
        <xdr:cNvPr id="830" name="円/楕円 829"/>
        <xdr:cNvSpPr/>
      </xdr:nvSpPr>
      <xdr:spPr>
        <a:xfrm>
          <a:off x="22110700" y="1248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164584</xdr:rowOff>
    </xdr:from>
    <xdr:ext cx="534377" cy="259045"/>
    <xdr:sp macro="" textlink="">
      <xdr:nvSpPr>
        <xdr:cNvPr id="831" name="繰出金該当値テキスト"/>
        <xdr:cNvSpPr txBox="1"/>
      </xdr:nvSpPr>
      <xdr:spPr>
        <a:xfrm>
          <a:off x="22212300" y="1233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41,345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9896</xdr:rowOff>
    </xdr:from>
    <xdr:to>
      <xdr:col>31</xdr:col>
      <xdr:colOff>85725</xdr:colOff>
      <xdr:row>73</xdr:row>
      <xdr:rowOff>111496</xdr:rowOff>
    </xdr:to>
    <xdr:sp macro="" textlink="">
      <xdr:nvSpPr>
        <xdr:cNvPr id="832" name="円/楕円 831"/>
        <xdr:cNvSpPr/>
      </xdr:nvSpPr>
      <xdr:spPr>
        <a:xfrm>
          <a:off x="21272500" y="1252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128023</xdr:rowOff>
    </xdr:from>
    <xdr:ext cx="534377" cy="259045"/>
    <xdr:sp macro="" textlink="">
      <xdr:nvSpPr>
        <xdr:cNvPr id="833" name="テキスト ボックス 832"/>
        <xdr:cNvSpPr txBox="1"/>
      </xdr:nvSpPr>
      <xdr:spPr>
        <a:xfrm>
          <a:off x="21056111" y="1230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40,478</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124058</xdr:rowOff>
    </xdr:from>
    <xdr:to>
      <xdr:col>29</xdr:col>
      <xdr:colOff>568325</xdr:colOff>
      <xdr:row>74</xdr:row>
      <xdr:rowOff>54208</xdr:rowOff>
    </xdr:to>
    <xdr:sp macro="" textlink="">
      <xdr:nvSpPr>
        <xdr:cNvPr id="834" name="円/楕円 833"/>
        <xdr:cNvSpPr/>
      </xdr:nvSpPr>
      <xdr:spPr>
        <a:xfrm>
          <a:off x="20383500" y="126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70735</xdr:rowOff>
    </xdr:from>
    <xdr:ext cx="534377" cy="259045"/>
    <xdr:sp macro="" textlink="">
      <xdr:nvSpPr>
        <xdr:cNvPr id="835" name="テキスト ボックス 834"/>
        <xdr:cNvSpPr txBox="1"/>
      </xdr:nvSpPr>
      <xdr:spPr>
        <a:xfrm>
          <a:off x="20167111" y="1241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37,981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1529</xdr:rowOff>
    </xdr:from>
    <xdr:to>
      <xdr:col>28</xdr:col>
      <xdr:colOff>365125</xdr:colOff>
      <xdr:row>74</xdr:row>
      <xdr:rowOff>103129</xdr:rowOff>
    </xdr:to>
    <xdr:sp macro="" textlink="">
      <xdr:nvSpPr>
        <xdr:cNvPr id="836" name="円/楕円 835"/>
        <xdr:cNvSpPr/>
      </xdr:nvSpPr>
      <xdr:spPr>
        <a:xfrm>
          <a:off x="19494500" y="126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119656</xdr:rowOff>
    </xdr:from>
    <xdr:ext cx="534377" cy="259045"/>
    <xdr:sp macro="" textlink="">
      <xdr:nvSpPr>
        <xdr:cNvPr id="837" name="テキスト ボックス 836"/>
        <xdr:cNvSpPr txBox="1"/>
      </xdr:nvSpPr>
      <xdr:spPr>
        <a:xfrm>
          <a:off x="19278111" y="124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36,911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50861</xdr:rowOff>
    </xdr:from>
    <xdr:to>
      <xdr:col>27</xdr:col>
      <xdr:colOff>161925</xdr:colOff>
      <xdr:row>74</xdr:row>
      <xdr:rowOff>152461</xdr:rowOff>
    </xdr:to>
    <xdr:sp macro="" textlink="">
      <xdr:nvSpPr>
        <xdr:cNvPr id="838" name="円/楕円 837"/>
        <xdr:cNvSpPr/>
      </xdr:nvSpPr>
      <xdr:spPr>
        <a:xfrm>
          <a:off x="18605500" y="127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168988</xdr:rowOff>
    </xdr:from>
    <xdr:ext cx="534377" cy="259045"/>
    <xdr:sp macro="" textlink="">
      <xdr:nvSpPr>
        <xdr:cNvPr id="839" name="テキスト ボックス 838"/>
        <xdr:cNvSpPr txBox="1"/>
      </xdr:nvSpPr>
      <xdr:spPr>
        <a:xfrm>
          <a:off x="18389111" y="1251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・人件費は住民一人当たり</a:t>
          </a:r>
          <a:r>
            <a:rPr lang="en-US" altLang="ja-JP" sz="1300" b="0" i="0" baseline="0">
              <a:solidFill>
                <a:schemeClr val="dk1"/>
              </a:solidFill>
              <a:effectLst/>
              <a:latin typeface="+mn-lt"/>
              <a:ea typeface="+mn-ea"/>
              <a:cs typeface="+mn-cs"/>
            </a:rPr>
            <a:t>65,888</a:t>
          </a:r>
          <a:r>
            <a:rPr lang="ja-JP" altLang="ja-JP" sz="1300" b="0" i="0" baseline="0">
              <a:solidFill>
                <a:schemeClr val="dk1"/>
              </a:solidFill>
              <a:effectLst/>
              <a:latin typeface="+mn-lt"/>
              <a:ea typeface="+mn-ea"/>
              <a:cs typeface="+mn-cs"/>
            </a:rPr>
            <a:t>円となっているが、これは、</a:t>
          </a:r>
          <a:r>
            <a:rPr kumimoji="1" lang="ja-JP" altLang="ja-JP" sz="1300">
              <a:solidFill>
                <a:schemeClr val="dk1"/>
              </a:solidFill>
              <a:effectLst/>
              <a:latin typeface="+mn-lt"/>
              <a:ea typeface="+mn-ea"/>
              <a:cs typeface="+mn-cs"/>
            </a:rPr>
            <a:t>旧足柄消防組合の合算により</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年度に増加に転じた後、主に福祉部門の業務量増加への対応などにより、</a:t>
          </a:r>
          <a:r>
            <a:rPr lang="ja-JP" altLang="ja-JP" sz="1300" b="0" i="0" baseline="0">
              <a:solidFill>
                <a:schemeClr val="dk1"/>
              </a:solidFill>
              <a:effectLst/>
              <a:latin typeface="+mn-lt"/>
              <a:ea typeface="+mn-ea"/>
              <a:cs typeface="+mn-cs"/>
            </a:rPr>
            <a:t>類似団体と比較して一人当たりコストが高い状況となっている。</a:t>
          </a:r>
          <a:r>
            <a:rPr kumimoji="1" lang="ja-JP" altLang="ja-JP" sz="1300">
              <a:solidFill>
                <a:schemeClr val="dk1"/>
              </a:solidFill>
              <a:effectLst/>
              <a:latin typeface="+mn-lt"/>
              <a:ea typeface="+mn-ea"/>
              <a:cs typeface="+mn-cs"/>
            </a:rPr>
            <a:t>今後も適正な定員管理に取り組んでまいりたい。</a:t>
          </a:r>
          <a:endParaRPr lang="ja-JP" altLang="ja-JP" sz="1300">
            <a:effectLst/>
          </a:endParaRPr>
        </a:p>
        <a:p>
          <a:r>
            <a:rPr kumimoji="1" lang="ja-JP" altLang="ja-JP" sz="1300">
              <a:solidFill>
                <a:schemeClr val="dk1"/>
              </a:solidFill>
              <a:effectLst/>
              <a:latin typeface="+mn-lt"/>
              <a:ea typeface="+mn-ea"/>
              <a:cs typeface="+mn-cs"/>
            </a:rPr>
            <a:t>・積立金は、収支の残余を財政調整基金に積み立て続けているほかに、スポーツ振興・教育環境改善基金の積み立てにより、</a:t>
          </a:r>
          <a:r>
            <a:rPr lang="ja-JP" altLang="ja-JP" sz="1300" b="0" i="0" baseline="0">
              <a:solidFill>
                <a:schemeClr val="dk1"/>
              </a:solidFill>
              <a:effectLst/>
              <a:latin typeface="+mn-lt"/>
              <a:ea typeface="+mn-ea"/>
              <a:cs typeface="+mn-cs"/>
            </a:rPr>
            <a:t>類似団体と比較して一人当たりコストが高い状況となっている。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神奈川県小田原市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194,502
192,672
113.81
72,950,988
68,856,897
3,909,300
37,403,950
50,879,705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77651</xdr:rowOff>
    </xdr:from>
    <xdr:to>
      <xdr:col>6</xdr:col>
      <xdr:colOff>510540</xdr:colOff>
      <xdr:row>39</xdr:row>
      <xdr:rowOff>35741</xdr:rowOff>
    </xdr:to>
    <xdr:cxnSp macro="">
      <xdr:nvCxnSpPr>
        <xdr:cNvPr id="58" name="直線コネクタ 57"/>
        <xdr:cNvCxnSpPr/>
      </xdr:nvCxnSpPr>
      <xdr:spPr>
        <a:xfrm flipV="1">
          <a:off x="4633595" y="5221151"/>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39568</xdr:rowOff>
    </xdr:from>
    <xdr:ext cx="469744" cy="259045"/>
    <xdr:sp macro="" textlink="">
      <xdr:nvSpPr>
        <xdr:cNvPr id="59" name="議会費最小値テキスト"/>
        <xdr:cNvSpPr txBox="1"/>
      </xdr:nvSpPr>
      <xdr:spPr>
        <a:xfrm>
          <a:off x="4686300" y="67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35741</xdr:rowOff>
    </xdr:from>
    <xdr:to>
      <xdr:col>6</xdr:col>
      <xdr:colOff>600075</xdr:colOff>
      <xdr:row>39</xdr:row>
      <xdr:rowOff>35741</xdr:rowOff>
    </xdr:to>
    <xdr:cxnSp macro="">
      <xdr:nvCxnSpPr>
        <xdr:cNvPr id="60" name="直線コネクタ 59"/>
        <xdr:cNvCxnSpPr/>
      </xdr:nvCxnSpPr>
      <xdr:spPr>
        <a:xfrm>
          <a:off x="4546600" y="672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24328</xdr:rowOff>
    </xdr:from>
    <xdr:ext cx="469744" cy="259045"/>
    <xdr:sp macro="" textlink="">
      <xdr:nvSpPr>
        <xdr:cNvPr id="61" name="議会費最大値テキスト"/>
        <xdr:cNvSpPr txBox="1"/>
      </xdr:nvSpPr>
      <xdr:spPr>
        <a:xfrm>
          <a:off x="4686300" y="49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30</xdr:row>
      <xdr:rowOff>77651</xdr:rowOff>
    </xdr:from>
    <xdr:to>
      <xdr:col>6</xdr:col>
      <xdr:colOff>600075</xdr:colOff>
      <xdr:row>30</xdr:row>
      <xdr:rowOff>77651</xdr:rowOff>
    </xdr:to>
    <xdr:cxnSp macro="">
      <xdr:nvCxnSpPr>
        <xdr:cNvPr id="62" name="直線コネクタ 61"/>
        <xdr:cNvCxnSpPr/>
      </xdr:nvCxnSpPr>
      <xdr:spPr>
        <a:xfrm>
          <a:off x="4546600" y="522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147864</xdr:rowOff>
    </xdr:from>
    <xdr:to>
      <xdr:col>6</xdr:col>
      <xdr:colOff>511175</xdr:colOff>
      <xdr:row>34</xdr:row>
      <xdr:rowOff>104866</xdr:rowOff>
    </xdr:to>
    <xdr:cxnSp macro="">
      <xdr:nvCxnSpPr>
        <xdr:cNvPr id="63" name="直線コネクタ 62"/>
        <xdr:cNvCxnSpPr/>
      </xdr:nvCxnSpPr>
      <xdr:spPr>
        <a:xfrm flipV="1">
          <a:off x="3797300" y="5805714"/>
          <a:ext cx="8382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25219</xdr:rowOff>
    </xdr:from>
    <xdr:to>
      <xdr:col>6</xdr:col>
      <xdr:colOff>561975</xdr:colOff>
      <xdr:row>35</xdr:row>
      <xdr:rowOff>126819</xdr:rowOff>
    </xdr:to>
    <xdr:sp macro="" textlink="">
      <xdr:nvSpPr>
        <xdr:cNvPr id="65" name="フローチャート :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104866</xdr:rowOff>
    </xdr:from>
    <xdr:to>
      <xdr:col>5</xdr:col>
      <xdr:colOff>358775</xdr:colOff>
      <xdr:row>34</xdr:row>
      <xdr:rowOff>129903</xdr:rowOff>
    </xdr:to>
    <xdr:cxnSp macro="">
      <xdr:nvCxnSpPr>
        <xdr:cNvPr id="66" name="直線コネクタ 65"/>
        <xdr:cNvCxnSpPr/>
      </xdr:nvCxnSpPr>
      <xdr:spPr>
        <a:xfrm flipV="1">
          <a:off x="2908300" y="5934166"/>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86178</xdr:rowOff>
    </xdr:from>
    <xdr:to>
      <xdr:col>5</xdr:col>
      <xdr:colOff>409575</xdr:colOff>
      <xdr:row>36</xdr:row>
      <xdr:rowOff>16328</xdr:rowOff>
    </xdr:to>
    <xdr:sp macro="" textlink="">
      <xdr:nvSpPr>
        <xdr:cNvPr id="67" name="フローチャート : 判断 66"/>
        <xdr:cNvSpPr/>
      </xdr:nvSpPr>
      <xdr:spPr>
        <a:xfrm>
          <a:off x="3746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7455</xdr:rowOff>
    </xdr:from>
    <xdr:ext cx="469744" cy="259045"/>
    <xdr:sp macro="" textlink="">
      <xdr:nvSpPr>
        <xdr:cNvPr id="68" name="テキスト ボックス 67"/>
        <xdr:cNvSpPr txBox="1"/>
      </xdr:nvSpPr>
      <xdr:spPr>
        <a:xfrm>
          <a:off x="35624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44994</xdr:rowOff>
    </xdr:from>
    <xdr:to>
      <xdr:col>4</xdr:col>
      <xdr:colOff>155575</xdr:colOff>
      <xdr:row>34</xdr:row>
      <xdr:rowOff>129903</xdr:rowOff>
    </xdr:to>
    <xdr:cxnSp macro="">
      <xdr:nvCxnSpPr>
        <xdr:cNvPr id="69" name="直線コネクタ 68"/>
        <xdr:cNvCxnSpPr/>
      </xdr:nvCxnSpPr>
      <xdr:spPr>
        <a:xfrm>
          <a:off x="2019300" y="587429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146050</xdr:rowOff>
    </xdr:from>
    <xdr:to>
      <xdr:col>4</xdr:col>
      <xdr:colOff>206375</xdr:colOff>
      <xdr:row>36</xdr:row>
      <xdr:rowOff>76200</xdr:rowOff>
    </xdr:to>
    <xdr:sp macro="" textlink="">
      <xdr:nvSpPr>
        <xdr:cNvPr id="70" name="フローチャート : 判断 69"/>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67327</xdr:rowOff>
    </xdr:from>
    <xdr:ext cx="469744" cy="259045"/>
    <xdr:sp macro="" textlink="">
      <xdr:nvSpPr>
        <xdr:cNvPr id="71" name="テキスト ボックス 70"/>
        <xdr:cNvSpPr txBox="1"/>
      </xdr:nvSpPr>
      <xdr:spPr>
        <a:xfrm>
          <a:off x="2673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109220</xdr:rowOff>
    </xdr:from>
    <xdr:to>
      <xdr:col>2</xdr:col>
      <xdr:colOff>638175</xdr:colOff>
      <xdr:row>34</xdr:row>
      <xdr:rowOff>44994</xdr:rowOff>
    </xdr:to>
    <xdr:cxnSp macro="">
      <xdr:nvCxnSpPr>
        <xdr:cNvPr id="72" name="直線コネクタ 71"/>
        <xdr:cNvCxnSpPr/>
      </xdr:nvCxnSpPr>
      <xdr:spPr>
        <a:xfrm>
          <a:off x="1130300" y="5595620"/>
          <a:ext cx="889000" cy="27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60053</xdr:rowOff>
    </xdr:from>
    <xdr:to>
      <xdr:col>3</xdr:col>
      <xdr:colOff>3175</xdr:colOff>
      <xdr:row>35</xdr:row>
      <xdr:rowOff>161653</xdr:rowOff>
    </xdr:to>
    <xdr:sp macro="" textlink="">
      <xdr:nvSpPr>
        <xdr:cNvPr id="73" name="フローチャート : 判断 72"/>
        <xdr:cNvSpPr/>
      </xdr:nvSpPr>
      <xdr:spPr>
        <a:xfrm>
          <a:off x="1968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152780</xdr:rowOff>
    </xdr:from>
    <xdr:ext cx="469744" cy="259045"/>
    <xdr:sp macro="" textlink="">
      <xdr:nvSpPr>
        <xdr:cNvPr id="74" name="テキスト ボックス 73"/>
        <xdr:cNvSpPr txBox="1"/>
      </xdr:nvSpPr>
      <xdr:spPr>
        <a:xfrm>
          <a:off x="1784427"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93799</xdr:rowOff>
    </xdr:from>
    <xdr:to>
      <xdr:col>1</xdr:col>
      <xdr:colOff>485775</xdr:colOff>
      <xdr:row>34</xdr:row>
      <xdr:rowOff>23949</xdr:rowOff>
    </xdr:to>
    <xdr:sp macro="" textlink="">
      <xdr:nvSpPr>
        <xdr:cNvPr id="75" name="フローチャート : 判断 74"/>
        <xdr:cNvSpPr/>
      </xdr:nvSpPr>
      <xdr:spPr>
        <a:xfrm>
          <a:off x="1079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15076</xdr:rowOff>
    </xdr:from>
    <xdr:ext cx="469744" cy="259045"/>
    <xdr:sp macro="" textlink="">
      <xdr:nvSpPr>
        <xdr:cNvPr id="76" name="テキスト ボックス 75"/>
        <xdr:cNvSpPr txBox="1"/>
      </xdr:nvSpPr>
      <xdr:spPr>
        <a:xfrm>
          <a:off x="895427"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97064</xdr:rowOff>
    </xdr:from>
    <xdr:to>
      <xdr:col>6</xdr:col>
      <xdr:colOff>561975</xdr:colOff>
      <xdr:row>34</xdr:row>
      <xdr:rowOff>27214</xdr:rowOff>
    </xdr:to>
    <xdr:sp macro="" textlink="">
      <xdr:nvSpPr>
        <xdr:cNvPr id="82" name="円/楕円 81"/>
        <xdr:cNvSpPr/>
      </xdr:nvSpPr>
      <xdr:spPr>
        <a:xfrm>
          <a:off x="4584700" y="57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119941</xdr:rowOff>
    </xdr:from>
    <xdr:ext cx="469744" cy="259045"/>
    <xdr:sp macro="" textlink="">
      <xdr:nvSpPr>
        <xdr:cNvPr id="83" name="議会費該当値テキスト"/>
        <xdr:cNvSpPr txBox="1"/>
      </xdr:nvSpPr>
      <xdr:spPr>
        <a:xfrm>
          <a:off x="4686300" y="56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54066</xdr:rowOff>
    </xdr:from>
    <xdr:to>
      <xdr:col>5</xdr:col>
      <xdr:colOff>409575</xdr:colOff>
      <xdr:row>34</xdr:row>
      <xdr:rowOff>155666</xdr:rowOff>
    </xdr:to>
    <xdr:sp macro="" textlink="">
      <xdr:nvSpPr>
        <xdr:cNvPr id="84" name="円/楕円 83"/>
        <xdr:cNvSpPr/>
      </xdr:nvSpPr>
      <xdr:spPr>
        <a:xfrm>
          <a:off x="3746500" y="58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743</xdr:rowOff>
    </xdr:from>
    <xdr:ext cx="469744" cy="259045"/>
    <xdr:sp macro="" textlink="">
      <xdr:nvSpPr>
        <xdr:cNvPr id="85" name="テキスト ボックス 84"/>
        <xdr:cNvSpPr txBox="1"/>
      </xdr:nvSpPr>
      <xdr:spPr>
        <a:xfrm>
          <a:off x="3562427" y="565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79103</xdr:rowOff>
    </xdr:from>
    <xdr:to>
      <xdr:col>4</xdr:col>
      <xdr:colOff>206375</xdr:colOff>
      <xdr:row>35</xdr:row>
      <xdr:rowOff>9253</xdr:rowOff>
    </xdr:to>
    <xdr:sp macro="" textlink="">
      <xdr:nvSpPr>
        <xdr:cNvPr id="86" name="円/楕円 85"/>
        <xdr:cNvSpPr/>
      </xdr:nvSpPr>
      <xdr:spPr>
        <a:xfrm>
          <a:off x="2857500" y="59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25780</xdr:rowOff>
    </xdr:from>
    <xdr:ext cx="469744" cy="259045"/>
    <xdr:sp macro="" textlink="">
      <xdr:nvSpPr>
        <xdr:cNvPr id="87" name="テキスト ボックス 86"/>
        <xdr:cNvSpPr txBox="1"/>
      </xdr:nvSpPr>
      <xdr:spPr>
        <a:xfrm>
          <a:off x="2673427" y="568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165644</xdr:rowOff>
    </xdr:from>
    <xdr:to>
      <xdr:col>3</xdr:col>
      <xdr:colOff>3175</xdr:colOff>
      <xdr:row>34</xdr:row>
      <xdr:rowOff>95794</xdr:rowOff>
    </xdr:to>
    <xdr:sp macro="" textlink="">
      <xdr:nvSpPr>
        <xdr:cNvPr id="88" name="円/楕円 87"/>
        <xdr:cNvSpPr/>
      </xdr:nvSpPr>
      <xdr:spPr>
        <a:xfrm>
          <a:off x="1968500" y="58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112321</xdr:rowOff>
    </xdr:from>
    <xdr:ext cx="469744" cy="259045"/>
    <xdr:sp macro="" textlink="">
      <xdr:nvSpPr>
        <xdr:cNvPr id="89" name="テキスト ボックス 88"/>
        <xdr:cNvSpPr txBox="1"/>
      </xdr:nvSpPr>
      <xdr:spPr>
        <a:xfrm>
          <a:off x="1784427" y="55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58420</xdr:rowOff>
    </xdr:from>
    <xdr:to>
      <xdr:col>1</xdr:col>
      <xdr:colOff>485775</xdr:colOff>
      <xdr:row>32</xdr:row>
      <xdr:rowOff>160020</xdr:rowOff>
    </xdr:to>
    <xdr:sp macro="" textlink="">
      <xdr:nvSpPr>
        <xdr:cNvPr id="90" name="円/楕円 89"/>
        <xdr:cNvSpPr/>
      </xdr:nvSpPr>
      <xdr:spPr>
        <a:xfrm>
          <a:off x="1079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5097</xdr:rowOff>
    </xdr:from>
    <xdr:ext cx="469744" cy="259045"/>
    <xdr:sp macro="" textlink="">
      <xdr:nvSpPr>
        <xdr:cNvPr id="91" name="テキスト ボックス 90"/>
        <xdr:cNvSpPr txBox="1"/>
      </xdr:nvSpPr>
      <xdr:spPr>
        <a:xfrm>
          <a:off x="895427" y="53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6" name="直線コネクタ 115"/>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7"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8" name="直線コネクタ 117"/>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9"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20" name="直線コネクタ 119"/>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38106</xdr:rowOff>
    </xdr:from>
    <xdr:to>
      <xdr:col>6</xdr:col>
      <xdr:colOff>511175</xdr:colOff>
      <xdr:row>56</xdr:row>
      <xdr:rowOff>128308</xdr:rowOff>
    </xdr:to>
    <xdr:cxnSp macro="">
      <xdr:nvCxnSpPr>
        <xdr:cNvPr id="121" name="直線コネクタ 120"/>
        <xdr:cNvCxnSpPr/>
      </xdr:nvCxnSpPr>
      <xdr:spPr>
        <a:xfrm flipV="1">
          <a:off x="3797300" y="9467856"/>
          <a:ext cx="838200" cy="2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95445</xdr:rowOff>
    </xdr:from>
    <xdr:ext cx="534377" cy="259045"/>
    <xdr:sp macro="" textlink="">
      <xdr:nvSpPr>
        <xdr:cNvPr id="122" name="総務費平均値テキスト"/>
        <xdr:cNvSpPr txBox="1"/>
      </xdr:nvSpPr>
      <xdr:spPr>
        <a:xfrm>
          <a:off x="4686300" y="9696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3" name="フローチャート : 判断 122"/>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128308</xdr:rowOff>
    </xdr:from>
    <xdr:to>
      <xdr:col>5</xdr:col>
      <xdr:colOff>358775</xdr:colOff>
      <xdr:row>57</xdr:row>
      <xdr:rowOff>90208</xdr:rowOff>
    </xdr:to>
    <xdr:cxnSp macro="">
      <xdr:nvCxnSpPr>
        <xdr:cNvPr id="124" name="直線コネクタ 123"/>
        <xdr:cNvCxnSpPr/>
      </xdr:nvCxnSpPr>
      <xdr:spPr>
        <a:xfrm flipV="1">
          <a:off x="2908300" y="9729508"/>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5" name="フローチャート : 判断 124"/>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115009</xdr:rowOff>
    </xdr:from>
    <xdr:ext cx="534377" cy="259045"/>
    <xdr:sp macro="" textlink="">
      <xdr:nvSpPr>
        <xdr:cNvPr id="126" name="テキスト ボックス 125"/>
        <xdr:cNvSpPr txBox="1"/>
      </xdr:nvSpPr>
      <xdr:spPr>
        <a:xfrm>
          <a:off x="3530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85141</xdr:rowOff>
    </xdr:from>
    <xdr:to>
      <xdr:col>4</xdr:col>
      <xdr:colOff>155575</xdr:colOff>
      <xdr:row>57</xdr:row>
      <xdr:rowOff>90208</xdr:rowOff>
    </xdr:to>
    <xdr:cxnSp macro="">
      <xdr:nvCxnSpPr>
        <xdr:cNvPr id="127" name="直線コネクタ 126"/>
        <xdr:cNvCxnSpPr/>
      </xdr:nvCxnSpPr>
      <xdr:spPr>
        <a:xfrm>
          <a:off x="2019300" y="9857791"/>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8" name="フローチャート : 判断 127"/>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103452</xdr:rowOff>
    </xdr:from>
    <xdr:ext cx="534377" cy="259045"/>
    <xdr:sp macro="" textlink="">
      <xdr:nvSpPr>
        <xdr:cNvPr id="129" name="テキスト ボックス 128"/>
        <xdr:cNvSpPr txBox="1"/>
      </xdr:nvSpPr>
      <xdr:spPr>
        <a:xfrm>
          <a:off x="2641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85141</xdr:rowOff>
    </xdr:from>
    <xdr:to>
      <xdr:col>2</xdr:col>
      <xdr:colOff>638175</xdr:colOff>
      <xdr:row>57</xdr:row>
      <xdr:rowOff>112116</xdr:rowOff>
    </xdr:to>
    <xdr:cxnSp macro="">
      <xdr:nvCxnSpPr>
        <xdr:cNvPr id="130" name="直線コネクタ 129"/>
        <xdr:cNvCxnSpPr/>
      </xdr:nvCxnSpPr>
      <xdr:spPr>
        <a:xfrm flipV="1">
          <a:off x="1130300" y="9857791"/>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31" name="フローチャート : 判断 130"/>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113777</xdr:rowOff>
    </xdr:from>
    <xdr:ext cx="534377" cy="259045"/>
    <xdr:sp macro="" textlink="">
      <xdr:nvSpPr>
        <xdr:cNvPr id="132" name="テキスト ボックス 131"/>
        <xdr:cNvSpPr txBox="1"/>
      </xdr:nvSpPr>
      <xdr:spPr>
        <a:xfrm>
          <a:off x="1752111" y="95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3" name="フローチャート : 判断 132"/>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125893</xdr:rowOff>
    </xdr:from>
    <xdr:ext cx="534377" cy="259045"/>
    <xdr:sp macro="" textlink="">
      <xdr:nvSpPr>
        <xdr:cNvPr id="134" name="テキスト ボックス 133"/>
        <xdr:cNvSpPr txBox="1"/>
      </xdr:nvSpPr>
      <xdr:spPr>
        <a:xfrm>
          <a:off x="863111" y="95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158756</xdr:rowOff>
    </xdr:from>
    <xdr:to>
      <xdr:col>6</xdr:col>
      <xdr:colOff>561975</xdr:colOff>
      <xdr:row>55</xdr:row>
      <xdr:rowOff>88906</xdr:rowOff>
    </xdr:to>
    <xdr:sp macro="" textlink="">
      <xdr:nvSpPr>
        <xdr:cNvPr id="140" name="円/楕円 139"/>
        <xdr:cNvSpPr/>
      </xdr:nvSpPr>
      <xdr:spPr>
        <a:xfrm>
          <a:off x="4584700" y="9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10183</xdr:rowOff>
    </xdr:from>
    <xdr:ext cx="534377" cy="259045"/>
    <xdr:sp macro="" textlink="">
      <xdr:nvSpPr>
        <xdr:cNvPr id="141" name="総務費該当値テキスト"/>
        <xdr:cNvSpPr txBox="1"/>
      </xdr:nvSpPr>
      <xdr:spPr>
        <a:xfrm>
          <a:off x="4686300" y="926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56,333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77508</xdr:rowOff>
    </xdr:from>
    <xdr:to>
      <xdr:col>5</xdr:col>
      <xdr:colOff>409575</xdr:colOff>
      <xdr:row>57</xdr:row>
      <xdr:rowOff>7658</xdr:rowOff>
    </xdr:to>
    <xdr:sp macro="" textlink="">
      <xdr:nvSpPr>
        <xdr:cNvPr id="142" name="円/楕円 141"/>
        <xdr:cNvSpPr/>
      </xdr:nvSpPr>
      <xdr:spPr>
        <a:xfrm>
          <a:off x="3746500" y="96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24185</xdr:rowOff>
    </xdr:from>
    <xdr:ext cx="534377" cy="259045"/>
    <xdr:sp macro="" textlink="">
      <xdr:nvSpPr>
        <xdr:cNvPr id="143" name="テキスト ボックス 142"/>
        <xdr:cNvSpPr txBox="1"/>
      </xdr:nvSpPr>
      <xdr:spPr>
        <a:xfrm>
          <a:off x="3530111" y="94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39408</xdr:rowOff>
    </xdr:from>
    <xdr:to>
      <xdr:col>4</xdr:col>
      <xdr:colOff>206375</xdr:colOff>
      <xdr:row>57</xdr:row>
      <xdr:rowOff>141008</xdr:rowOff>
    </xdr:to>
    <xdr:sp macro="" textlink="">
      <xdr:nvSpPr>
        <xdr:cNvPr id="144" name="円/楕円 143"/>
        <xdr:cNvSpPr/>
      </xdr:nvSpPr>
      <xdr:spPr>
        <a:xfrm>
          <a:off x="2857500" y="9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132135</xdr:rowOff>
    </xdr:from>
    <xdr:ext cx="534377" cy="259045"/>
    <xdr:sp macro="" textlink="">
      <xdr:nvSpPr>
        <xdr:cNvPr id="145" name="テキスト ボックス 144"/>
        <xdr:cNvSpPr txBox="1"/>
      </xdr:nvSpPr>
      <xdr:spPr>
        <a:xfrm>
          <a:off x="2641111" y="99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35,598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34341</xdr:rowOff>
    </xdr:from>
    <xdr:to>
      <xdr:col>3</xdr:col>
      <xdr:colOff>3175</xdr:colOff>
      <xdr:row>57</xdr:row>
      <xdr:rowOff>135941</xdr:rowOff>
    </xdr:to>
    <xdr:sp macro="" textlink="">
      <xdr:nvSpPr>
        <xdr:cNvPr id="146" name="円/楕円 145"/>
        <xdr:cNvSpPr/>
      </xdr:nvSpPr>
      <xdr:spPr>
        <a:xfrm>
          <a:off x="1968500" y="9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127068</xdr:rowOff>
    </xdr:from>
    <xdr:ext cx="534377" cy="259045"/>
    <xdr:sp macro="" textlink="">
      <xdr:nvSpPr>
        <xdr:cNvPr id="147" name="テキスト ボックス 146"/>
        <xdr:cNvSpPr txBox="1"/>
      </xdr:nvSpPr>
      <xdr:spPr>
        <a:xfrm>
          <a:off x="1752111" y="98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61316</xdr:rowOff>
    </xdr:from>
    <xdr:to>
      <xdr:col>1</xdr:col>
      <xdr:colOff>485775</xdr:colOff>
      <xdr:row>57</xdr:row>
      <xdr:rowOff>162916</xdr:rowOff>
    </xdr:to>
    <xdr:sp macro="" textlink="">
      <xdr:nvSpPr>
        <xdr:cNvPr id="148" name="円/楕円 147"/>
        <xdr:cNvSpPr/>
      </xdr:nvSpPr>
      <xdr:spPr>
        <a:xfrm>
          <a:off x="1079500" y="98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154043</xdr:rowOff>
    </xdr:from>
    <xdr:ext cx="534377" cy="259045"/>
    <xdr:sp macro="" textlink="">
      <xdr:nvSpPr>
        <xdr:cNvPr id="149" name="テキスト ボックス 148"/>
        <xdr:cNvSpPr txBox="1"/>
      </xdr:nvSpPr>
      <xdr:spPr>
        <a:xfrm>
          <a:off x="863111" y="99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4" name="直線コネクタ 173"/>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5"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6" name="直線コネクタ 175"/>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7"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8" name="直線コネクタ 177"/>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82741</xdr:rowOff>
    </xdr:from>
    <xdr:to>
      <xdr:col>6</xdr:col>
      <xdr:colOff>511175</xdr:colOff>
      <xdr:row>75</xdr:row>
      <xdr:rowOff>127946</xdr:rowOff>
    </xdr:to>
    <xdr:cxnSp macro="">
      <xdr:nvCxnSpPr>
        <xdr:cNvPr id="179" name="直線コネクタ 178"/>
        <xdr:cNvCxnSpPr/>
      </xdr:nvCxnSpPr>
      <xdr:spPr>
        <a:xfrm flipV="1">
          <a:off x="3797300" y="12941491"/>
          <a:ext cx="838200" cy="4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123379</xdr:rowOff>
    </xdr:from>
    <xdr:ext cx="599010" cy="259045"/>
    <xdr:sp macro="" textlink="">
      <xdr:nvSpPr>
        <xdr:cNvPr id="180" name="民生費平均値テキスト"/>
        <xdr:cNvSpPr txBox="1"/>
      </xdr:nvSpPr>
      <xdr:spPr>
        <a:xfrm>
          <a:off x="4686300" y="12639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81" name="フローチャート : 判断 180"/>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127946</xdr:rowOff>
    </xdr:from>
    <xdr:to>
      <xdr:col>5</xdr:col>
      <xdr:colOff>358775</xdr:colOff>
      <xdr:row>76</xdr:row>
      <xdr:rowOff>72262</xdr:rowOff>
    </xdr:to>
    <xdr:cxnSp macro="">
      <xdr:nvCxnSpPr>
        <xdr:cNvPr id="182" name="直線コネクタ 181"/>
        <xdr:cNvCxnSpPr/>
      </xdr:nvCxnSpPr>
      <xdr:spPr>
        <a:xfrm flipV="1">
          <a:off x="2908300" y="12986696"/>
          <a:ext cx="889000" cy="11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3" name="フローチャート : 判断 182"/>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137951</xdr:rowOff>
    </xdr:from>
    <xdr:ext cx="599010" cy="259045"/>
    <xdr:sp macro="" textlink="">
      <xdr:nvSpPr>
        <xdr:cNvPr id="184" name="テキスト ボックス 183"/>
        <xdr:cNvSpPr txBox="1"/>
      </xdr:nvSpPr>
      <xdr:spPr>
        <a:xfrm>
          <a:off x="3497794" y="1265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72262</xdr:rowOff>
    </xdr:from>
    <xdr:to>
      <xdr:col>4</xdr:col>
      <xdr:colOff>155575</xdr:colOff>
      <xdr:row>77</xdr:row>
      <xdr:rowOff>52012</xdr:rowOff>
    </xdr:to>
    <xdr:cxnSp macro="">
      <xdr:nvCxnSpPr>
        <xdr:cNvPr id="185" name="直線コネクタ 184"/>
        <xdr:cNvCxnSpPr/>
      </xdr:nvCxnSpPr>
      <xdr:spPr>
        <a:xfrm flipV="1">
          <a:off x="2019300" y="13102462"/>
          <a:ext cx="889000" cy="15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6" name="フローチャート : 判断 185"/>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138028</xdr:rowOff>
    </xdr:from>
    <xdr:ext cx="599010" cy="259045"/>
    <xdr:sp macro="" textlink="">
      <xdr:nvSpPr>
        <xdr:cNvPr id="187" name="テキスト ボックス 186"/>
        <xdr:cNvSpPr txBox="1"/>
      </xdr:nvSpPr>
      <xdr:spPr>
        <a:xfrm>
          <a:off x="2608794" y="128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52012</xdr:rowOff>
    </xdr:from>
    <xdr:to>
      <xdr:col>2</xdr:col>
      <xdr:colOff>638175</xdr:colOff>
      <xdr:row>77</xdr:row>
      <xdr:rowOff>79387</xdr:rowOff>
    </xdr:to>
    <xdr:cxnSp macro="">
      <xdr:nvCxnSpPr>
        <xdr:cNvPr id="188" name="直線コネクタ 187"/>
        <xdr:cNvCxnSpPr/>
      </xdr:nvCxnSpPr>
      <xdr:spPr>
        <a:xfrm flipV="1">
          <a:off x="1130300" y="13253662"/>
          <a:ext cx="8890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9" name="フローチャート : 判断 188"/>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25443</xdr:rowOff>
    </xdr:from>
    <xdr:ext cx="599010" cy="259045"/>
    <xdr:sp macro="" textlink="">
      <xdr:nvSpPr>
        <xdr:cNvPr id="190" name="テキスト ボックス 189"/>
        <xdr:cNvSpPr txBox="1"/>
      </xdr:nvSpPr>
      <xdr:spPr>
        <a:xfrm>
          <a:off x="1719794" y="128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91" name="フローチャート : 判断 190"/>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15536</xdr:rowOff>
    </xdr:from>
    <xdr:ext cx="599010" cy="259045"/>
    <xdr:sp macro="" textlink="">
      <xdr:nvSpPr>
        <xdr:cNvPr id="192" name="テキスト ボックス 191"/>
        <xdr:cNvSpPr txBox="1"/>
      </xdr:nvSpPr>
      <xdr:spPr>
        <a:xfrm>
          <a:off x="830794" y="1287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31941</xdr:rowOff>
    </xdr:from>
    <xdr:to>
      <xdr:col>6</xdr:col>
      <xdr:colOff>561975</xdr:colOff>
      <xdr:row>75</xdr:row>
      <xdr:rowOff>133541</xdr:rowOff>
    </xdr:to>
    <xdr:sp macro="" textlink="">
      <xdr:nvSpPr>
        <xdr:cNvPr id="198" name="円/楕円 197"/>
        <xdr:cNvSpPr/>
      </xdr:nvSpPr>
      <xdr:spPr>
        <a:xfrm>
          <a:off x="4584700" y="128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10368</xdr:rowOff>
    </xdr:from>
    <xdr:ext cx="599010" cy="259045"/>
    <xdr:sp macro="" textlink="">
      <xdr:nvSpPr>
        <xdr:cNvPr id="199" name="民生費該当値テキスト"/>
        <xdr:cNvSpPr txBox="1"/>
      </xdr:nvSpPr>
      <xdr:spPr>
        <a:xfrm>
          <a:off x="4686300" y="1286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133,990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77146</xdr:rowOff>
    </xdr:from>
    <xdr:to>
      <xdr:col>5</xdr:col>
      <xdr:colOff>409575</xdr:colOff>
      <xdr:row>76</xdr:row>
      <xdr:rowOff>7296</xdr:rowOff>
    </xdr:to>
    <xdr:sp macro="" textlink="">
      <xdr:nvSpPr>
        <xdr:cNvPr id="200" name="円/楕円 199"/>
        <xdr:cNvSpPr/>
      </xdr:nvSpPr>
      <xdr:spPr>
        <a:xfrm>
          <a:off x="3746500" y="129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169873</xdr:rowOff>
    </xdr:from>
    <xdr:ext cx="599010" cy="259045"/>
    <xdr:sp macro="" textlink="">
      <xdr:nvSpPr>
        <xdr:cNvPr id="201" name="テキスト ボックス 200"/>
        <xdr:cNvSpPr txBox="1"/>
      </xdr:nvSpPr>
      <xdr:spPr>
        <a:xfrm>
          <a:off x="3497794" y="1302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131,617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21462</xdr:rowOff>
    </xdr:from>
    <xdr:to>
      <xdr:col>4</xdr:col>
      <xdr:colOff>206375</xdr:colOff>
      <xdr:row>76</xdr:row>
      <xdr:rowOff>123062</xdr:rowOff>
    </xdr:to>
    <xdr:sp macro="" textlink="">
      <xdr:nvSpPr>
        <xdr:cNvPr id="202" name="円/楕円 201"/>
        <xdr:cNvSpPr/>
      </xdr:nvSpPr>
      <xdr:spPr>
        <a:xfrm>
          <a:off x="2857500" y="130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114189</xdr:rowOff>
    </xdr:from>
    <xdr:ext cx="599010" cy="259045"/>
    <xdr:sp macro="" textlink="">
      <xdr:nvSpPr>
        <xdr:cNvPr id="203" name="テキスト ボックス 202"/>
        <xdr:cNvSpPr txBox="1"/>
      </xdr:nvSpPr>
      <xdr:spPr>
        <a:xfrm>
          <a:off x="2608794" y="1314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125,540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1212</xdr:rowOff>
    </xdr:from>
    <xdr:to>
      <xdr:col>3</xdr:col>
      <xdr:colOff>3175</xdr:colOff>
      <xdr:row>77</xdr:row>
      <xdr:rowOff>102812</xdr:rowOff>
    </xdr:to>
    <xdr:sp macro="" textlink="">
      <xdr:nvSpPr>
        <xdr:cNvPr id="204" name="円/楕円 203"/>
        <xdr:cNvSpPr/>
      </xdr:nvSpPr>
      <xdr:spPr>
        <a:xfrm>
          <a:off x="1968500" y="132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93939</xdr:rowOff>
    </xdr:from>
    <xdr:ext cx="599010" cy="259045"/>
    <xdr:sp macro="" textlink="">
      <xdr:nvSpPr>
        <xdr:cNvPr id="205" name="テキスト ボックス 204"/>
        <xdr:cNvSpPr txBox="1"/>
      </xdr:nvSpPr>
      <xdr:spPr>
        <a:xfrm>
          <a:off x="1719794" y="132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28587</xdr:rowOff>
    </xdr:from>
    <xdr:to>
      <xdr:col>1</xdr:col>
      <xdr:colOff>485775</xdr:colOff>
      <xdr:row>77</xdr:row>
      <xdr:rowOff>130187</xdr:rowOff>
    </xdr:to>
    <xdr:sp macro="" textlink="">
      <xdr:nvSpPr>
        <xdr:cNvPr id="206" name="円/楕円 205"/>
        <xdr:cNvSpPr/>
      </xdr:nvSpPr>
      <xdr:spPr>
        <a:xfrm>
          <a:off x="1079500" y="132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121314</xdr:rowOff>
    </xdr:from>
    <xdr:ext cx="599010" cy="259045"/>
    <xdr:sp macro="" textlink="">
      <xdr:nvSpPr>
        <xdr:cNvPr id="207" name="テキスト ボックス 206"/>
        <xdr:cNvSpPr txBox="1"/>
      </xdr:nvSpPr>
      <xdr:spPr>
        <a:xfrm>
          <a:off x="830794" y="1332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4" name="直線コネクタ 233"/>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5"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6" name="直線コネクタ 235"/>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7"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8" name="直線コネクタ 237"/>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43231</xdr:rowOff>
    </xdr:from>
    <xdr:to>
      <xdr:col>6</xdr:col>
      <xdr:colOff>511175</xdr:colOff>
      <xdr:row>97</xdr:row>
      <xdr:rowOff>55510</xdr:rowOff>
    </xdr:to>
    <xdr:cxnSp macro="">
      <xdr:nvCxnSpPr>
        <xdr:cNvPr id="239" name="直線コネクタ 238"/>
        <xdr:cNvCxnSpPr/>
      </xdr:nvCxnSpPr>
      <xdr:spPr>
        <a:xfrm flipV="1">
          <a:off x="3797300" y="16673881"/>
          <a:ext cx="8382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14879</xdr:rowOff>
    </xdr:from>
    <xdr:ext cx="534377" cy="259045"/>
    <xdr:sp macro="" textlink="">
      <xdr:nvSpPr>
        <xdr:cNvPr id="240" name="衛生費平均値テキスト"/>
        <xdr:cNvSpPr txBox="1"/>
      </xdr:nvSpPr>
      <xdr:spPr>
        <a:xfrm>
          <a:off x="4686300" y="16645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41" name="フローチャート : 判断 240"/>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55510</xdr:rowOff>
    </xdr:from>
    <xdr:to>
      <xdr:col>5</xdr:col>
      <xdr:colOff>358775</xdr:colOff>
      <xdr:row>97</xdr:row>
      <xdr:rowOff>61389</xdr:rowOff>
    </xdr:to>
    <xdr:cxnSp macro="">
      <xdr:nvCxnSpPr>
        <xdr:cNvPr id="242" name="直線コネクタ 241"/>
        <xdr:cNvCxnSpPr/>
      </xdr:nvCxnSpPr>
      <xdr:spPr>
        <a:xfrm flipV="1">
          <a:off x="2908300" y="16686160"/>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3" name="フローチャート : 判断 242"/>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5475</xdr:rowOff>
    </xdr:from>
    <xdr:ext cx="534377" cy="259045"/>
    <xdr:sp macro="" textlink="">
      <xdr:nvSpPr>
        <xdr:cNvPr id="244" name="テキスト ボックス 243"/>
        <xdr:cNvSpPr txBox="1"/>
      </xdr:nvSpPr>
      <xdr:spPr>
        <a:xfrm>
          <a:off x="3530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61389</xdr:rowOff>
    </xdr:from>
    <xdr:to>
      <xdr:col>4</xdr:col>
      <xdr:colOff>155575</xdr:colOff>
      <xdr:row>97</xdr:row>
      <xdr:rowOff>111387</xdr:rowOff>
    </xdr:to>
    <xdr:cxnSp macro="">
      <xdr:nvCxnSpPr>
        <xdr:cNvPr id="245" name="直線コネクタ 244"/>
        <xdr:cNvCxnSpPr/>
      </xdr:nvCxnSpPr>
      <xdr:spPr>
        <a:xfrm flipV="1">
          <a:off x="2019300" y="16692039"/>
          <a:ext cx="889000" cy="4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6" name="フローチャート : 判断 245"/>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7" name="テキスト ボックス 246"/>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87742</xdr:rowOff>
    </xdr:from>
    <xdr:to>
      <xdr:col>2</xdr:col>
      <xdr:colOff>638175</xdr:colOff>
      <xdr:row>97</xdr:row>
      <xdr:rowOff>111387</xdr:rowOff>
    </xdr:to>
    <xdr:cxnSp macro="">
      <xdr:nvCxnSpPr>
        <xdr:cNvPr id="248" name="直線コネクタ 247"/>
        <xdr:cNvCxnSpPr/>
      </xdr:nvCxnSpPr>
      <xdr:spPr>
        <a:xfrm>
          <a:off x="1130300" y="16718392"/>
          <a:ext cx="8890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9" name="フローチャート : 判断 248"/>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160041</xdr:rowOff>
    </xdr:from>
    <xdr:ext cx="534377" cy="259045"/>
    <xdr:sp macro="" textlink="">
      <xdr:nvSpPr>
        <xdr:cNvPr id="250" name="テキスト ボックス 249"/>
        <xdr:cNvSpPr txBox="1"/>
      </xdr:nvSpPr>
      <xdr:spPr>
        <a:xfrm>
          <a:off x="1752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51" name="フローチャート : 判断 250"/>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165854</xdr:rowOff>
    </xdr:from>
    <xdr:ext cx="534377" cy="259045"/>
    <xdr:sp macro="" textlink="">
      <xdr:nvSpPr>
        <xdr:cNvPr id="252" name="テキスト ボックス 251"/>
        <xdr:cNvSpPr txBox="1"/>
      </xdr:nvSpPr>
      <xdr:spPr>
        <a:xfrm>
          <a:off x="863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163881</xdr:rowOff>
    </xdr:from>
    <xdr:to>
      <xdr:col>6</xdr:col>
      <xdr:colOff>561975</xdr:colOff>
      <xdr:row>97</xdr:row>
      <xdr:rowOff>94031</xdr:rowOff>
    </xdr:to>
    <xdr:sp macro="" textlink="">
      <xdr:nvSpPr>
        <xdr:cNvPr id="258" name="円/楕円 257"/>
        <xdr:cNvSpPr/>
      </xdr:nvSpPr>
      <xdr:spPr>
        <a:xfrm>
          <a:off x="4584700" y="166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15308</xdr:rowOff>
    </xdr:from>
    <xdr:ext cx="534377" cy="259045"/>
    <xdr:sp macro="" textlink="">
      <xdr:nvSpPr>
        <xdr:cNvPr id="259" name="衛生費該当値テキスト"/>
        <xdr:cNvSpPr txBox="1"/>
      </xdr:nvSpPr>
      <xdr:spPr>
        <a:xfrm>
          <a:off x="4686300" y="164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32,204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4710</xdr:rowOff>
    </xdr:from>
    <xdr:to>
      <xdr:col>5</xdr:col>
      <xdr:colOff>409575</xdr:colOff>
      <xdr:row>97</xdr:row>
      <xdr:rowOff>106310</xdr:rowOff>
    </xdr:to>
    <xdr:sp macro="" textlink="">
      <xdr:nvSpPr>
        <xdr:cNvPr id="260" name="円/楕円 259"/>
        <xdr:cNvSpPr/>
      </xdr:nvSpPr>
      <xdr:spPr>
        <a:xfrm>
          <a:off x="3746500" y="166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122837</xdr:rowOff>
    </xdr:from>
    <xdr:ext cx="534377" cy="259045"/>
    <xdr:sp macro="" textlink="">
      <xdr:nvSpPr>
        <xdr:cNvPr id="261" name="テキスト ボックス 260"/>
        <xdr:cNvSpPr txBox="1"/>
      </xdr:nvSpPr>
      <xdr:spPr>
        <a:xfrm>
          <a:off x="3530111" y="1641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10589</xdr:rowOff>
    </xdr:from>
    <xdr:to>
      <xdr:col>4</xdr:col>
      <xdr:colOff>206375</xdr:colOff>
      <xdr:row>97</xdr:row>
      <xdr:rowOff>112189</xdr:rowOff>
    </xdr:to>
    <xdr:sp macro="" textlink="">
      <xdr:nvSpPr>
        <xdr:cNvPr id="262" name="円/楕円 261"/>
        <xdr:cNvSpPr/>
      </xdr:nvSpPr>
      <xdr:spPr>
        <a:xfrm>
          <a:off x="2857500" y="166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128716</xdr:rowOff>
    </xdr:from>
    <xdr:ext cx="534377" cy="259045"/>
    <xdr:sp macro="" textlink="">
      <xdr:nvSpPr>
        <xdr:cNvPr id="263" name="テキスト ボックス 262"/>
        <xdr:cNvSpPr txBox="1"/>
      </xdr:nvSpPr>
      <xdr:spPr>
        <a:xfrm>
          <a:off x="2641111" y="1641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60587</xdr:rowOff>
    </xdr:from>
    <xdr:to>
      <xdr:col>3</xdr:col>
      <xdr:colOff>3175</xdr:colOff>
      <xdr:row>97</xdr:row>
      <xdr:rowOff>162187</xdr:rowOff>
    </xdr:to>
    <xdr:sp macro="" textlink="">
      <xdr:nvSpPr>
        <xdr:cNvPr id="264" name="円/楕円 263"/>
        <xdr:cNvSpPr/>
      </xdr:nvSpPr>
      <xdr:spPr>
        <a:xfrm>
          <a:off x="1968500" y="1669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7264</xdr:rowOff>
    </xdr:from>
    <xdr:ext cx="534377" cy="259045"/>
    <xdr:sp macro="" textlink="">
      <xdr:nvSpPr>
        <xdr:cNvPr id="265" name="テキスト ボックス 264"/>
        <xdr:cNvSpPr txBox="1"/>
      </xdr:nvSpPr>
      <xdr:spPr>
        <a:xfrm>
          <a:off x="1752111" y="164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36942</xdr:rowOff>
    </xdr:from>
    <xdr:to>
      <xdr:col>1</xdr:col>
      <xdr:colOff>485775</xdr:colOff>
      <xdr:row>97</xdr:row>
      <xdr:rowOff>138542</xdr:rowOff>
    </xdr:to>
    <xdr:sp macro="" textlink="">
      <xdr:nvSpPr>
        <xdr:cNvPr id="266" name="円/楕円 265"/>
        <xdr:cNvSpPr/>
      </xdr:nvSpPr>
      <xdr:spPr>
        <a:xfrm>
          <a:off x="1079500" y="166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155069</xdr:rowOff>
    </xdr:from>
    <xdr:ext cx="534377" cy="259045"/>
    <xdr:sp macro="" textlink="">
      <xdr:nvSpPr>
        <xdr:cNvPr id="267" name="テキスト ボックス 266"/>
        <xdr:cNvSpPr txBox="1"/>
      </xdr:nvSpPr>
      <xdr:spPr>
        <a:xfrm>
          <a:off x="863111" y="1644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91" name="直線コネクタ 290"/>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2"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3" name="直線コネクタ 292"/>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4"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5" name="直線コネクタ 294"/>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73787</xdr:rowOff>
    </xdr:from>
    <xdr:to>
      <xdr:col>15</xdr:col>
      <xdr:colOff>180975</xdr:colOff>
      <xdr:row>38</xdr:row>
      <xdr:rowOff>94361</xdr:rowOff>
    </xdr:to>
    <xdr:cxnSp macro="">
      <xdr:nvCxnSpPr>
        <xdr:cNvPr id="296" name="直線コネクタ 295"/>
        <xdr:cNvCxnSpPr/>
      </xdr:nvCxnSpPr>
      <xdr:spPr>
        <a:xfrm>
          <a:off x="9639300" y="658888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14241</xdr:rowOff>
    </xdr:from>
    <xdr:ext cx="469744" cy="259045"/>
    <xdr:sp macro="" textlink="">
      <xdr:nvSpPr>
        <xdr:cNvPr id="297" name="労働費平均値テキスト"/>
        <xdr:cNvSpPr txBox="1"/>
      </xdr:nvSpPr>
      <xdr:spPr>
        <a:xfrm>
          <a:off x="10528300" y="635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8" name="フローチャート : 判断 297"/>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73787</xdr:rowOff>
    </xdr:from>
    <xdr:to>
      <xdr:col>14</xdr:col>
      <xdr:colOff>28575</xdr:colOff>
      <xdr:row>38</xdr:row>
      <xdr:rowOff>94996</xdr:rowOff>
    </xdr:to>
    <xdr:cxnSp macro="">
      <xdr:nvCxnSpPr>
        <xdr:cNvPr id="299" name="直線コネクタ 298"/>
        <xdr:cNvCxnSpPr/>
      </xdr:nvCxnSpPr>
      <xdr:spPr>
        <a:xfrm flipV="1">
          <a:off x="8750300" y="6588887"/>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300" name="フローチャート : 判断 299"/>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93108</xdr:rowOff>
    </xdr:from>
    <xdr:ext cx="469744" cy="259045"/>
    <xdr:sp macro="" textlink="">
      <xdr:nvSpPr>
        <xdr:cNvPr id="301" name="テキスト ボックス 300"/>
        <xdr:cNvSpPr txBox="1"/>
      </xdr:nvSpPr>
      <xdr:spPr>
        <a:xfrm>
          <a:off x="9404427" y="62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94996</xdr:rowOff>
    </xdr:from>
    <xdr:to>
      <xdr:col>12</xdr:col>
      <xdr:colOff>511175</xdr:colOff>
      <xdr:row>38</xdr:row>
      <xdr:rowOff>95758</xdr:rowOff>
    </xdr:to>
    <xdr:cxnSp macro="">
      <xdr:nvCxnSpPr>
        <xdr:cNvPr id="302" name="直線コネクタ 301"/>
        <xdr:cNvCxnSpPr/>
      </xdr:nvCxnSpPr>
      <xdr:spPr>
        <a:xfrm flipV="1">
          <a:off x="7861300" y="661009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3" name="フローチャート : 判断 302"/>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69740</xdr:rowOff>
    </xdr:from>
    <xdr:ext cx="469744" cy="259045"/>
    <xdr:sp macro="" textlink="">
      <xdr:nvSpPr>
        <xdr:cNvPr id="304" name="テキスト ボックス 303"/>
        <xdr:cNvSpPr txBox="1"/>
      </xdr:nvSpPr>
      <xdr:spPr>
        <a:xfrm>
          <a:off x="8515427" y="62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12192</xdr:rowOff>
    </xdr:from>
    <xdr:to>
      <xdr:col>11</xdr:col>
      <xdr:colOff>307975</xdr:colOff>
      <xdr:row>38</xdr:row>
      <xdr:rowOff>95758</xdr:rowOff>
    </xdr:to>
    <xdr:cxnSp macro="">
      <xdr:nvCxnSpPr>
        <xdr:cNvPr id="305" name="直線コネクタ 304"/>
        <xdr:cNvCxnSpPr/>
      </xdr:nvCxnSpPr>
      <xdr:spPr>
        <a:xfrm>
          <a:off x="6972300" y="6527292"/>
          <a:ext cx="889000" cy="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6" name="フローチャート : 判断 305"/>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22877</xdr:rowOff>
    </xdr:from>
    <xdr:ext cx="469744" cy="259045"/>
    <xdr:sp macro="" textlink="">
      <xdr:nvSpPr>
        <xdr:cNvPr id="307" name="テキスト ボックス 306"/>
        <xdr:cNvSpPr txBox="1"/>
      </xdr:nvSpPr>
      <xdr:spPr>
        <a:xfrm>
          <a:off x="7626427"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8" name="フローチャート : 判断 307"/>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115079</xdr:rowOff>
    </xdr:from>
    <xdr:ext cx="469744" cy="259045"/>
    <xdr:sp macro="" textlink="">
      <xdr:nvSpPr>
        <xdr:cNvPr id="309" name="テキスト ボックス 308"/>
        <xdr:cNvSpPr txBox="1"/>
      </xdr:nvSpPr>
      <xdr:spPr>
        <a:xfrm>
          <a:off x="6737427" y="61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43561</xdr:rowOff>
    </xdr:from>
    <xdr:to>
      <xdr:col>15</xdr:col>
      <xdr:colOff>231775</xdr:colOff>
      <xdr:row>38</xdr:row>
      <xdr:rowOff>145161</xdr:rowOff>
    </xdr:to>
    <xdr:sp macro="" textlink="">
      <xdr:nvSpPr>
        <xdr:cNvPr id="315" name="円/楕円 314"/>
        <xdr:cNvSpPr/>
      </xdr:nvSpPr>
      <xdr:spPr>
        <a:xfrm>
          <a:off x="104267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141241</xdr:rowOff>
    </xdr:from>
    <xdr:ext cx="378565" cy="259045"/>
    <xdr:sp macro="" textlink="">
      <xdr:nvSpPr>
        <xdr:cNvPr id="316" name="労働費該当値テキスト"/>
        <xdr:cNvSpPr txBox="1"/>
      </xdr:nvSpPr>
      <xdr:spPr>
        <a:xfrm>
          <a:off x="10528300"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22987</xdr:rowOff>
    </xdr:from>
    <xdr:to>
      <xdr:col>14</xdr:col>
      <xdr:colOff>79375</xdr:colOff>
      <xdr:row>38</xdr:row>
      <xdr:rowOff>124587</xdr:rowOff>
    </xdr:to>
    <xdr:sp macro="" textlink="">
      <xdr:nvSpPr>
        <xdr:cNvPr id="317" name="円/楕円 316"/>
        <xdr:cNvSpPr/>
      </xdr:nvSpPr>
      <xdr:spPr>
        <a:xfrm>
          <a:off x="95885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115714</xdr:rowOff>
    </xdr:from>
    <xdr:ext cx="469744" cy="259045"/>
    <xdr:sp macro="" textlink="">
      <xdr:nvSpPr>
        <xdr:cNvPr id="318" name="テキスト ボックス 317"/>
        <xdr:cNvSpPr txBox="1"/>
      </xdr:nvSpPr>
      <xdr:spPr>
        <a:xfrm>
          <a:off x="9404427" y="663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44196</xdr:rowOff>
    </xdr:from>
    <xdr:to>
      <xdr:col>12</xdr:col>
      <xdr:colOff>561975</xdr:colOff>
      <xdr:row>38</xdr:row>
      <xdr:rowOff>145796</xdr:rowOff>
    </xdr:to>
    <xdr:sp macro="" textlink="">
      <xdr:nvSpPr>
        <xdr:cNvPr id="319" name="円/楕円 318"/>
        <xdr:cNvSpPr/>
      </xdr:nvSpPr>
      <xdr:spPr>
        <a:xfrm>
          <a:off x="86995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136923</xdr:rowOff>
    </xdr:from>
    <xdr:ext cx="378565" cy="259045"/>
    <xdr:sp macro="" textlink="">
      <xdr:nvSpPr>
        <xdr:cNvPr id="320" name="テキスト ボックス 319"/>
        <xdr:cNvSpPr txBox="1"/>
      </xdr:nvSpPr>
      <xdr:spPr>
        <a:xfrm>
          <a:off x="8561017" y="6652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44958</xdr:rowOff>
    </xdr:from>
    <xdr:to>
      <xdr:col>11</xdr:col>
      <xdr:colOff>358775</xdr:colOff>
      <xdr:row>38</xdr:row>
      <xdr:rowOff>146558</xdr:rowOff>
    </xdr:to>
    <xdr:sp macro="" textlink="">
      <xdr:nvSpPr>
        <xdr:cNvPr id="321" name="円/楕円 320"/>
        <xdr:cNvSpPr/>
      </xdr:nvSpPr>
      <xdr:spPr>
        <a:xfrm>
          <a:off x="7810500" y="65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137685</xdr:rowOff>
    </xdr:from>
    <xdr:ext cx="378565" cy="259045"/>
    <xdr:sp macro="" textlink="">
      <xdr:nvSpPr>
        <xdr:cNvPr id="322" name="テキスト ボックス 321"/>
        <xdr:cNvSpPr txBox="1"/>
      </xdr:nvSpPr>
      <xdr:spPr>
        <a:xfrm>
          <a:off x="7672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132842</xdr:rowOff>
    </xdr:from>
    <xdr:to>
      <xdr:col>10</xdr:col>
      <xdr:colOff>155575</xdr:colOff>
      <xdr:row>38</xdr:row>
      <xdr:rowOff>62992</xdr:rowOff>
    </xdr:to>
    <xdr:sp macro="" textlink="">
      <xdr:nvSpPr>
        <xdr:cNvPr id="323" name="円/楕円 322"/>
        <xdr:cNvSpPr/>
      </xdr:nvSpPr>
      <xdr:spPr>
        <a:xfrm>
          <a:off x="6921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54119</xdr:rowOff>
    </xdr:from>
    <xdr:ext cx="469744" cy="259045"/>
    <xdr:sp macro="" textlink="">
      <xdr:nvSpPr>
        <xdr:cNvPr id="324" name="テキスト ボックス 323"/>
        <xdr:cNvSpPr txBox="1"/>
      </xdr:nvSpPr>
      <xdr:spPr>
        <a:xfrm>
          <a:off x="673742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6" name="直線コネクタ 345"/>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7"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8" name="直線コネクタ 347"/>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9"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50" name="直線コネクタ 349"/>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140477</xdr:rowOff>
    </xdr:from>
    <xdr:to>
      <xdr:col>15</xdr:col>
      <xdr:colOff>180975</xdr:colOff>
      <xdr:row>57</xdr:row>
      <xdr:rowOff>153919</xdr:rowOff>
    </xdr:to>
    <xdr:cxnSp macro="">
      <xdr:nvCxnSpPr>
        <xdr:cNvPr id="351" name="直線コネクタ 350"/>
        <xdr:cNvCxnSpPr/>
      </xdr:nvCxnSpPr>
      <xdr:spPr>
        <a:xfrm>
          <a:off x="9639300" y="9913127"/>
          <a:ext cx="8382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11239</xdr:rowOff>
    </xdr:from>
    <xdr:ext cx="469744" cy="259045"/>
    <xdr:sp macro="" textlink="">
      <xdr:nvSpPr>
        <xdr:cNvPr id="352" name="農林水産業費平均値テキスト"/>
        <xdr:cNvSpPr txBox="1"/>
      </xdr:nvSpPr>
      <xdr:spPr>
        <a:xfrm>
          <a:off x="10528300" y="9612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3" name="フローチャート : 判断 352"/>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122098</xdr:rowOff>
    </xdr:from>
    <xdr:to>
      <xdr:col>14</xdr:col>
      <xdr:colOff>28575</xdr:colOff>
      <xdr:row>57</xdr:row>
      <xdr:rowOff>140477</xdr:rowOff>
    </xdr:to>
    <xdr:cxnSp macro="">
      <xdr:nvCxnSpPr>
        <xdr:cNvPr id="354" name="直線コネクタ 353"/>
        <xdr:cNvCxnSpPr/>
      </xdr:nvCxnSpPr>
      <xdr:spPr>
        <a:xfrm>
          <a:off x="8750300" y="9894748"/>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5" name="フローチャート : 判断 354"/>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139270</xdr:rowOff>
    </xdr:from>
    <xdr:ext cx="469744" cy="259045"/>
    <xdr:sp macro="" textlink="">
      <xdr:nvSpPr>
        <xdr:cNvPr id="356" name="テキスト ボックス 355"/>
        <xdr:cNvSpPr txBox="1"/>
      </xdr:nvSpPr>
      <xdr:spPr>
        <a:xfrm>
          <a:off x="9404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122098</xdr:rowOff>
    </xdr:from>
    <xdr:to>
      <xdr:col>12</xdr:col>
      <xdr:colOff>511175</xdr:colOff>
      <xdr:row>57</xdr:row>
      <xdr:rowOff>143769</xdr:rowOff>
    </xdr:to>
    <xdr:cxnSp macro="">
      <xdr:nvCxnSpPr>
        <xdr:cNvPr id="357" name="直線コネクタ 356"/>
        <xdr:cNvCxnSpPr/>
      </xdr:nvCxnSpPr>
      <xdr:spPr>
        <a:xfrm flipV="1">
          <a:off x="7861300" y="9894748"/>
          <a:ext cx="889000" cy="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8" name="フローチャート : 判断 357"/>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159524</xdr:rowOff>
    </xdr:from>
    <xdr:ext cx="469744" cy="259045"/>
    <xdr:sp macro="" textlink="">
      <xdr:nvSpPr>
        <xdr:cNvPr id="359" name="テキスト ボックス 358"/>
        <xdr:cNvSpPr txBox="1"/>
      </xdr:nvSpPr>
      <xdr:spPr>
        <a:xfrm>
          <a:off x="8515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120543</xdr:rowOff>
    </xdr:from>
    <xdr:to>
      <xdr:col>11</xdr:col>
      <xdr:colOff>307975</xdr:colOff>
      <xdr:row>57</xdr:row>
      <xdr:rowOff>143769</xdr:rowOff>
    </xdr:to>
    <xdr:cxnSp macro="">
      <xdr:nvCxnSpPr>
        <xdr:cNvPr id="360" name="直線コネクタ 359"/>
        <xdr:cNvCxnSpPr/>
      </xdr:nvCxnSpPr>
      <xdr:spPr>
        <a:xfrm>
          <a:off x="6972300" y="9893193"/>
          <a:ext cx="8890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61" name="フローチャート : 判断 360"/>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150243</xdr:rowOff>
    </xdr:from>
    <xdr:ext cx="469744" cy="259045"/>
    <xdr:sp macro="" textlink="">
      <xdr:nvSpPr>
        <xdr:cNvPr id="362" name="テキスト ボックス 361"/>
        <xdr:cNvSpPr txBox="1"/>
      </xdr:nvSpPr>
      <xdr:spPr>
        <a:xfrm>
          <a:off x="7626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3" name="フローチャート : 判断 362"/>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1516</xdr:rowOff>
    </xdr:from>
    <xdr:ext cx="469744" cy="259045"/>
    <xdr:sp macro="" textlink="">
      <xdr:nvSpPr>
        <xdr:cNvPr id="364" name="テキスト ボックス 363"/>
        <xdr:cNvSpPr txBox="1"/>
      </xdr:nvSpPr>
      <xdr:spPr>
        <a:xfrm>
          <a:off x="6737427"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103119</xdr:rowOff>
    </xdr:from>
    <xdr:to>
      <xdr:col>15</xdr:col>
      <xdr:colOff>231775</xdr:colOff>
      <xdr:row>58</xdr:row>
      <xdr:rowOff>33269</xdr:rowOff>
    </xdr:to>
    <xdr:sp macro="" textlink="">
      <xdr:nvSpPr>
        <xdr:cNvPr id="370" name="円/楕円 369"/>
        <xdr:cNvSpPr/>
      </xdr:nvSpPr>
      <xdr:spPr>
        <a:xfrm>
          <a:off x="10426700" y="98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81546</xdr:rowOff>
    </xdr:from>
    <xdr:ext cx="469744" cy="259045"/>
    <xdr:sp macro="" textlink="">
      <xdr:nvSpPr>
        <xdr:cNvPr id="371" name="農林水産業費該当値テキスト"/>
        <xdr:cNvSpPr txBox="1"/>
      </xdr:nvSpPr>
      <xdr:spPr>
        <a:xfrm>
          <a:off x="10528300" y="98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89677</xdr:rowOff>
    </xdr:from>
    <xdr:to>
      <xdr:col>14</xdr:col>
      <xdr:colOff>79375</xdr:colOff>
      <xdr:row>58</xdr:row>
      <xdr:rowOff>19827</xdr:rowOff>
    </xdr:to>
    <xdr:sp macro="" textlink="">
      <xdr:nvSpPr>
        <xdr:cNvPr id="372" name="円/楕円 371"/>
        <xdr:cNvSpPr/>
      </xdr:nvSpPr>
      <xdr:spPr>
        <a:xfrm>
          <a:off x="9588500" y="9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10954</xdr:rowOff>
    </xdr:from>
    <xdr:ext cx="469744" cy="259045"/>
    <xdr:sp macro="" textlink="">
      <xdr:nvSpPr>
        <xdr:cNvPr id="373" name="テキスト ボックス 372"/>
        <xdr:cNvSpPr txBox="1"/>
      </xdr:nvSpPr>
      <xdr:spPr>
        <a:xfrm>
          <a:off x="9404427" y="995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71298</xdr:rowOff>
    </xdr:from>
    <xdr:to>
      <xdr:col>12</xdr:col>
      <xdr:colOff>561975</xdr:colOff>
      <xdr:row>58</xdr:row>
      <xdr:rowOff>1448</xdr:rowOff>
    </xdr:to>
    <xdr:sp macro="" textlink="">
      <xdr:nvSpPr>
        <xdr:cNvPr id="374" name="円/楕円 373"/>
        <xdr:cNvSpPr/>
      </xdr:nvSpPr>
      <xdr:spPr>
        <a:xfrm>
          <a:off x="8699500" y="98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164025</xdr:rowOff>
    </xdr:from>
    <xdr:ext cx="469744" cy="259045"/>
    <xdr:sp macro="" textlink="">
      <xdr:nvSpPr>
        <xdr:cNvPr id="375" name="テキスト ボックス 374"/>
        <xdr:cNvSpPr txBox="1"/>
      </xdr:nvSpPr>
      <xdr:spPr>
        <a:xfrm>
          <a:off x="8515427" y="99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92969</xdr:rowOff>
    </xdr:from>
    <xdr:to>
      <xdr:col>11</xdr:col>
      <xdr:colOff>358775</xdr:colOff>
      <xdr:row>58</xdr:row>
      <xdr:rowOff>23119</xdr:rowOff>
    </xdr:to>
    <xdr:sp macro="" textlink="">
      <xdr:nvSpPr>
        <xdr:cNvPr id="376" name="円/楕円 375"/>
        <xdr:cNvSpPr/>
      </xdr:nvSpPr>
      <xdr:spPr>
        <a:xfrm>
          <a:off x="7810500" y="986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14246</xdr:rowOff>
    </xdr:from>
    <xdr:ext cx="469744" cy="259045"/>
    <xdr:sp macro="" textlink="">
      <xdr:nvSpPr>
        <xdr:cNvPr id="377" name="テキスト ボックス 376"/>
        <xdr:cNvSpPr txBox="1"/>
      </xdr:nvSpPr>
      <xdr:spPr>
        <a:xfrm>
          <a:off x="7626427" y="995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69743</xdr:rowOff>
    </xdr:from>
    <xdr:to>
      <xdr:col>10</xdr:col>
      <xdr:colOff>155575</xdr:colOff>
      <xdr:row>57</xdr:row>
      <xdr:rowOff>171343</xdr:rowOff>
    </xdr:to>
    <xdr:sp macro="" textlink="">
      <xdr:nvSpPr>
        <xdr:cNvPr id="378" name="円/楕円 377"/>
        <xdr:cNvSpPr/>
      </xdr:nvSpPr>
      <xdr:spPr>
        <a:xfrm>
          <a:off x="6921500" y="98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162470</xdr:rowOff>
    </xdr:from>
    <xdr:ext cx="469744" cy="259045"/>
    <xdr:sp macro="" textlink="">
      <xdr:nvSpPr>
        <xdr:cNvPr id="379" name="テキスト ボックス 378"/>
        <xdr:cNvSpPr txBox="1"/>
      </xdr:nvSpPr>
      <xdr:spPr>
        <a:xfrm>
          <a:off x="6737427" y="99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401" name="直線コネクタ 400"/>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2"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3" name="直線コネクタ 402"/>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4"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5" name="直線コネクタ 404"/>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25491</xdr:rowOff>
    </xdr:from>
    <xdr:to>
      <xdr:col>15</xdr:col>
      <xdr:colOff>180975</xdr:colOff>
      <xdr:row>78</xdr:row>
      <xdr:rowOff>30131</xdr:rowOff>
    </xdr:to>
    <xdr:cxnSp macro="">
      <xdr:nvCxnSpPr>
        <xdr:cNvPr id="406" name="直線コネクタ 405"/>
        <xdr:cNvCxnSpPr/>
      </xdr:nvCxnSpPr>
      <xdr:spPr>
        <a:xfrm flipV="1">
          <a:off x="9639300" y="13398591"/>
          <a:ext cx="8382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29573</xdr:rowOff>
    </xdr:from>
    <xdr:ext cx="534377" cy="259045"/>
    <xdr:sp macro="" textlink="">
      <xdr:nvSpPr>
        <xdr:cNvPr id="407" name="商工費平均値テキスト"/>
        <xdr:cNvSpPr txBox="1"/>
      </xdr:nvSpPr>
      <xdr:spPr>
        <a:xfrm>
          <a:off x="10528300" y="1305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8" name="フローチャート : 判断 407"/>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25332</xdr:rowOff>
    </xdr:from>
    <xdr:to>
      <xdr:col>14</xdr:col>
      <xdr:colOff>28575</xdr:colOff>
      <xdr:row>78</xdr:row>
      <xdr:rowOff>30131</xdr:rowOff>
    </xdr:to>
    <xdr:cxnSp macro="">
      <xdr:nvCxnSpPr>
        <xdr:cNvPr id="409" name="直線コネクタ 408"/>
        <xdr:cNvCxnSpPr/>
      </xdr:nvCxnSpPr>
      <xdr:spPr>
        <a:xfrm>
          <a:off x="8750300" y="13398432"/>
          <a:ext cx="8890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10" name="フローチャート : 判断 409"/>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146150</xdr:rowOff>
    </xdr:from>
    <xdr:ext cx="534377" cy="259045"/>
    <xdr:sp macro="" textlink="">
      <xdr:nvSpPr>
        <xdr:cNvPr id="411" name="テキスト ボックス 410"/>
        <xdr:cNvSpPr txBox="1"/>
      </xdr:nvSpPr>
      <xdr:spPr>
        <a:xfrm>
          <a:off x="9372111" y="130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21492</xdr:rowOff>
    </xdr:from>
    <xdr:to>
      <xdr:col>12</xdr:col>
      <xdr:colOff>511175</xdr:colOff>
      <xdr:row>78</xdr:row>
      <xdr:rowOff>25332</xdr:rowOff>
    </xdr:to>
    <xdr:cxnSp macro="">
      <xdr:nvCxnSpPr>
        <xdr:cNvPr id="412" name="直線コネクタ 411"/>
        <xdr:cNvCxnSpPr/>
      </xdr:nvCxnSpPr>
      <xdr:spPr>
        <a:xfrm>
          <a:off x="7861300" y="13394592"/>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3" name="フローチャート : 判断 412"/>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151523</xdr:rowOff>
    </xdr:from>
    <xdr:ext cx="469744" cy="259045"/>
    <xdr:sp macro="" textlink="">
      <xdr:nvSpPr>
        <xdr:cNvPr id="414" name="テキスト ボックス 413"/>
        <xdr:cNvSpPr txBox="1"/>
      </xdr:nvSpPr>
      <xdr:spPr>
        <a:xfrm>
          <a:off x="8515427" y="1301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5032</xdr:rowOff>
    </xdr:from>
    <xdr:to>
      <xdr:col>11</xdr:col>
      <xdr:colOff>307975</xdr:colOff>
      <xdr:row>78</xdr:row>
      <xdr:rowOff>21492</xdr:rowOff>
    </xdr:to>
    <xdr:cxnSp macro="">
      <xdr:nvCxnSpPr>
        <xdr:cNvPr id="415" name="直線コネクタ 414"/>
        <xdr:cNvCxnSpPr/>
      </xdr:nvCxnSpPr>
      <xdr:spPr>
        <a:xfrm>
          <a:off x="6972300" y="13378132"/>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6" name="フローチャート : 判断 415"/>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140550</xdr:rowOff>
    </xdr:from>
    <xdr:ext cx="534377" cy="259045"/>
    <xdr:sp macro="" textlink="">
      <xdr:nvSpPr>
        <xdr:cNvPr id="417" name="テキスト ボックス 416"/>
        <xdr:cNvSpPr txBox="1"/>
      </xdr:nvSpPr>
      <xdr:spPr>
        <a:xfrm>
          <a:off x="7594111" y="1299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8" name="フローチャート : 判断 417"/>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144482</xdr:rowOff>
    </xdr:from>
    <xdr:ext cx="534377" cy="259045"/>
    <xdr:sp macro="" textlink="">
      <xdr:nvSpPr>
        <xdr:cNvPr id="419" name="テキスト ボックス 418"/>
        <xdr:cNvSpPr txBox="1"/>
      </xdr:nvSpPr>
      <xdr:spPr>
        <a:xfrm>
          <a:off x="6705111" y="130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146141</xdr:rowOff>
    </xdr:from>
    <xdr:to>
      <xdr:col>15</xdr:col>
      <xdr:colOff>231775</xdr:colOff>
      <xdr:row>78</xdr:row>
      <xdr:rowOff>76291</xdr:rowOff>
    </xdr:to>
    <xdr:sp macro="" textlink="">
      <xdr:nvSpPr>
        <xdr:cNvPr id="425" name="円/楕円 424"/>
        <xdr:cNvSpPr/>
      </xdr:nvSpPr>
      <xdr:spPr>
        <a:xfrm>
          <a:off x="10426700" y="133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61068</xdr:rowOff>
    </xdr:from>
    <xdr:ext cx="469744" cy="259045"/>
    <xdr:sp macro="" textlink="">
      <xdr:nvSpPr>
        <xdr:cNvPr id="426" name="商工費該当値テキスト"/>
        <xdr:cNvSpPr txBox="1"/>
      </xdr:nvSpPr>
      <xdr:spPr>
        <a:xfrm>
          <a:off x="10528300" y="1326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150781</xdr:rowOff>
    </xdr:from>
    <xdr:to>
      <xdr:col>14</xdr:col>
      <xdr:colOff>79375</xdr:colOff>
      <xdr:row>78</xdr:row>
      <xdr:rowOff>80931</xdr:rowOff>
    </xdr:to>
    <xdr:sp macro="" textlink="">
      <xdr:nvSpPr>
        <xdr:cNvPr id="427" name="円/楕円 426"/>
        <xdr:cNvSpPr/>
      </xdr:nvSpPr>
      <xdr:spPr>
        <a:xfrm>
          <a:off x="9588500" y="133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72058</xdr:rowOff>
    </xdr:from>
    <xdr:ext cx="469744" cy="259045"/>
    <xdr:sp macro="" textlink="">
      <xdr:nvSpPr>
        <xdr:cNvPr id="428" name="テキスト ボックス 427"/>
        <xdr:cNvSpPr txBox="1"/>
      </xdr:nvSpPr>
      <xdr:spPr>
        <a:xfrm>
          <a:off x="9404427" y="1344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145982</xdr:rowOff>
    </xdr:from>
    <xdr:to>
      <xdr:col>12</xdr:col>
      <xdr:colOff>561975</xdr:colOff>
      <xdr:row>78</xdr:row>
      <xdr:rowOff>76132</xdr:rowOff>
    </xdr:to>
    <xdr:sp macro="" textlink="">
      <xdr:nvSpPr>
        <xdr:cNvPr id="429" name="円/楕円 428"/>
        <xdr:cNvSpPr/>
      </xdr:nvSpPr>
      <xdr:spPr>
        <a:xfrm>
          <a:off x="8699500" y="133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67259</xdr:rowOff>
    </xdr:from>
    <xdr:ext cx="469744" cy="259045"/>
    <xdr:sp macro="" textlink="">
      <xdr:nvSpPr>
        <xdr:cNvPr id="430" name="テキスト ボックス 429"/>
        <xdr:cNvSpPr txBox="1"/>
      </xdr:nvSpPr>
      <xdr:spPr>
        <a:xfrm>
          <a:off x="8515427" y="1344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142142</xdr:rowOff>
    </xdr:from>
    <xdr:to>
      <xdr:col>11</xdr:col>
      <xdr:colOff>358775</xdr:colOff>
      <xdr:row>78</xdr:row>
      <xdr:rowOff>72292</xdr:rowOff>
    </xdr:to>
    <xdr:sp macro="" textlink="">
      <xdr:nvSpPr>
        <xdr:cNvPr id="431" name="円/楕円 430"/>
        <xdr:cNvSpPr/>
      </xdr:nvSpPr>
      <xdr:spPr>
        <a:xfrm>
          <a:off x="7810500" y="133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63419</xdr:rowOff>
    </xdr:from>
    <xdr:ext cx="469744" cy="259045"/>
    <xdr:sp macro="" textlink="">
      <xdr:nvSpPr>
        <xdr:cNvPr id="432" name="テキスト ボックス 431"/>
        <xdr:cNvSpPr txBox="1"/>
      </xdr:nvSpPr>
      <xdr:spPr>
        <a:xfrm>
          <a:off x="7626427" y="1343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125682</xdr:rowOff>
    </xdr:from>
    <xdr:to>
      <xdr:col>10</xdr:col>
      <xdr:colOff>155575</xdr:colOff>
      <xdr:row>78</xdr:row>
      <xdr:rowOff>55832</xdr:rowOff>
    </xdr:to>
    <xdr:sp macro="" textlink="">
      <xdr:nvSpPr>
        <xdr:cNvPr id="433" name="円/楕円 432"/>
        <xdr:cNvSpPr/>
      </xdr:nvSpPr>
      <xdr:spPr>
        <a:xfrm>
          <a:off x="6921500" y="133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46959</xdr:rowOff>
    </xdr:from>
    <xdr:ext cx="469744" cy="259045"/>
    <xdr:sp macro="" textlink="">
      <xdr:nvSpPr>
        <xdr:cNvPr id="434" name="テキスト ボックス 433"/>
        <xdr:cNvSpPr txBox="1"/>
      </xdr:nvSpPr>
      <xdr:spPr>
        <a:xfrm>
          <a:off x="6737427" y="1342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9" name="直線コネクタ 458"/>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60"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61" name="直線コネクタ 460"/>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2"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3" name="直線コネクタ 462"/>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29514</xdr:rowOff>
    </xdr:from>
    <xdr:to>
      <xdr:col>15</xdr:col>
      <xdr:colOff>180975</xdr:colOff>
      <xdr:row>96</xdr:row>
      <xdr:rowOff>122346</xdr:rowOff>
    </xdr:to>
    <xdr:cxnSp macro="">
      <xdr:nvCxnSpPr>
        <xdr:cNvPr id="464" name="直線コネクタ 463"/>
        <xdr:cNvCxnSpPr/>
      </xdr:nvCxnSpPr>
      <xdr:spPr>
        <a:xfrm>
          <a:off x="9639300" y="16488714"/>
          <a:ext cx="838200" cy="9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95293</xdr:rowOff>
    </xdr:from>
    <xdr:ext cx="534377" cy="259045"/>
    <xdr:sp macro="" textlink="">
      <xdr:nvSpPr>
        <xdr:cNvPr id="465" name="土木費平均値テキスト"/>
        <xdr:cNvSpPr txBox="1"/>
      </xdr:nvSpPr>
      <xdr:spPr>
        <a:xfrm>
          <a:off x="10528300" y="1655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6" name="フローチャート : 判断 465"/>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29514</xdr:rowOff>
    </xdr:from>
    <xdr:to>
      <xdr:col>14</xdr:col>
      <xdr:colOff>28575</xdr:colOff>
      <xdr:row>97</xdr:row>
      <xdr:rowOff>119565</xdr:rowOff>
    </xdr:to>
    <xdr:cxnSp macro="">
      <xdr:nvCxnSpPr>
        <xdr:cNvPr id="467" name="直線コネクタ 466"/>
        <xdr:cNvCxnSpPr/>
      </xdr:nvCxnSpPr>
      <xdr:spPr>
        <a:xfrm flipV="1">
          <a:off x="8750300" y="16488714"/>
          <a:ext cx="889000" cy="26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8" name="フローチャート : 判断 467"/>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19359</xdr:rowOff>
    </xdr:from>
    <xdr:ext cx="534377" cy="259045"/>
    <xdr:sp macro="" textlink="">
      <xdr:nvSpPr>
        <xdr:cNvPr id="469" name="テキスト ボックス 468"/>
        <xdr:cNvSpPr txBox="1"/>
      </xdr:nvSpPr>
      <xdr:spPr>
        <a:xfrm>
          <a:off x="9372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119565</xdr:rowOff>
    </xdr:from>
    <xdr:to>
      <xdr:col>12</xdr:col>
      <xdr:colOff>511175</xdr:colOff>
      <xdr:row>97</xdr:row>
      <xdr:rowOff>144387</xdr:rowOff>
    </xdr:to>
    <xdr:cxnSp macro="">
      <xdr:nvCxnSpPr>
        <xdr:cNvPr id="470" name="直線コネクタ 469"/>
        <xdr:cNvCxnSpPr/>
      </xdr:nvCxnSpPr>
      <xdr:spPr>
        <a:xfrm flipV="1">
          <a:off x="7861300" y="16750215"/>
          <a:ext cx="8890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71" name="フローチャート : 判断 470"/>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162031</xdr:rowOff>
    </xdr:from>
    <xdr:ext cx="534377" cy="259045"/>
    <xdr:sp macro="" textlink="">
      <xdr:nvSpPr>
        <xdr:cNvPr id="472" name="テキスト ボックス 471"/>
        <xdr:cNvSpPr txBox="1"/>
      </xdr:nvSpPr>
      <xdr:spPr>
        <a:xfrm>
          <a:off x="8483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114440</xdr:rowOff>
    </xdr:from>
    <xdr:to>
      <xdr:col>11</xdr:col>
      <xdr:colOff>307975</xdr:colOff>
      <xdr:row>97</xdr:row>
      <xdr:rowOff>144387</xdr:rowOff>
    </xdr:to>
    <xdr:cxnSp macro="">
      <xdr:nvCxnSpPr>
        <xdr:cNvPr id="473" name="直線コネクタ 472"/>
        <xdr:cNvCxnSpPr/>
      </xdr:nvCxnSpPr>
      <xdr:spPr>
        <a:xfrm>
          <a:off x="6972300" y="167450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4" name="フローチャート : 判断 473"/>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30757</xdr:rowOff>
    </xdr:from>
    <xdr:ext cx="534377" cy="259045"/>
    <xdr:sp macro="" textlink="">
      <xdr:nvSpPr>
        <xdr:cNvPr id="475" name="テキスト ボックス 474"/>
        <xdr:cNvSpPr txBox="1"/>
      </xdr:nvSpPr>
      <xdr:spPr>
        <a:xfrm>
          <a:off x="7594111" y="163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6" name="フローチャート : 判断 475"/>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41539</xdr:rowOff>
    </xdr:from>
    <xdr:ext cx="534377" cy="259045"/>
    <xdr:sp macro="" textlink="">
      <xdr:nvSpPr>
        <xdr:cNvPr id="477" name="テキスト ボックス 476"/>
        <xdr:cNvSpPr txBox="1"/>
      </xdr:nvSpPr>
      <xdr:spPr>
        <a:xfrm>
          <a:off x="6705111" y="1632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71546</xdr:rowOff>
    </xdr:from>
    <xdr:to>
      <xdr:col>15</xdr:col>
      <xdr:colOff>231775</xdr:colOff>
      <xdr:row>97</xdr:row>
      <xdr:rowOff>1696</xdr:rowOff>
    </xdr:to>
    <xdr:sp macro="" textlink="">
      <xdr:nvSpPr>
        <xdr:cNvPr id="483" name="円/楕円 482"/>
        <xdr:cNvSpPr/>
      </xdr:nvSpPr>
      <xdr:spPr>
        <a:xfrm>
          <a:off x="10426700" y="165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94423</xdr:rowOff>
    </xdr:from>
    <xdr:ext cx="534377" cy="259045"/>
    <xdr:sp macro="" textlink="">
      <xdr:nvSpPr>
        <xdr:cNvPr id="484" name="土木費該当値テキスト"/>
        <xdr:cNvSpPr txBox="1"/>
      </xdr:nvSpPr>
      <xdr:spPr>
        <a:xfrm>
          <a:off x="10528300" y="163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42,911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150164</xdr:rowOff>
    </xdr:from>
    <xdr:to>
      <xdr:col>14</xdr:col>
      <xdr:colOff>79375</xdr:colOff>
      <xdr:row>96</xdr:row>
      <xdr:rowOff>80314</xdr:rowOff>
    </xdr:to>
    <xdr:sp macro="" textlink="">
      <xdr:nvSpPr>
        <xdr:cNvPr id="485" name="円/楕円 484"/>
        <xdr:cNvSpPr/>
      </xdr:nvSpPr>
      <xdr:spPr>
        <a:xfrm>
          <a:off x="9588500" y="164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96841</xdr:rowOff>
    </xdr:from>
    <xdr:ext cx="534377" cy="259045"/>
    <xdr:sp macro="" textlink="">
      <xdr:nvSpPr>
        <xdr:cNvPr id="486" name="テキスト ボックス 485"/>
        <xdr:cNvSpPr txBox="1"/>
      </xdr:nvSpPr>
      <xdr:spPr>
        <a:xfrm>
          <a:off x="9372111" y="162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68765</xdr:rowOff>
    </xdr:from>
    <xdr:to>
      <xdr:col>12</xdr:col>
      <xdr:colOff>561975</xdr:colOff>
      <xdr:row>97</xdr:row>
      <xdr:rowOff>170365</xdr:rowOff>
    </xdr:to>
    <xdr:sp macro="" textlink="">
      <xdr:nvSpPr>
        <xdr:cNvPr id="487" name="円/楕円 486"/>
        <xdr:cNvSpPr/>
      </xdr:nvSpPr>
      <xdr:spPr>
        <a:xfrm>
          <a:off x="8699500" y="166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161492</xdr:rowOff>
    </xdr:from>
    <xdr:ext cx="534377" cy="259045"/>
    <xdr:sp macro="" textlink="">
      <xdr:nvSpPr>
        <xdr:cNvPr id="488" name="テキスト ボックス 487"/>
        <xdr:cNvSpPr txBox="1"/>
      </xdr:nvSpPr>
      <xdr:spPr>
        <a:xfrm>
          <a:off x="8483111" y="167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93587</xdr:rowOff>
    </xdr:from>
    <xdr:to>
      <xdr:col>11</xdr:col>
      <xdr:colOff>358775</xdr:colOff>
      <xdr:row>98</xdr:row>
      <xdr:rowOff>23737</xdr:rowOff>
    </xdr:to>
    <xdr:sp macro="" textlink="">
      <xdr:nvSpPr>
        <xdr:cNvPr id="489" name="円/楕円 488"/>
        <xdr:cNvSpPr/>
      </xdr:nvSpPr>
      <xdr:spPr>
        <a:xfrm>
          <a:off x="7810500" y="167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14864</xdr:rowOff>
    </xdr:from>
    <xdr:ext cx="534377" cy="259045"/>
    <xdr:sp macro="" textlink="">
      <xdr:nvSpPr>
        <xdr:cNvPr id="490" name="テキスト ボックス 489"/>
        <xdr:cNvSpPr txBox="1"/>
      </xdr:nvSpPr>
      <xdr:spPr>
        <a:xfrm>
          <a:off x="7594111" y="168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63640</xdr:rowOff>
    </xdr:from>
    <xdr:to>
      <xdr:col>10</xdr:col>
      <xdr:colOff>155575</xdr:colOff>
      <xdr:row>97</xdr:row>
      <xdr:rowOff>165240</xdr:rowOff>
    </xdr:to>
    <xdr:sp macro="" textlink="">
      <xdr:nvSpPr>
        <xdr:cNvPr id="491" name="円/楕円 490"/>
        <xdr:cNvSpPr/>
      </xdr:nvSpPr>
      <xdr:spPr>
        <a:xfrm>
          <a:off x="6921500" y="166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156367</xdr:rowOff>
    </xdr:from>
    <xdr:ext cx="534377" cy="259045"/>
    <xdr:sp macro="" textlink="">
      <xdr:nvSpPr>
        <xdr:cNvPr id="492" name="テキスト ボックス 491"/>
        <xdr:cNvSpPr txBox="1"/>
      </xdr:nvSpPr>
      <xdr:spPr>
        <a:xfrm>
          <a:off x="6705111" y="167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9" name="直線コネクタ 518"/>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20"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21" name="直線コネクタ 520"/>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2"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3" name="直線コネクタ 522"/>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140157</xdr:rowOff>
    </xdr:from>
    <xdr:to>
      <xdr:col>23</xdr:col>
      <xdr:colOff>517525</xdr:colOff>
      <xdr:row>34</xdr:row>
      <xdr:rowOff>46235</xdr:rowOff>
    </xdr:to>
    <xdr:cxnSp macro="">
      <xdr:nvCxnSpPr>
        <xdr:cNvPr id="524" name="直線コネクタ 523"/>
        <xdr:cNvCxnSpPr/>
      </xdr:nvCxnSpPr>
      <xdr:spPr>
        <a:xfrm>
          <a:off x="15481300" y="5626557"/>
          <a:ext cx="838200" cy="2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12659</xdr:rowOff>
    </xdr:from>
    <xdr:ext cx="534377" cy="259045"/>
    <xdr:sp macro="" textlink="">
      <xdr:nvSpPr>
        <xdr:cNvPr id="525" name="消防費平均値テキスト"/>
        <xdr:cNvSpPr txBox="1"/>
      </xdr:nvSpPr>
      <xdr:spPr>
        <a:xfrm>
          <a:off x="16370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6" name="フローチャート : 判断 525"/>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140157</xdr:rowOff>
    </xdr:from>
    <xdr:to>
      <xdr:col>22</xdr:col>
      <xdr:colOff>365125</xdr:colOff>
      <xdr:row>34</xdr:row>
      <xdr:rowOff>56294</xdr:rowOff>
    </xdr:to>
    <xdr:cxnSp macro="">
      <xdr:nvCxnSpPr>
        <xdr:cNvPr id="527" name="直線コネクタ 526"/>
        <xdr:cNvCxnSpPr/>
      </xdr:nvCxnSpPr>
      <xdr:spPr>
        <a:xfrm flipV="1">
          <a:off x="14592300" y="5626557"/>
          <a:ext cx="889000" cy="25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8" name="フローチャート : 判断 527"/>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146161</xdr:rowOff>
    </xdr:from>
    <xdr:ext cx="534377" cy="259045"/>
    <xdr:sp macro="" textlink="">
      <xdr:nvSpPr>
        <xdr:cNvPr id="529" name="テキスト ボックス 528"/>
        <xdr:cNvSpPr txBox="1"/>
      </xdr:nvSpPr>
      <xdr:spPr>
        <a:xfrm>
          <a:off x="15214111" y="63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15015</xdr:rowOff>
    </xdr:from>
    <xdr:to>
      <xdr:col>21</xdr:col>
      <xdr:colOff>161925</xdr:colOff>
      <xdr:row>34</xdr:row>
      <xdr:rowOff>56294</xdr:rowOff>
    </xdr:to>
    <xdr:cxnSp macro="">
      <xdr:nvCxnSpPr>
        <xdr:cNvPr id="530" name="直線コネクタ 529"/>
        <xdr:cNvCxnSpPr/>
      </xdr:nvCxnSpPr>
      <xdr:spPr>
        <a:xfrm>
          <a:off x="13703300" y="5844315"/>
          <a:ext cx="889000" cy="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31" name="フローチャート : 判断 530"/>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3450</xdr:rowOff>
    </xdr:from>
    <xdr:ext cx="534377" cy="259045"/>
    <xdr:sp macro="" textlink="">
      <xdr:nvSpPr>
        <xdr:cNvPr id="532" name="テキスト ボックス 531"/>
        <xdr:cNvSpPr txBox="1"/>
      </xdr:nvSpPr>
      <xdr:spPr>
        <a:xfrm>
          <a:off x="14325111" y="634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15015</xdr:rowOff>
    </xdr:from>
    <xdr:to>
      <xdr:col>19</xdr:col>
      <xdr:colOff>644525</xdr:colOff>
      <xdr:row>37</xdr:row>
      <xdr:rowOff>19522</xdr:rowOff>
    </xdr:to>
    <xdr:cxnSp macro="">
      <xdr:nvCxnSpPr>
        <xdr:cNvPr id="533" name="直線コネクタ 532"/>
        <xdr:cNvCxnSpPr/>
      </xdr:nvCxnSpPr>
      <xdr:spPr>
        <a:xfrm flipV="1">
          <a:off x="12814300" y="5844315"/>
          <a:ext cx="889000" cy="51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4" name="フローチャート : 判断 533"/>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28726</xdr:rowOff>
    </xdr:from>
    <xdr:ext cx="534377" cy="259045"/>
    <xdr:sp macro="" textlink="">
      <xdr:nvSpPr>
        <xdr:cNvPr id="535" name="テキスト ボックス 534"/>
        <xdr:cNvSpPr txBox="1"/>
      </xdr:nvSpPr>
      <xdr:spPr>
        <a:xfrm>
          <a:off x="13436111" y="63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6" name="フローチャート : 判断 535"/>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68038</xdr:rowOff>
    </xdr:from>
    <xdr:ext cx="534377" cy="259045"/>
    <xdr:sp macro="" textlink="">
      <xdr:nvSpPr>
        <xdr:cNvPr id="537" name="テキスト ボックス 536"/>
        <xdr:cNvSpPr txBox="1"/>
      </xdr:nvSpPr>
      <xdr:spPr>
        <a:xfrm>
          <a:off x="12547111" y="60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166885</xdr:rowOff>
    </xdr:from>
    <xdr:to>
      <xdr:col>23</xdr:col>
      <xdr:colOff>568325</xdr:colOff>
      <xdr:row>34</xdr:row>
      <xdr:rowOff>97035</xdr:rowOff>
    </xdr:to>
    <xdr:sp macro="" textlink="">
      <xdr:nvSpPr>
        <xdr:cNvPr id="543" name="円/楕円 542"/>
        <xdr:cNvSpPr/>
      </xdr:nvSpPr>
      <xdr:spPr>
        <a:xfrm>
          <a:off x="16268700" y="582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18312</xdr:rowOff>
    </xdr:from>
    <xdr:ext cx="534377" cy="259045"/>
    <xdr:sp macro="" textlink="">
      <xdr:nvSpPr>
        <xdr:cNvPr id="544" name="消防費該当値テキスト"/>
        <xdr:cNvSpPr txBox="1"/>
      </xdr:nvSpPr>
      <xdr:spPr>
        <a:xfrm>
          <a:off x="16370300" y="567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18,931</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89357</xdr:rowOff>
    </xdr:from>
    <xdr:to>
      <xdr:col>22</xdr:col>
      <xdr:colOff>415925</xdr:colOff>
      <xdr:row>33</xdr:row>
      <xdr:rowOff>19507</xdr:rowOff>
    </xdr:to>
    <xdr:sp macro="" textlink="">
      <xdr:nvSpPr>
        <xdr:cNvPr id="545" name="円/楕円 544"/>
        <xdr:cNvSpPr/>
      </xdr:nvSpPr>
      <xdr:spPr>
        <a:xfrm>
          <a:off x="15430500" y="55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36034</xdr:rowOff>
    </xdr:from>
    <xdr:ext cx="534377" cy="259045"/>
    <xdr:sp macro="" textlink="">
      <xdr:nvSpPr>
        <xdr:cNvPr id="546" name="テキスト ボックス 545"/>
        <xdr:cNvSpPr txBox="1"/>
      </xdr:nvSpPr>
      <xdr:spPr>
        <a:xfrm>
          <a:off x="15214111" y="535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22,743</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5494</xdr:rowOff>
    </xdr:from>
    <xdr:to>
      <xdr:col>21</xdr:col>
      <xdr:colOff>212725</xdr:colOff>
      <xdr:row>34</xdr:row>
      <xdr:rowOff>107094</xdr:rowOff>
    </xdr:to>
    <xdr:sp macro="" textlink="">
      <xdr:nvSpPr>
        <xdr:cNvPr id="547" name="円/楕円 546"/>
        <xdr:cNvSpPr/>
      </xdr:nvSpPr>
      <xdr:spPr>
        <a:xfrm>
          <a:off x="14541500" y="58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123621</xdr:rowOff>
    </xdr:from>
    <xdr:ext cx="534377" cy="259045"/>
    <xdr:sp macro="" textlink="">
      <xdr:nvSpPr>
        <xdr:cNvPr id="548" name="テキスト ボックス 547"/>
        <xdr:cNvSpPr txBox="1"/>
      </xdr:nvSpPr>
      <xdr:spPr>
        <a:xfrm>
          <a:off x="14325111" y="561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18,777</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135665</xdr:rowOff>
    </xdr:from>
    <xdr:to>
      <xdr:col>20</xdr:col>
      <xdr:colOff>9525</xdr:colOff>
      <xdr:row>34</xdr:row>
      <xdr:rowOff>65815</xdr:rowOff>
    </xdr:to>
    <xdr:sp macro="" textlink="">
      <xdr:nvSpPr>
        <xdr:cNvPr id="549" name="円/楕円 548"/>
        <xdr:cNvSpPr/>
      </xdr:nvSpPr>
      <xdr:spPr>
        <a:xfrm>
          <a:off x="13652500" y="57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82342</xdr:rowOff>
    </xdr:from>
    <xdr:ext cx="534377" cy="259045"/>
    <xdr:sp macro="" textlink="">
      <xdr:nvSpPr>
        <xdr:cNvPr id="550" name="テキスト ボックス 549"/>
        <xdr:cNvSpPr txBox="1"/>
      </xdr:nvSpPr>
      <xdr:spPr>
        <a:xfrm>
          <a:off x="13436111" y="55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140172</xdr:rowOff>
    </xdr:from>
    <xdr:to>
      <xdr:col>18</xdr:col>
      <xdr:colOff>492125</xdr:colOff>
      <xdr:row>37</xdr:row>
      <xdr:rowOff>70322</xdr:rowOff>
    </xdr:to>
    <xdr:sp macro="" textlink="">
      <xdr:nvSpPr>
        <xdr:cNvPr id="551" name="円/楕円 550"/>
        <xdr:cNvSpPr/>
      </xdr:nvSpPr>
      <xdr:spPr>
        <a:xfrm>
          <a:off x="12763500" y="63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61449</xdr:rowOff>
    </xdr:from>
    <xdr:ext cx="534377" cy="259045"/>
    <xdr:sp macro="" textlink="">
      <xdr:nvSpPr>
        <xdr:cNvPr id="552" name="テキスト ボックス 551"/>
        <xdr:cNvSpPr txBox="1"/>
      </xdr:nvSpPr>
      <xdr:spPr>
        <a:xfrm>
          <a:off x="12547111" y="640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9" name="直線コネクタ 578"/>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80"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81" name="直線コネクタ 580"/>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2"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3" name="直線コネクタ 582"/>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121804</xdr:rowOff>
    </xdr:from>
    <xdr:to>
      <xdr:col>23</xdr:col>
      <xdr:colOff>517525</xdr:colOff>
      <xdr:row>58</xdr:row>
      <xdr:rowOff>33989</xdr:rowOff>
    </xdr:to>
    <xdr:cxnSp macro="">
      <xdr:nvCxnSpPr>
        <xdr:cNvPr id="584" name="直線コネクタ 583"/>
        <xdr:cNvCxnSpPr/>
      </xdr:nvCxnSpPr>
      <xdr:spPr>
        <a:xfrm flipV="1">
          <a:off x="15481300" y="9894454"/>
          <a:ext cx="8382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167392</xdr:rowOff>
    </xdr:from>
    <xdr:ext cx="534377" cy="259045"/>
    <xdr:sp macro="" textlink="">
      <xdr:nvSpPr>
        <xdr:cNvPr id="585" name="教育費平均値テキスト"/>
        <xdr:cNvSpPr txBox="1"/>
      </xdr:nvSpPr>
      <xdr:spPr>
        <a:xfrm>
          <a:off x="16370300" y="9425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6" name="フローチャート : 判断 585"/>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96658</xdr:rowOff>
    </xdr:from>
    <xdr:to>
      <xdr:col>22</xdr:col>
      <xdr:colOff>365125</xdr:colOff>
      <xdr:row>58</xdr:row>
      <xdr:rowOff>33989</xdr:rowOff>
    </xdr:to>
    <xdr:cxnSp macro="">
      <xdr:nvCxnSpPr>
        <xdr:cNvPr id="587" name="直線コネクタ 586"/>
        <xdr:cNvCxnSpPr/>
      </xdr:nvCxnSpPr>
      <xdr:spPr>
        <a:xfrm>
          <a:off x="14592300" y="9869308"/>
          <a:ext cx="889000" cy="10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8" name="フローチャート : 判断 587"/>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106606</xdr:rowOff>
    </xdr:from>
    <xdr:ext cx="534377" cy="259045"/>
    <xdr:sp macro="" textlink="">
      <xdr:nvSpPr>
        <xdr:cNvPr id="589" name="テキスト ボックス 588"/>
        <xdr:cNvSpPr txBox="1"/>
      </xdr:nvSpPr>
      <xdr:spPr>
        <a:xfrm>
          <a:off x="15214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74385</xdr:rowOff>
    </xdr:from>
    <xdr:to>
      <xdr:col>21</xdr:col>
      <xdr:colOff>161925</xdr:colOff>
      <xdr:row>57</xdr:row>
      <xdr:rowOff>96658</xdr:rowOff>
    </xdr:to>
    <xdr:cxnSp macro="">
      <xdr:nvCxnSpPr>
        <xdr:cNvPr id="590" name="直線コネクタ 589"/>
        <xdr:cNvCxnSpPr/>
      </xdr:nvCxnSpPr>
      <xdr:spPr>
        <a:xfrm>
          <a:off x="13703300" y="9847035"/>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91" name="フローチャート : 判断 590"/>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15133</xdr:rowOff>
    </xdr:from>
    <xdr:ext cx="534377" cy="259045"/>
    <xdr:sp macro="" textlink="">
      <xdr:nvSpPr>
        <xdr:cNvPr id="592" name="テキスト ボックス 591"/>
        <xdr:cNvSpPr txBox="1"/>
      </xdr:nvSpPr>
      <xdr:spPr>
        <a:xfrm>
          <a:off x="14325111" y="94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74385</xdr:rowOff>
    </xdr:from>
    <xdr:to>
      <xdr:col>19</xdr:col>
      <xdr:colOff>644525</xdr:colOff>
      <xdr:row>58</xdr:row>
      <xdr:rowOff>61682</xdr:rowOff>
    </xdr:to>
    <xdr:cxnSp macro="">
      <xdr:nvCxnSpPr>
        <xdr:cNvPr id="593" name="直線コネクタ 592"/>
        <xdr:cNvCxnSpPr/>
      </xdr:nvCxnSpPr>
      <xdr:spPr>
        <a:xfrm flipV="1">
          <a:off x="12814300" y="9847035"/>
          <a:ext cx="889000" cy="15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4" name="フローチャート : 判断 593"/>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39920</xdr:rowOff>
    </xdr:from>
    <xdr:ext cx="534377" cy="259045"/>
    <xdr:sp macro="" textlink="">
      <xdr:nvSpPr>
        <xdr:cNvPr id="595" name="テキスト ボックス 594"/>
        <xdr:cNvSpPr txBox="1"/>
      </xdr:nvSpPr>
      <xdr:spPr>
        <a:xfrm>
          <a:off x="13436111" y="94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6" name="フローチャート : 判断 595"/>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31005</xdr:rowOff>
    </xdr:from>
    <xdr:ext cx="534377" cy="259045"/>
    <xdr:sp macro="" textlink="">
      <xdr:nvSpPr>
        <xdr:cNvPr id="597" name="テキスト ボックス 596"/>
        <xdr:cNvSpPr txBox="1"/>
      </xdr:nvSpPr>
      <xdr:spPr>
        <a:xfrm>
          <a:off x="12547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71004</xdr:rowOff>
    </xdr:from>
    <xdr:to>
      <xdr:col>23</xdr:col>
      <xdr:colOff>568325</xdr:colOff>
      <xdr:row>58</xdr:row>
      <xdr:rowOff>1154</xdr:rowOff>
    </xdr:to>
    <xdr:sp macro="" textlink="">
      <xdr:nvSpPr>
        <xdr:cNvPr id="603" name="円/楕円 602"/>
        <xdr:cNvSpPr/>
      </xdr:nvSpPr>
      <xdr:spPr>
        <a:xfrm>
          <a:off x="16268700" y="98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49431</xdr:rowOff>
    </xdr:from>
    <xdr:ext cx="534377" cy="259045"/>
    <xdr:sp macro="" textlink="">
      <xdr:nvSpPr>
        <xdr:cNvPr id="604" name="教育費該当値テキスト"/>
        <xdr:cNvSpPr txBox="1"/>
      </xdr:nvSpPr>
      <xdr:spPr>
        <a:xfrm>
          <a:off x="16370300" y="98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29,798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154639</xdr:rowOff>
    </xdr:from>
    <xdr:to>
      <xdr:col>22</xdr:col>
      <xdr:colOff>415925</xdr:colOff>
      <xdr:row>58</xdr:row>
      <xdr:rowOff>84789</xdr:rowOff>
    </xdr:to>
    <xdr:sp macro="" textlink="">
      <xdr:nvSpPr>
        <xdr:cNvPr id="605" name="円/楕円 604"/>
        <xdr:cNvSpPr/>
      </xdr:nvSpPr>
      <xdr:spPr>
        <a:xfrm>
          <a:off x="15430500" y="99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75916</xdr:rowOff>
    </xdr:from>
    <xdr:ext cx="534377" cy="259045"/>
    <xdr:sp macro="" textlink="">
      <xdr:nvSpPr>
        <xdr:cNvPr id="606" name="テキスト ボックス 605"/>
        <xdr:cNvSpPr txBox="1"/>
      </xdr:nvSpPr>
      <xdr:spPr>
        <a:xfrm>
          <a:off x="15214111" y="1002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45858</xdr:rowOff>
    </xdr:from>
    <xdr:to>
      <xdr:col>21</xdr:col>
      <xdr:colOff>212725</xdr:colOff>
      <xdr:row>57</xdr:row>
      <xdr:rowOff>147458</xdr:rowOff>
    </xdr:to>
    <xdr:sp macro="" textlink="">
      <xdr:nvSpPr>
        <xdr:cNvPr id="607" name="円/楕円 606"/>
        <xdr:cNvSpPr/>
      </xdr:nvSpPr>
      <xdr:spPr>
        <a:xfrm>
          <a:off x="14541500" y="98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138585</xdr:rowOff>
    </xdr:from>
    <xdr:ext cx="534377" cy="259045"/>
    <xdr:sp macro="" textlink="">
      <xdr:nvSpPr>
        <xdr:cNvPr id="608" name="テキスト ボックス 607"/>
        <xdr:cNvSpPr txBox="1"/>
      </xdr:nvSpPr>
      <xdr:spPr>
        <a:xfrm>
          <a:off x="14325111" y="99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30,568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23585</xdr:rowOff>
    </xdr:from>
    <xdr:to>
      <xdr:col>20</xdr:col>
      <xdr:colOff>9525</xdr:colOff>
      <xdr:row>57</xdr:row>
      <xdr:rowOff>125185</xdr:rowOff>
    </xdr:to>
    <xdr:sp macro="" textlink="">
      <xdr:nvSpPr>
        <xdr:cNvPr id="609" name="円/楕円 608"/>
        <xdr:cNvSpPr/>
      </xdr:nvSpPr>
      <xdr:spPr>
        <a:xfrm>
          <a:off x="13652500" y="97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116312</xdr:rowOff>
    </xdr:from>
    <xdr:ext cx="534377" cy="259045"/>
    <xdr:sp macro="" textlink="">
      <xdr:nvSpPr>
        <xdr:cNvPr id="610" name="テキスト ボックス 609"/>
        <xdr:cNvSpPr txBox="1"/>
      </xdr:nvSpPr>
      <xdr:spPr>
        <a:xfrm>
          <a:off x="13436111" y="98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10882</xdr:rowOff>
    </xdr:from>
    <xdr:to>
      <xdr:col>18</xdr:col>
      <xdr:colOff>492125</xdr:colOff>
      <xdr:row>58</xdr:row>
      <xdr:rowOff>112482</xdr:rowOff>
    </xdr:to>
    <xdr:sp macro="" textlink="">
      <xdr:nvSpPr>
        <xdr:cNvPr id="611" name="円/楕円 610"/>
        <xdr:cNvSpPr/>
      </xdr:nvSpPr>
      <xdr:spPr>
        <a:xfrm>
          <a:off x="12763500" y="99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103609</xdr:rowOff>
    </xdr:from>
    <xdr:ext cx="534377" cy="259045"/>
    <xdr:sp macro="" textlink="">
      <xdr:nvSpPr>
        <xdr:cNvPr id="612" name="テキスト ボックス 611"/>
        <xdr:cNvSpPr txBox="1"/>
      </xdr:nvSpPr>
      <xdr:spPr>
        <a:xfrm>
          <a:off x="12547111" y="100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4" name="直線コネクタ 633"/>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7"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8" name="直線コネクタ 637"/>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132842</xdr:rowOff>
    </xdr:from>
    <xdr:to>
      <xdr:col>23</xdr:col>
      <xdr:colOff>517525</xdr:colOff>
      <xdr:row>78</xdr:row>
      <xdr:rowOff>139700</xdr:rowOff>
    </xdr:to>
    <xdr:cxnSp macro="">
      <xdr:nvCxnSpPr>
        <xdr:cNvPr id="639" name="直線コネクタ 638"/>
        <xdr:cNvCxnSpPr/>
      </xdr:nvCxnSpPr>
      <xdr:spPr>
        <a:xfrm flipV="1">
          <a:off x="15481300" y="1350594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143781</xdr:rowOff>
    </xdr:from>
    <xdr:ext cx="378565" cy="259045"/>
    <xdr:sp macro="" textlink="">
      <xdr:nvSpPr>
        <xdr:cNvPr id="640" name="災害復旧費平均値テキスト"/>
        <xdr:cNvSpPr txBox="1"/>
      </xdr:nvSpPr>
      <xdr:spPr>
        <a:xfrm>
          <a:off x="16370300" y="13173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41" name="フローチャート : 判断 640"/>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23571</xdr:rowOff>
    </xdr:from>
    <xdr:to>
      <xdr:col>22</xdr:col>
      <xdr:colOff>365125</xdr:colOff>
      <xdr:row>78</xdr:row>
      <xdr:rowOff>139700</xdr:rowOff>
    </xdr:to>
    <xdr:cxnSp macro="">
      <xdr:nvCxnSpPr>
        <xdr:cNvPr id="642" name="直線コネクタ 641"/>
        <xdr:cNvCxnSpPr/>
      </xdr:nvCxnSpPr>
      <xdr:spPr>
        <a:xfrm>
          <a:off x="14592300" y="12539421"/>
          <a:ext cx="889000" cy="97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3" name="フローチャート : 判断 642"/>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58895</xdr:rowOff>
    </xdr:from>
    <xdr:ext cx="378565" cy="259045"/>
    <xdr:sp macro="" textlink="">
      <xdr:nvSpPr>
        <xdr:cNvPr id="644" name="テキスト ボックス 643"/>
        <xdr:cNvSpPr txBox="1"/>
      </xdr:nvSpPr>
      <xdr:spPr>
        <a:xfrm>
          <a:off x="15292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23571</xdr:rowOff>
    </xdr:from>
    <xdr:to>
      <xdr:col>21</xdr:col>
      <xdr:colOff>161925</xdr:colOff>
      <xdr:row>78</xdr:row>
      <xdr:rowOff>37745</xdr:rowOff>
    </xdr:to>
    <xdr:cxnSp macro="">
      <xdr:nvCxnSpPr>
        <xdr:cNvPr id="645" name="直線コネクタ 644"/>
        <xdr:cNvCxnSpPr/>
      </xdr:nvCxnSpPr>
      <xdr:spPr>
        <a:xfrm flipV="1">
          <a:off x="13703300" y="12539421"/>
          <a:ext cx="889000" cy="87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6" name="フローチャート : 判断 645"/>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154652</xdr:rowOff>
    </xdr:from>
    <xdr:ext cx="378565" cy="259045"/>
    <xdr:sp macro="" textlink="">
      <xdr:nvSpPr>
        <xdr:cNvPr id="647" name="テキスト ボックス 646"/>
        <xdr:cNvSpPr txBox="1"/>
      </xdr:nvSpPr>
      <xdr:spPr>
        <a:xfrm>
          <a:off x="14403017" y="1335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2082</xdr:rowOff>
    </xdr:from>
    <xdr:to>
      <xdr:col>19</xdr:col>
      <xdr:colOff>644525</xdr:colOff>
      <xdr:row>78</xdr:row>
      <xdr:rowOff>37745</xdr:rowOff>
    </xdr:to>
    <xdr:cxnSp macro="">
      <xdr:nvCxnSpPr>
        <xdr:cNvPr id="648" name="直線コネクタ 647"/>
        <xdr:cNvCxnSpPr/>
      </xdr:nvCxnSpPr>
      <xdr:spPr>
        <a:xfrm>
          <a:off x="12814300" y="13375182"/>
          <a:ext cx="8890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9" name="フローチャート : 判断 648"/>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50" name="テキスト ボックス 649"/>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51" name="フローチャート : 判断 650"/>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88613</xdr:rowOff>
    </xdr:from>
    <xdr:ext cx="469744" cy="259045"/>
    <xdr:sp macro="" textlink="">
      <xdr:nvSpPr>
        <xdr:cNvPr id="652" name="テキスト ボックス 651"/>
        <xdr:cNvSpPr txBox="1"/>
      </xdr:nvSpPr>
      <xdr:spPr>
        <a:xfrm>
          <a:off x="12579427" y="12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82042</xdr:rowOff>
    </xdr:from>
    <xdr:to>
      <xdr:col>23</xdr:col>
      <xdr:colOff>568325</xdr:colOff>
      <xdr:row>79</xdr:row>
      <xdr:rowOff>12192</xdr:rowOff>
    </xdr:to>
    <xdr:sp macro="" textlink="">
      <xdr:nvSpPr>
        <xdr:cNvPr id="658" name="円/楕円 657"/>
        <xdr:cNvSpPr/>
      </xdr:nvSpPr>
      <xdr:spPr>
        <a:xfrm>
          <a:off x="162687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168419</xdr:rowOff>
    </xdr:from>
    <xdr:ext cx="313932" cy="259045"/>
    <xdr:sp macro="" textlink="">
      <xdr:nvSpPr>
        <xdr:cNvPr id="659" name="災害復旧費該当値テキスト"/>
        <xdr:cNvSpPr txBox="1"/>
      </xdr:nvSpPr>
      <xdr:spPr>
        <a:xfrm>
          <a:off x="16370300" y="13370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60" name="円/楕円 65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61" name="テキスト ボックス 660"/>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144221</xdr:rowOff>
    </xdr:from>
    <xdr:to>
      <xdr:col>21</xdr:col>
      <xdr:colOff>212725</xdr:colOff>
      <xdr:row>73</xdr:row>
      <xdr:rowOff>74371</xdr:rowOff>
    </xdr:to>
    <xdr:sp macro="" textlink="">
      <xdr:nvSpPr>
        <xdr:cNvPr id="662" name="円/楕円 661"/>
        <xdr:cNvSpPr/>
      </xdr:nvSpPr>
      <xdr:spPr>
        <a:xfrm>
          <a:off x="14541500" y="124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71</xdr:row>
      <xdr:rowOff>90898</xdr:rowOff>
    </xdr:from>
    <xdr:ext cx="469744" cy="259045"/>
    <xdr:sp macro="" textlink="">
      <xdr:nvSpPr>
        <xdr:cNvPr id="663" name="テキスト ボックス 662"/>
        <xdr:cNvSpPr txBox="1"/>
      </xdr:nvSpPr>
      <xdr:spPr>
        <a:xfrm>
          <a:off x="14357427" y="1226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158395</xdr:rowOff>
    </xdr:from>
    <xdr:to>
      <xdr:col>20</xdr:col>
      <xdr:colOff>9525</xdr:colOff>
      <xdr:row>78</xdr:row>
      <xdr:rowOff>88545</xdr:rowOff>
    </xdr:to>
    <xdr:sp macro="" textlink="">
      <xdr:nvSpPr>
        <xdr:cNvPr id="664" name="円/楕円 663"/>
        <xdr:cNvSpPr/>
      </xdr:nvSpPr>
      <xdr:spPr>
        <a:xfrm>
          <a:off x="136525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79672</xdr:rowOff>
    </xdr:from>
    <xdr:ext cx="378565" cy="259045"/>
    <xdr:sp macro="" textlink="">
      <xdr:nvSpPr>
        <xdr:cNvPr id="665" name="テキスト ボックス 664"/>
        <xdr:cNvSpPr txBox="1"/>
      </xdr:nvSpPr>
      <xdr:spPr>
        <a:xfrm>
          <a:off x="13514017" y="1345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122732</xdr:rowOff>
    </xdr:from>
    <xdr:to>
      <xdr:col>18</xdr:col>
      <xdr:colOff>492125</xdr:colOff>
      <xdr:row>78</xdr:row>
      <xdr:rowOff>52882</xdr:rowOff>
    </xdr:to>
    <xdr:sp macro="" textlink="">
      <xdr:nvSpPr>
        <xdr:cNvPr id="666" name="円/楕円 665"/>
        <xdr:cNvSpPr/>
      </xdr:nvSpPr>
      <xdr:spPr>
        <a:xfrm>
          <a:off x="127635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44009</xdr:rowOff>
    </xdr:from>
    <xdr:ext cx="378565" cy="259045"/>
    <xdr:sp macro="" textlink="">
      <xdr:nvSpPr>
        <xdr:cNvPr id="667" name="テキスト ボックス 666"/>
        <xdr:cNvSpPr txBox="1"/>
      </xdr:nvSpPr>
      <xdr:spPr>
        <a:xfrm>
          <a:off x="12625017" y="13417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91" name="直線コネクタ 690"/>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2"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3" name="直線コネクタ 692"/>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4"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5" name="直線コネクタ 694"/>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85313</xdr:rowOff>
    </xdr:from>
    <xdr:to>
      <xdr:col>23</xdr:col>
      <xdr:colOff>517525</xdr:colOff>
      <xdr:row>96</xdr:row>
      <xdr:rowOff>24581</xdr:rowOff>
    </xdr:to>
    <xdr:cxnSp macro="">
      <xdr:nvCxnSpPr>
        <xdr:cNvPr id="696" name="直線コネクタ 695"/>
        <xdr:cNvCxnSpPr/>
      </xdr:nvCxnSpPr>
      <xdr:spPr>
        <a:xfrm>
          <a:off x="15481300" y="16373063"/>
          <a:ext cx="838200" cy="1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63409</xdr:rowOff>
    </xdr:from>
    <xdr:ext cx="534377" cy="259045"/>
    <xdr:sp macro="" textlink="">
      <xdr:nvSpPr>
        <xdr:cNvPr id="697" name="公債費平均値テキスト"/>
        <xdr:cNvSpPr txBox="1"/>
      </xdr:nvSpPr>
      <xdr:spPr>
        <a:xfrm>
          <a:off x="16370300" y="1617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8" name="フローチャート : 判断 697"/>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85313</xdr:rowOff>
    </xdr:from>
    <xdr:to>
      <xdr:col>22</xdr:col>
      <xdr:colOff>365125</xdr:colOff>
      <xdr:row>95</xdr:row>
      <xdr:rowOff>136310</xdr:rowOff>
    </xdr:to>
    <xdr:cxnSp macro="">
      <xdr:nvCxnSpPr>
        <xdr:cNvPr id="699" name="直線コネクタ 698"/>
        <xdr:cNvCxnSpPr/>
      </xdr:nvCxnSpPr>
      <xdr:spPr>
        <a:xfrm flipV="1">
          <a:off x="14592300" y="16373063"/>
          <a:ext cx="889000" cy="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700" name="フローチャート : 判断 699"/>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123911</xdr:rowOff>
    </xdr:from>
    <xdr:ext cx="534377" cy="259045"/>
    <xdr:sp macro="" textlink="">
      <xdr:nvSpPr>
        <xdr:cNvPr id="701" name="テキスト ボックス 700"/>
        <xdr:cNvSpPr txBox="1"/>
      </xdr:nvSpPr>
      <xdr:spPr>
        <a:xfrm>
          <a:off x="15214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132880</xdr:rowOff>
    </xdr:from>
    <xdr:to>
      <xdr:col>21</xdr:col>
      <xdr:colOff>161925</xdr:colOff>
      <xdr:row>95</xdr:row>
      <xdr:rowOff>136310</xdr:rowOff>
    </xdr:to>
    <xdr:cxnSp macro="">
      <xdr:nvCxnSpPr>
        <xdr:cNvPr id="702" name="直線コネクタ 701"/>
        <xdr:cNvCxnSpPr/>
      </xdr:nvCxnSpPr>
      <xdr:spPr>
        <a:xfrm>
          <a:off x="13703300" y="16420630"/>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3" name="フローチャート : 判断 702"/>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125435</xdr:rowOff>
    </xdr:from>
    <xdr:ext cx="534377" cy="259045"/>
    <xdr:sp macro="" textlink="">
      <xdr:nvSpPr>
        <xdr:cNvPr id="704" name="テキスト ボックス 703"/>
        <xdr:cNvSpPr txBox="1"/>
      </xdr:nvSpPr>
      <xdr:spPr>
        <a:xfrm>
          <a:off x="14325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101448</xdr:rowOff>
    </xdr:from>
    <xdr:to>
      <xdr:col>19</xdr:col>
      <xdr:colOff>644525</xdr:colOff>
      <xdr:row>95</xdr:row>
      <xdr:rowOff>132880</xdr:rowOff>
    </xdr:to>
    <xdr:cxnSp macro="">
      <xdr:nvCxnSpPr>
        <xdr:cNvPr id="705" name="直線コネクタ 704"/>
        <xdr:cNvCxnSpPr/>
      </xdr:nvCxnSpPr>
      <xdr:spPr>
        <a:xfrm>
          <a:off x="12814300" y="16389198"/>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6" name="フローチャート : 判断 705"/>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130008</xdr:rowOff>
    </xdr:from>
    <xdr:ext cx="534377" cy="259045"/>
    <xdr:sp macro="" textlink="">
      <xdr:nvSpPr>
        <xdr:cNvPr id="707" name="テキスト ボックス 706"/>
        <xdr:cNvSpPr txBox="1"/>
      </xdr:nvSpPr>
      <xdr:spPr>
        <a:xfrm>
          <a:off x="13436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8" name="フローチャート : 判断 707"/>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130255</xdr:rowOff>
    </xdr:from>
    <xdr:ext cx="534377" cy="259045"/>
    <xdr:sp macro="" textlink="">
      <xdr:nvSpPr>
        <xdr:cNvPr id="709" name="テキスト ボックス 708"/>
        <xdr:cNvSpPr txBox="1"/>
      </xdr:nvSpPr>
      <xdr:spPr>
        <a:xfrm>
          <a:off x="12547111" y="1607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145231</xdr:rowOff>
    </xdr:from>
    <xdr:to>
      <xdr:col>23</xdr:col>
      <xdr:colOff>568325</xdr:colOff>
      <xdr:row>96</xdr:row>
      <xdr:rowOff>75381</xdr:rowOff>
    </xdr:to>
    <xdr:sp macro="" textlink="">
      <xdr:nvSpPr>
        <xdr:cNvPr id="715" name="円/楕円 714"/>
        <xdr:cNvSpPr/>
      </xdr:nvSpPr>
      <xdr:spPr>
        <a:xfrm>
          <a:off x="16268700" y="164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123658</xdr:rowOff>
    </xdr:from>
    <xdr:ext cx="534377" cy="259045"/>
    <xdr:sp macro="" textlink="">
      <xdr:nvSpPr>
        <xdr:cNvPr id="716" name="公債費該当値テキスト"/>
        <xdr:cNvSpPr txBox="1"/>
      </xdr:nvSpPr>
      <xdr:spPr>
        <a:xfrm>
          <a:off x="16370300" y="1641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28,043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34513</xdr:rowOff>
    </xdr:from>
    <xdr:to>
      <xdr:col>22</xdr:col>
      <xdr:colOff>415925</xdr:colOff>
      <xdr:row>95</xdr:row>
      <xdr:rowOff>136113</xdr:rowOff>
    </xdr:to>
    <xdr:sp macro="" textlink="">
      <xdr:nvSpPr>
        <xdr:cNvPr id="717" name="円/楕円 716"/>
        <xdr:cNvSpPr/>
      </xdr:nvSpPr>
      <xdr:spPr>
        <a:xfrm>
          <a:off x="15430500" y="163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127240</xdr:rowOff>
    </xdr:from>
    <xdr:ext cx="534377" cy="259045"/>
    <xdr:sp macro="" textlink="">
      <xdr:nvSpPr>
        <xdr:cNvPr id="718" name="テキスト ボックス 717"/>
        <xdr:cNvSpPr txBox="1"/>
      </xdr:nvSpPr>
      <xdr:spPr>
        <a:xfrm>
          <a:off x="15214111" y="164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85510</xdr:rowOff>
    </xdr:from>
    <xdr:to>
      <xdr:col>21</xdr:col>
      <xdr:colOff>212725</xdr:colOff>
      <xdr:row>96</xdr:row>
      <xdr:rowOff>15660</xdr:rowOff>
    </xdr:to>
    <xdr:sp macro="" textlink="">
      <xdr:nvSpPr>
        <xdr:cNvPr id="719" name="円/楕円 718"/>
        <xdr:cNvSpPr/>
      </xdr:nvSpPr>
      <xdr:spPr>
        <a:xfrm>
          <a:off x="14541500" y="163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6787</xdr:rowOff>
    </xdr:from>
    <xdr:ext cx="534377" cy="259045"/>
    <xdr:sp macro="" textlink="">
      <xdr:nvSpPr>
        <xdr:cNvPr id="720" name="テキスト ボックス 719"/>
        <xdr:cNvSpPr txBox="1"/>
      </xdr:nvSpPr>
      <xdr:spPr>
        <a:xfrm>
          <a:off x="14325111" y="164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82080</xdr:rowOff>
    </xdr:from>
    <xdr:to>
      <xdr:col>20</xdr:col>
      <xdr:colOff>9525</xdr:colOff>
      <xdr:row>96</xdr:row>
      <xdr:rowOff>12230</xdr:rowOff>
    </xdr:to>
    <xdr:sp macro="" textlink="">
      <xdr:nvSpPr>
        <xdr:cNvPr id="721" name="円/楕円 720"/>
        <xdr:cNvSpPr/>
      </xdr:nvSpPr>
      <xdr:spPr>
        <a:xfrm>
          <a:off x="13652500" y="163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3357</xdr:rowOff>
    </xdr:from>
    <xdr:ext cx="534377" cy="259045"/>
    <xdr:sp macro="" textlink="">
      <xdr:nvSpPr>
        <xdr:cNvPr id="722" name="テキスト ボックス 721"/>
        <xdr:cNvSpPr txBox="1"/>
      </xdr:nvSpPr>
      <xdr:spPr>
        <a:xfrm>
          <a:off x="13436111" y="1646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50648</xdr:rowOff>
    </xdr:from>
    <xdr:to>
      <xdr:col>18</xdr:col>
      <xdr:colOff>492125</xdr:colOff>
      <xdr:row>95</xdr:row>
      <xdr:rowOff>152248</xdr:rowOff>
    </xdr:to>
    <xdr:sp macro="" textlink="">
      <xdr:nvSpPr>
        <xdr:cNvPr id="723" name="円/楕円 722"/>
        <xdr:cNvSpPr/>
      </xdr:nvSpPr>
      <xdr:spPr>
        <a:xfrm>
          <a:off x="12763500" y="163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143375</xdr:rowOff>
    </xdr:from>
    <xdr:ext cx="534377" cy="259045"/>
    <xdr:sp macro="" textlink="">
      <xdr:nvSpPr>
        <xdr:cNvPr id="724" name="テキスト ボックス 723"/>
        <xdr:cNvSpPr txBox="1"/>
      </xdr:nvSpPr>
      <xdr:spPr>
        <a:xfrm>
          <a:off x="12547111" y="1643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123317</xdr:rowOff>
    </xdr:from>
    <xdr:to>
      <xdr:col>32</xdr:col>
      <xdr:colOff>186689</xdr:colOff>
      <xdr:row>39</xdr:row>
      <xdr:rowOff>44450</xdr:rowOff>
    </xdr:to>
    <xdr:cxnSp macro="">
      <xdr:nvCxnSpPr>
        <xdr:cNvPr id="748" name="直線コネクタ 747"/>
        <xdr:cNvCxnSpPr/>
      </xdr:nvCxnSpPr>
      <xdr:spPr>
        <a:xfrm flipV="1">
          <a:off x="22159595" y="5095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69994</xdr:rowOff>
    </xdr:from>
    <xdr:ext cx="469744" cy="259045"/>
    <xdr:sp macro="" textlink="">
      <xdr:nvSpPr>
        <xdr:cNvPr id="751" name="諸支出金最大値テキスト"/>
        <xdr:cNvSpPr txBox="1"/>
      </xdr:nvSpPr>
      <xdr:spPr>
        <a:xfrm>
          <a:off x="22212300"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29</xdr:row>
      <xdr:rowOff>123317</xdr:rowOff>
    </xdr:from>
    <xdr:to>
      <xdr:col>32</xdr:col>
      <xdr:colOff>276225</xdr:colOff>
      <xdr:row>29</xdr:row>
      <xdr:rowOff>123317</xdr:rowOff>
    </xdr:to>
    <xdr:cxnSp macro="">
      <xdr:nvCxnSpPr>
        <xdr:cNvPr id="752" name="直線コネクタ 751"/>
        <xdr:cNvCxnSpPr/>
      </xdr:nvCxnSpPr>
      <xdr:spPr>
        <a:xfrm>
          <a:off x="22072600" y="50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83964</xdr:rowOff>
    </xdr:from>
    <xdr:ext cx="378565" cy="259045"/>
    <xdr:sp macro="" textlink="">
      <xdr:nvSpPr>
        <xdr:cNvPr id="754" name="諸支出金平均値テキスト"/>
        <xdr:cNvSpPr txBox="1"/>
      </xdr:nvSpPr>
      <xdr:spPr>
        <a:xfrm>
          <a:off x="22212300" y="6427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61087</xdr:rowOff>
    </xdr:from>
    <xdr:to>
      <xdr:col>32</xdr:col>
      <xdr:colOff>238125</xdr:colOff>
      <xdr:row>38</xdr:row>
      <xdr:rowOff>162687</xdr:rowOff>
    </xdr:to>
    <xdr:sp macro="" textlink="">
      <xdr:nvSpPr>
        <xdr:cNvPr id="755" name="フローチャート : 判断 754"/>
        <xdr:cNvSpPr/>
      </xdr:nvSpPr>
      <xdr:spPr>
        <a:xfrm>
          <a:off x="221107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26797</xdr:rowOff>
    </xdr:from>
    <xdr:to>
      <xdr:col>31</xdr:col>
      <xdr:colOff>85725</xdr:colOff>
      <xdr:row>38</xdr:row>
      <xdr:rowOff>128397</xdr:rowOff>
    </xdr:to>
    <xdr:sp macro="" textlink="">
      <xdr:nvSpPr>
        <xdr:cNvPr id="757" name="フローチャート : 判断 756"/>
        <xdr:cNvSpPr/>
      </xdr:nvSpPr>
      <xdr:spPr>
        <a:xfrm>
          <a:off x="21272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144924</xdr:rowOff>
    </xdr:from>
    <xdr:ext cx="378565" cy="259045"/>
    <xdr:sp macro="" textlink="">
      <xdr:nvSpPr>
        <xdr:cNvPr id="758" name="テキスト ボックス 757"/>
        <xdr:cNvSpPr txBox="1"/>
      </xdr:nvSpPr>
      <xdr:spPr>
        <a:xfrm>
          <a:off x="21134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154051</xdr:rowOff>
    </xdr:from>
    <xdr:to>
      <xdr:col>29</xdr:col>
      <xdr:colOff>568325</xdr:colOff>
      <xdr:row>38</xdr:row>
      <xdr:rowOff>84201</xdr:rowOff>
    </xdr:to>
    <xdr:sp macro="" textlink="">
      <xdr:nvSpPr>
        <xdr:cNvPr id="760" name="フローチャート : 判断 759"/>
        <xdr:cNvSpPr/>
      </xdr:nvSpPr>
      <xdr:spPr>
        <a:xfrm>
          <a:off x="20383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100728</xdr:rowOff>
    </xdr:from>
    <xdr:ext cx="378565" cy="259045"/>
    <xdr:sp macro="" textlink="">
      <xdr:nvSpPr>
        <xdr:cNvPr id="761" name="テキスト ボックス 760"/>
        <xdr:cNvSpPr txBox="1"/>
      </xdr:nvSpPr>
      <xdr:spPr>
        <a:xfrm>
          <a:off x="20245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107569</xdr:rowOff>
    </xdr:from>
    <xdr:to>
      <xdr:col>28</xdr:col>
      <xdr:colOff>365125</xdr:colOff>
      <xdr:row>38</xdr:row>
      <xdr:rowOff>37719</xdr:rowOff>
    </xdr:to>
    <xdr:sp macro="" textlink="">
      <xdr:nvSpPr>
        <xdr:cNvPr id="763" name="フローチャート : 判断 762"/>
        <xdr:cNvSpPr/>
      </xdr:nvSpPr>
      <xdr:spPr>
        <a:xfrm>
          <a:off x="194945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54246</xdr:rowOff>
    </xdr:from>
    <xdr:ext cx="378565" cy="259045"/>
    <xdr:sp macro="" textlink="">
      <xdr:nvSpPr>
        <xdr:cNvPr id="764" name="テキスト ボックス 763"/>
        <xdr:cNvSpPr txBox="1"/>
      </xdr:nvSpPr>
      <xdr:spPr>
        <a:xfrm>
          <a:off x="19356017" y="622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10414</xdr:rowOff>
    </xdr:from>
    <xdr:to>
      <xdr:col>27</xdr:col>
      <xdr:colOff>161925</xdr:colOff>
      <xdr:row>37</xdr:row>
      <xdr:rowOff>112014</xdr:rowOff>
    </xdr:to>
    <xdr:sp macro="" textlink="">
      <xdr:nvSpPr>
        <xdr:cNvPr id="765" name="フローチャート : 判断 764"/>
        <xdr:cNvSpPr/>
      </xdr:nvSpPr>
      <xdr:spPr>
        <a:xfrm>
          <a:off x="18605500" y="63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128541</xdr:rowOff>
    </xdr:from>
    <xdr:ext cx="378565" cy="259045"/>
    <xdr:sp macro="" textlink="">
      <xdr:nvSpPr>
        <xdr:cNvPr id="766" name="テキスト ボックス 765"/>
        <xdr:cNvSpPr txBox="1"/>
      </xdr:nvSpPr>
      <xdr:spPr>
        <a:xfrm>
          <a:off x="18467017" y="612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mn-lt"/>
              <a:ea typeface="+mn-ea"/>
              <a:cs typeface="+mn-cs"/>
            </a:rPr>
            <a:t>・総務費は、住民一人当たり</a:t>
          </a:r>
          <a:r>
            <a:rPr lang="en-US" altLang="ja-JP" sz="1300" b="0" i="0" baseline="0">
              <a:solidFill>
                <a:schemeClr val="dk1"/>
              </a:solidFill>
              <a:effectLst/>
              <a:latin typeface="+mn-lt"/>
              <a:ea typeface="+mn-ea"/>
              <a:cs typeface="+mn-cs"/>
            </a:rPr>
            <a:t>56,333</a:t>
          </a:r>
          <a:r>
            <a:rPr lang="ja-JP" altLang="ja-JP" sz="1300" b="0" i="0" baseline="0">
              <a:solidFill>
                <a:schemeClr val="dk1"/>
              </a:solidFill>
              <a:effectLst/>
              <a:latin typeface="+mn-lt"/>
              <a:ea typeface="+mn-ea"/>
              <a:cs typeface="+mn-cs"/>
            </a:rPr>
            <a:t>円となっており、類似団体と比較して一人当たりコストが高い状況となっている。これは、財政調整基金やスポーツ振興・教育環境改善基金への積立金、ふるさと寄附金ＰＲ事業費が平成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年度から増嵩していることが主な要因である。</a:t>
          </a:r>
          <a:r>
            <a:rPr kumimoji="1" lang="ja-JP" altLang="ja-JP" sz="1300" b="0" i="0" baseline="0">
              <a:solidFill>
                <a:schemeClr val="dk1"/>
              </a:solidFill>
              <a:effectLst/>
              <a:latin typeface="+mn-lt"/>
              <a:ea typeface="+mn-ea"/>
              <a:cs typeface="+mn-cs"/>
            </a:rPr>
            <a:t>また、消防費は、住民一人当たりのコストが</a:t>
          </a:r>
          <a:r>
            <a:rPr kumimoji="1" lang="en-US" altLang="ja-JP" sz="1300" b="0" i="0" baseline="0">
              <a:solidFill>
                <a:schemeClr val="dk1"/>
              </a:solidFill>
              <a:effectLst/>
              <a:latin typeface="+mn-lt"/>
              <a:ea typeface="+mn-ea"/>
              <a:cs typeface="+mn-cs"/>
            </a:rPr>
            <a:t>18,931</a:t>
          </a:r>
          <a:r>
            <a:rPr kumimoji="1" lang="ja-JP" altLang="ja-JP" sz="1300" b="0" i="0" baseline="0">
              <a:solidFill>
                <a:schemeClr val="dk1"/>
              </a:solidFill>
              <a:effectLst/>
              <a:latin typeface="+mn-lt"/>
              <a:ea typeface="+mn-ea"/>
              <a:cs typeface="+mn-cs"/>
            </a:rPr>
            <a:t>円となっているが、平成</a:t>
          </a:r>
          <a:r>
            <a:rPr kumimoji="1" lang="en-US" altLang="ja-JP" sz="1300" b="0" i="0" baseline="0">
              <a:solidFill>
                <a:schemeClr val="dk1"/>
              </a:solidFill>
              <a:effectLst/>
              <a:latin typeface="+mn-lt"/>
              <a:ea typeface="+mn-ea"/>
              <a:cs typeface="+mn-cs"/>
            </a:rPr>
            <a:t>24</a:t>
          </a:r>
          <a:r>
            <a:rPr kumimoji="1" lang="ja-JP" altLang="ja-JP" sz="1300" b="0" i="0" baseline="0">
              <a:solidFill>
                <a:schemeClr val="dk1"/>
              </a:solidFill>
              <a:effectLst/>
              <a:latin typeface="+mn-lt"/>
              <a:ea typeface="+mn-ea"/>
              <a:cs typeface="+mn-cs"/>
            </a:rPr>
            <a:t>年度から旧足柄消防組合の合算により、増加に転じた後、高水準で推移している。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本市の実質収支額は、平成</a:t>
          </a:r>
          <a:r>
            <a:rPr lang="en-US" altLang="ja-JP" sz="1300" b="0" i="0" baseline="0">
              <a:solidFill>
                <a:schemeClr val="dk1"/>
              </a:solidFill>
              <a:effectLst/>
              <a:latin typeface="+mn-lt"/>
              <a:ea typeface="+mn-ea"/>
              <a:cs typeface="+mn-cs"/>
            </a:rPr>
            <a:t>20</a:t>
          </a:r>
          <a:r>
            <a:rPr lang="ja-JP" altLang="ja-JP" sz="1300" b="0" i="0" baseline="0">
              <a:solidFill>
                <a:schemeClr val="dk1"/>
              </a:solidFill>
              <a:effectLst/>
              <a:latin typeface="+mn-lt"/>
              <a:ea typeface="+mn-ea"/>
              <a:cs typeface="+mn-cs"/>
            </a:rPr>
            <a:t>年度に約</a:t>
          </a:r>
          <a:r>
            <a:rPr lang="en-US" altLang="ja-JP" sz="1300" b="0" i="0" baseline="0">
              <a:solidFill>
                <a:schemeClr val="dk1"/>
              </a:solidFill>
              <a:effectLst/>
              <a:latin typeface="+mn-lt"/>
              <a:ea typeface="+mn-ea"/>
              <a:cs typeface="+mn-cs"/>
            </a:rPr>
            <a:t>20</a:t>
          </a:r>
          <a:r>
            <a:rPr lang="ja-JP" altLang="ja-JP" sz="1300" b="0" i="0" baseline="0">
              <a:solidFill>
                <a:schemeClr val="dk1"/>
              </a:solidFill>
              <a:effectLst/>
              <a:latin typeface="+mn-lt"/>
              <a:ea typeface="+mn-ea"/>
              <a:cs typeface="+mn-cs"/>
            </a:rPr>
            <a:t>億円まで減少したが、事業の効率化や国庫補助等特定財源の確保に努めた結果、平成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年度には約</a:t>
          </a:r>
          <a:r>
            <a:rPr lang="en-US" altLang="ja-JP" sz="1300" b="0" i="0" baseline="0">
              <a:solidFill>
                <a:schemeClr val="dk1"/>
              </a:solidFill>
              <a:effectLst/>
              <a:latin typeface="+mn-lt"/>
              <a:ea typeface="+mn-ea"/>
              <a:cs typeface="+mn-cs"/>
            </a:rPr>
            <a:t>39</a:t>
          </a:r>
          <a:r>
            <a:rPr lang="ja-JP" altLang="ja-JP" sz="1300" b="0" i="0" baseline="0">
              <a:solidFill>
                <a:schemeClr val="dk1"/>
              </a:solidFill>
              <a:effectLst/>
              <a:latin typeface="+mn-lt"/>
              <a:ea typeface="+mn-ea"/>
              <a:cs typeface="+mn-cs"/>
            </a:rPr>
            <a:t>億円まで増加した。</a:t>
          </a:r>
          <a:endParaRPr lang="ja-JP" altLang="ja-JP" sz="1300">
            <a:effectLst/>
          </a:endParaRPr>
        </a:p>
        <a:p>
          <a:r>
            <a:rPr lang="ja-JP" altLang="ja-JP" sz="1300" b="0" i="0" baseline="0">
              <a:solidFill>
                <a:schemeClr val="dk1"/>
              </a:solidFill>
              <a:effectLst/>
              <a:latin typeface="+mn-lt"/>
              <a:ea typeface="+mn-ea"/>
              <a:cs typeface="+mn-cs"/>
            </a:rPr>
            <a:t>また、安定的な財政運営のための財政調整基金への積立も進め、残高は増加傾向にある。</a:t>
          </a:r>
          <a:endParaRPr lang="ja-JP" altLang="ja-JP" sz="1300">
            <a:effectLst/>
          </a:endParaRPr>
        </a:p>
        <a:p>
          <a:r>
            <a:rPr lang="ja-JP" altLang="ja-JP" sz="1300" b="0" i="0" baseline="0">
              <a:solidFill>
                <a:schemeClr val="dk1"/>
              </a:solidFill>
              <a:effectLst/>
              <a:latin typeface="+mn-lt"/>
              <a:ea typeface="+mn-ea"/>
              <a:cs typeface="+mn-cs"/>
            </a:rPr>
            <a:t>今後も実質収支額や財政調整基金残高を一定額確保し、健全財政の維持を図る。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年度以降全ての会計で黒字となっており、標準財政規模に対する割合が増加傾向にある。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年度は、一般会計において、</a:t>
          </a:r>
          <a:r>
            <a:rPr kumimoji="1" lang="en-US" altLang="ja-JP" sz="1300">
              <a:solidFill>
                <a:schemeClr val="dk1"/>
              </a:solidFill>
              <a:effectLst/>
              <a:latin typeface="+mn-lt"/>
              <a:ea typeface="+mn-ea"/>
              <a:cs typeface="+mn-cs"/>
            </a:rPr>
            <a:t>0.83</a:t>
          </a:r>
          <a:r>
            <a:rPr kumimoji="1" lang="ja-JP" altLang="ja-JP" sz="1300">
              <a:solidFill>
                <a:schemeClr val="dk1"/>
              </a:solidFill>
              <a:effectLst/>
              <a:latin typeface="+mn-lt"/>
              <a:ea typeface="+mn-ea"/>
              <a:cs typeface="+mn-cs"/>
            </a:rPr>
            <a:t>ポイント増加したほか、下水道事業特別会計においては、平成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年度から企業会計に移行するため、打切決算をしたことから黒字額が増加している。　</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72950988</v>
      </c>
      <c r="BO4" s="379"/>
      <c r="BP4" s="379"/>
      <c r="BQ4" s="379"/>
      <c r="BR4" s="379"/>
      <c r="BS4" s="379"/>
      <c r="BT4" s="379"/>
      <c r="BU4" s="380"/>
      <c r="BV4" s="378">
        <v>72265172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10.5</v>
      </c>
      <c r="CU4" s="385"/>
      <c r="CV4" s="385"/>
      <c r="CW4" s="385"/>
      <c r="CX4" s="385"/>
      <c r="CY4" s="385"/>
      <c r="CZ4" s="385"/>
      <c r="DA4" s="386"/>
      <c r="DB4" s="384">
        <v>9.8000000000000007</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68856897</v>
      </c>
      <c r="BO5" s="416"/>
      <c r="BP5" s="416"/>
      <c r="BQ5" s="416"/>
      <c r="BR5" s="416"/>
      <c r="BS5" s="416"/>
      <c r="BT5" s="416"/>
      <c r="BU5" s="417"/>
      <c r="BV5" s="415">
        <v>68293097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89.2</v>
      </c>
      <c r="CU5" s="413"/>
      <c r="CV5" s="413"/>
      <c r="CW5" s="413"/>
      <c r="CX5" s="413"/>
      <c r="CY5" s="413"/>
      <c r="CZ5" s="413"/>
      <c r="DA5" s="414"/>
      <c r="DB5" s="412">
        <v>90.8</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4094091</v>
      </c>
      <c r="BO6" s="416"/>
      <c r="BP6" s="416"/>
      <c r="BQ6" s="416"/>
      <c r="BR6" s="416"/>
      <c r="BS6" s="416"/>
      <c r="BT6" s="416"/>
      <c r="BU6" s="417"/>
      <c r="BV6" s="415">
        <v>3972075</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93.6</v>
      </c>
      <c r="CU6" s="453"/>
      <c r="CV6" s="453"/>
      <c r="CW6" s="453"/>
      <c r="CX6" s="453"/>
      <c r="CY6" s="453"/>
      <c r="CZ6" s="453"/>
      <c r="DA6" s="454"/>
      <c r="DB6" s="452">
        <v>96.3</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184791</v>
      </c>
      <c r="BO7" s="416"/>
      <c r="BP7" s="416"/>
      <c r="BQ7" s="416"/>
      <c r="BR7" s="416"/>
      <c r="BS7" s="416"/>
      <c r="BT7" s="416"/>
      <c r="BU7" s="417"/>
      <c r="BV7" s="415">
        <v>350910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37403950</v>
      </c>
      <c r="CU7" s="416"/>
      <c r="CV7" s="416"/>
      <c r="CW7" s="416"/>
      <c r="CX7" s="416"/>
      <c r="CY7" s="416"/>
      <c r="CZ7" s="416"/>
      <c r="DA7" s="417"/>
      <c r="DB7" s="415">
        <v>36830897</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3909300</v>
      </c>
      <c r="BO8" s="416"/>
      <c r="BP8" s="416"/>
      <c r="BQ8" s="416"/>
      <c r="BR8" s="416"/>
      <c r="BS8" s="416"/>
      <c r="BT8" s="416"/>
      <c r="BU8" s="417"/>
      <c r="BV8" s="415">
        <v>3621165</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0.96</v>
      </c>
      <c r="CU8" s="456"/>
      <c r="CV8" s="456"/>
      <c r="CW8" s="456"/>
      <c r="CX8" s="456"/>
      <c r="CY8" s="456"/>
      <c r="CZ8" s="456"/>
      <c r="DA8" s="457"/>
      <c r="DB8" s="455">
        <v>0.95</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194086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288135</v>
      </c>
      <c r="BO9" s="416"/>
      <c r="BP9" s="416"/>
      <c r="BQ9" s="416"/>
      <c r="BR9" s="416"/>
      <c r="BS9" s="416"/>
      <c r="BT9" s="416"/>
      <c r="BU9" s="417"/>
      <c r="BV9" s="415">
        <v>28820</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10.8</v>
      </c>
      <c r="CU9" s="413"/>
      <c r="CV9" s="413"/>
      <c r="CW9" s="413"/>
      <c r="CX9" s="413"/>
      <c r="CY9" s="413"/>
      <c r="CZ9" s="413"/>
      <c r="DA9" s="414"/>
      <c r="DB9" s="412">
        <v>13.5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198327</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1762209</v>
      </c>
      <c r="BO10" s="416"/>
      <c r="BP10" s="416"/>
      <c r="BQ10" s="416"/>
      <c r="BR10" s="416"/>
      <c r="BS10" s="416"/>
      <c r="BT10" s="416"/>
      <c r="BU10" s="417"/>
      <c r="BV10" s="415">
        <v>901063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691200</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194502</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800000</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192672</v>
      </c>
      <c r="S13" s="497"/>
      <c r="T13" s="497"/>
      <c r="U13" s="497"/>
      <c r="V13" s="498"/>
      <c r="W13" s="431" t="s">
        <v>120</v>
      </c>
      <c r="X13" s="432"/>
      <c r="Y13" s="432"/>
      <c r="Z13" s="432"/>
      <c r="AA13" s="432"/>
      <c r="AB13" s="422"/>
      <c r="AC13" s="466">
        <v>2486</v>
      </c>
      <c r="AD13" s="467"/>
      <c r="AE13" s="467"/>
      <c r="AF13" s="467"/>
      <c r="AG13" s="506"/>
      <c r="AH13" s="466">
        <v>3023</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1250344</v>
      </c>
      <c r="BO13" s="416"/>
      <c r="BP13" s="416"/>
      <c r="BQ13" s="416"/>
      <c r="BR13" s="416"/>
      <c r="BS13" s="416"/>
      <c r="BT13" s="416"/>
      <c r="BU13" s="417"/>
      <c r="BV13" s="415">
        <v>1621083</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6.2</v>
      </c>
      <c r="CU13" s="413"/>
      <c r="CV13" s="413"/>
      <c r="CW13" s="413"/>
      <c r="CX13" s="413"/>
      <c r="CY13" s="413"/>
      <c r="CZ13" s="413"/>
      <c r="DA13" s="414"/>
      <c r="DB13" s="412">
        <v>6.9</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195353</v>
      </c>
      <c r="S14" s="497"/>
      <c r="T14" s="497"/>
      <c r="U14" s="497"/>
      <c r="V14" s="498"/>
      <c r="W14" s="405"/>
      <c r="X14" s="406"/>
      <c r="Y14" s="406"/>
      <c r="Z14" s="406"/>
      <c r="AA14" s="406"/>
      <c r="AB14" s="395"/>
      <c r="AC14" s="499">
        <v>2.7</v>
      </c>
      <c r="AD14" s="500"/>
      <c r="AE14" s="500"/>
      <c r="AF14" s="500"/>
      <c r="AG14" s="501"/>
      <c r="AH14" s="499">
        <v>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11.5</v>
      </c>
      <c r="CU14" s="511"/>
      <c r="CV14" s="511"/>
      <c r="CW14" s="511"/>
      <c r="CX14" s="511"/>
      <c r="CY14" s="511"/>
      <c r="CZ14" s="511"/>
      <c r="DA14" s="512"/>
      <c r="DB14" s="510">
        <v>21.4</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193586</v>
      </c>
      <c r="S15" s="497"/>
      <c r="T15" s="497"/>
      <c r="U15" s="497"/>
      <c r="V15" s="498"/>
      <c r="W15" s="431" t="s">
        <v>127</v>
      </c>
      <c r="X15" s="432"/>
      <c r="Y15" s="432"/>
      <c r="Z15" s="432"/>
      <c r="AA15" s="432"/>
      <c r="AB15" s="422"/>
      <c r="AC15" s="466">
        <v>24440</v>
      </c>
      <c r="AD15" s="467"/>
      <c r="AE15" s="467"/>
      <c r="AF15" s="467"/>
      <c r="AG15" s="506"/>
      <c r="AH15" s="466">
        <v>28505</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26781331</v>
      </c>
      <c r="BO15" s="379"/>
      <c r="BP15" s="379"/>
      <c r="BQ15" s="379"/>
      <c r="BR15" s="379"/>
      <c r="BS15" s="379"/>
      <c r="BT15" s="379"/>
      <c r="BU15" s="380"/>
      <c r="BV15" s="378">
        <v>25856897</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26.3</v>
      </c>
      <c r="AD16" s="500"/>
      <c r="AE16" s="500"/>
      <c r="AF16" s="500"/>
      <c r="AG16" s="501"/>
      <c r="AH16" s="499">
        <v>28.6</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27764408</v>
      </c>
      <c r="BO16" s="416"/>
      <c r="BP16" s="416"/>
      <c r="BQ16" s="416"/>
      <c r="BR16" s="416"/>
      <c r="BS16" s="416"/>
      <c r="BT16" s="416"/>
      <c r="BU16" s="417"/>
      <c r="BV16" s="415">
        <v>26910227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65854</v>
      </c>
      <c r="AD17" s="467"/>
      <c r="AE17" s="467"/>
      <c r="AF17" s="467"/>
      <c r="AG17" s="506"/>
      <c r="AH17" s="466">
        <v>66313</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34545838</v>
      </c>
      <c r="BO17" s="416"/>
      <c r="BP17" s="416"/>
      <c r="BQ17" s="416"/>
      <c r="BR17" s="416"/>
      <c r="BS17" s="416"/>
      <c r="BT17" s="416"/>
      <c r="BU17" s="417"/>
      <c r="BV17" s="415">
        <v>33589678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113.81</v>
      </c>
      <c r="M18" s="528"/>
      <c r="N18" s="528"/>
      <c r="O18" s="528"/>
      <c r="P18" s="528"/>
      <c r="Q18" s="528"/>
      <c r="R18" s="529"/>
      <c r="S18" s="529"/>
      <c r="T18" s="529"/>
      <c r="U18" s="529"/>
      <c r="V18" s="530"/>
      <c r="W18" s="433"/>
      <c r="X18" s="434"/>
      <c r="Y18" s="434"/>
      <c r="Z18" s="434"/>
      <c r="AA18" s="434"/>
      <c r="AB18" s="425"/>
      <c r="AC18" s="531">
        <v>71</v>
      </c>
      <c r="AD18" s="532"/>
      <c r="AE18" s="532"/>
      <c r="AF18" s="532"/>
      <c r="AG18" s="533"/>
      <c r="AH18" s="531">
        <v>66.5</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35082517</v>
      </c>
      <c r="BO18" s="416"/>
      <c r="BP18" s="416"/>
      <c r="BQ18" s="416"/>
      <c r="BR18" s="416"/>
      <c r="BS18" s="416"/>
      <c r="BT18" s="416"/>
      <c r="BU18" s="417"/>
      <c r="BV18" s="415">
        <v>34539290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1705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47704910</v>
      </c>
      <c r="BO19" s="416"/>
      <c r="BP19" s="416"/>
      <c r="BQ19" s="416"/>
      <c r="BR19" s="416"/>
      <c r="BS19" s="416"/>
      <c r="BT19" s="416"/>
      <c r="BU19" s="417"/>
      <c r="BV19" s="415">
        <v>45867899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79120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50879705</v>
      </c>
      <c r="BO23" s="416"/>
      <c r="BP23" s="416"/>
      <c r="BQ23" s="416"/>
      <c r="BR23" s="416"/>
      <c r="BS23" s="416"/>
      <c r="BT23" s="416"/>
      <c r="BU23" s="417"/>
      <c r="BV23" s="415">
        <v>50342118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7904</v>
      </c>
      <c r="R24" s="467"/>
      <c r="S24" s="467"/>
      <c r="T24" s="467"/>
      <c r="U24" s="467"/>
      <c r="V24" s="506"/>
      <c r="W24" s="561"/>
      <c r="X24" s="549"/>
      <c r="Y24" s="550"/>
      <c r="Z24" s="465" t="s">
        <v>151</v>
      </c>
      <c r="AA24" s="445"/>
      <c r="AB24" s="445"/>
      <c r="AC24" s="445"/>
      <c r="AD24" s="445"/>
      <c r="AE24" s="445"/>
      <c r="AF24" s="445"/>
      <c r="AG24" s="446"/>
      <c r="AH24" s="466">
        <v>1383</v>
      </c>
      <c r="AI24" s="467"/>
      <c r="AJ24" s="467"/>
      <c r="AK24" s="467"/>
      <c r="AL24" s="506"/>
      <c r="AM24" s="466">
        <v>4338471</v>
      </c>
      <c r="AN24" s="467"/>
      <c r="AO24" s="467"/>
      <c r="AP24" s="467"/>
      <c r="AQ24" s="467"/>
      <c r="AR24" s="506"/>
      <c r="AS24" s="466">
        <v>3137</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37165665</v>
      </c>
      <c r="BO24" s="416"/>
      <c r="BP24" s="416"/>
      <c r="BQ24" s="416"/>
      <c r="BR24" s="416"/>
      <c r="BS24" s="416"/>
      <c r="BT24" s="416"/>
      <c r="BU24" s="417"/>
      <c r="BV24" s="415">
        <v>37221393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2</v>
      </c>
      <c r="M25" s="467"/>
      <c r="N25" s="467"/>
      <c r="O25" s="467"/>
      <c r="P25" s="506"/>
      <c r="Q25" s="466">
        <v>6945</v>
      </c>
      <c r="R25" s="467"/>
      <c r="S25" s="467"/>
      <c r="T25" s="467"/>
      <c r="U25" s="467"/>
      <c r="V25" s="506"/>
      <c r="W25" s="561"/>
      <c r="X25" s="549"/>
      <c r="Y25" s="550"/>
      <c r="Z25" s="465" t="s">
        <v>154</v>
      </c>
      <c r="AA25" s="445"/>
      <c r="AB25" s="445"/>
      <c r="AC25" s="445"/>
      <c r="AD25" s="445"/>
      <c r="AE25" s="445"/>
      <c r="AF25" s="445"/>
      <c r="AG25" s="446"/>
      <c r="AH25" s="466">
        <v>356</v>
      </c>
      <c r="AI25" s="467"/>
      <c r="AJ25" s="467"/>
      <c r="AK25" s="467"/>
      <c r="AL25" s="506"/>
      <c r="AM25" s="466">
        <v>1111432</v>
      </c>
      <c r="AN25" s="467"/>
      <c r="AO25" s="467"/>
      <c r="AP25" s="467"/>
      <c r="AQ25" s="467"/>
      <c r="AR25" s="506"/>
      <c r="AS25" s="466">
        <v>3122</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10381316</v>
      </c>
      <c r="BO25" s="379"/>
      <c r="BP25" s="379"/>
      <c r="BQ25" s="379"/>
      <c r="BR25" s="379"/>
      <c r="BS25" s="379"/>
      <c r="BT25" s="379"/>
      <c r="BU25" s="380"/>
      <c r="BV25" s="378">
        <v>12600062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6354</v>
      </c>
      <c r="R26" s="467"/>
      <c r="S26" s="467"/>
      <c r="T26" s="467"/>
      <c r="U26" s="467"/>
      <c r="V26" s="506"/>
      <c r="W26" s="561"/>
      <c r="X26" s="549"/>
      <c r="Y26" s="550"/>
      <c r="Z26" s="465" t="s">
        <v>157</v>
      </c>
      <c r="AA26" s="571"/>
      <c r="AB26" s="571"/>
      <c r="AC26" s="571"/>
      <c r="AD26" s="571"/>
      <c r="AE26" s="571"/>
      <c r="AF26" s="571"/>
      <c r="AG26" s="572"/>
      <c r="AH26" s="466">
        <v>103</v>
      </c>
      <c r="AI26" s="467"/>
      <c r="AJ26" s="467"/>
      <c r="AK26" s="467"/>
      <c r="AL26" s="506"/>
      <c r="AM26" s="466">
        <v>322802</v>
      </c>
      <c r="AN26" s="467"/>
      <c r="AO26" s="467"/>
      <c r="AP26" s="467"/>
      <c r="AQ26" s="467"/>
      <c r="AR26" s="506"/>
      <c r="AS26" s="466">
        <v>3134</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v>100000</v>
      </c>
      <c r="BO26" s="416"/>
      <c r="BP26" s="416"/>
      <c r="BQ26" s="416"/>
      <c r="BR26" s="416"/>
      <c r="BS26" s="416"/>
      <c r="BT26" s="416"/>
      <c r="BU26" s="417"/>
      <c r="BV26" s="415">
        <v>100000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5860</v>
      </c>
      <c r="R27" s="467"/>
      <c r="S27" s="467"/>
      <c r="T27" s="467"/>
      <c r="U27" s="467"/>
      <c r="V27" s="506"/>
      <c r="W27" s="561"/>
      <c r="X27" s="549"/>
      <c r="Y27" s="550"/>
      <c r="Z27" s="465" t="s">
        <v>160</v>
      </c>
      <c r="AA27" s="445"/>
      <c r="AB27" s="445"/>
      <c r="AC27" s="445"/>
      <c r="AD27" s="445"/>
      <c r="AE27" s="445"/>
      <c r="AF27" s="445"/>
      <c r="AG27" s="446"/>
      <c r="AH27" s="466">
        <v>41</v>
      </c>
      <c r="AI27" s="467"/>
      <c r="AJ27" s="467"/>
      <c r="AK27" s="467"/>
      <c r="AL27" s="506"/>
      <c r="AM27" s="466">
        <v>140303</v>
      </c>
      <c r="AN27" s="467"/>
      <c r="AO27" s="467"/>
      <c r="AP27" s="467"/>
      <c r="AQ27" s="467"/>
      <c r="AR27" s="506"/>
      <c r="AS27" s="466">
        <v>3422</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2222</v>
      </c>
      <c r="BO27" s="585"/>
      <c r="BP27" s="585"/>
      <c r="BQ27" s="585"/>
      <c r="BR27" s="585"/>
      <c r="BS27" s="585"/>
      <c r="BT27" s="585"/>
      <c r="BU27" s="586"/>
      <c r="BV27" s="584">
        <v>2222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5110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5585456</v>
      </c>
      <c r="BO28" s="379"/>
      <c r="BP28" s="379"/>
      <c r="BQ28" s="379"/>
      <c r="BR28" s="379"/>
      <c r="BS28" s="379"/>
      <c r="BT28" s="379"/>
      <c r="BU28" s="380"/>
      <c r="BV28" s="378">
        <v>4623247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26</v>
      </c>
      <c r="M29" s="467"/>
      <c r="N29" s="467"/>
      <c r="O29" s="467"/>
      <c r="P29" s="506"/>
      <c r="Q29" s="466">
        <v>4750</v>
      </c>
      <c r="R29" s="467"/>
      <c r="S29" s="467"/>
      <c r="T29" s="467"/>
      <c r="U29" s="467"/>
      <c r="V29" s="506"/>
      <c r="W29" s="562"/>
      <c r="X29" s="563"/>
      <c r="Y29" s="564"/>
      <c r="Z29" s="465" t="s">
        <v>167</v>
      </c>
      <c r="AA29" s="445"/>
      <c r="AB29" s="445"/>
      <c r="AC29" s="445"/>
      <c r="AD29" s="445"/>
      <c r="AE29" s="445"/>
      <c r="AF29" s="445"/>
      <c r="AG29" s="446"/>
      <c r="AH29" s="466">
        <v>1424</v>
      </c>
      <c r="AI29" s="467"/>
      <c r="AJ29" s="467"/>
      <c r="AK29" s="467"/>
      <c r="AL29" s="506"/>
      <c r="AM29" s="466">
        <v>4478774</v>
      </c>
      <c r="AN29" s="467"/>
      <c r="AO29" s="467"/>
      <c r="AP29" s="467"/>
      <c r="AQ29" s="467"/>
      <c r="AR29" s="506"/>
      <c r="AS29" s="466">
        <v>3145</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t="s">
        <v>117</v>
      </c>
      <c r="BO29" s="416"/>
      <c r="BP29" s="416"/>
      <c r="BQ29" s="416"/>
      <c r="BR29" s="416"/>
      <c r="BS29" s="416"/>
      <c r="BT29" s="416"/>
      <c r="BU29" s="417"/>
      <c r="BV29" s="415" t="s">
        <v>117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99.4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4768290</v>
      </c>
      <c r="BO30" s="585"/>
      <c r="BP30" s="585"/>
      <c r="BQ30" s="585"/>
      <c r="BR30" s="585"/>
      <c r="BS30" s="585"/>
      <c r="BT30" s="585"/>
      <c r="BU30" s="586"/>
      <c r="BV30" s="584">
        <v>3656091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10</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IF('各会計、関係団体の財政状況及び健全化判断比率'!B35="","",'各会計、関係団体の財政状況及び健全化判断比率'!B35)</f>
        <v>小田原城天守閣事業特別会計</v>
      </c>
      <c r="BH34" s="597"/>
      <c r="BI34" s="597"/>
      <c r="BJ34" s="597"/>
      <c r="BK34" s="597"/>
      <c r="BL34" s="597"/>
      <c r="BM34" s="597"/>
      <c r="BN34" s="597"/>
      <c r="BO34" s="597"/>
      <c r="BP34" s="597"/>
      <c r="BQ34" s="597"/>
      <c r="BR34" s="597"/>
      <c r="BS34" s="597"/>
      <c r="BT34" s="597"/>
      <c r="BU34" s="597"/>
      <c r="BV34" s="165"/>
      <c r="BW34" s="596">
        <f>IF(BY34="","",MAX(C34:D43,U34:V43,AM34:AN43,BE34:BF43)+1)</f>
        <v>15</v>
      </c>
      <c r="BX34" s="596"/>
      <c r="BY34" s="597" t="str">
        <f>IF('各会計、関係団体の財政状況及び健全化判断比率'!B68="","",'各会計、関係団体の財政状況及び健全化判断比率'!B68)</f>
        <v>神奈川県後期高齢者医療広域連合(一般会計)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小田原市土地開発公社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公共用地先行取得事業特別会計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国民健康保険診療施設事業特別会計</v>
      </c>
      <c r="X35" s="597"/>
      <c r="Y35" s="597"/>
      <c r="Z35" s="597"/>
      <c r="AA35" s="597"/>
      <c r="AB35" s="597"/>
      <c r="AC35" s="597"/>
      <c r="AD35" s="597"/>
      <c r="AE35" s="597"/>
      <c r="AF35" s="597"/>
      <c r="AG35" s="597"/>
      <c r="AH35" s="597"/>
      <c r="AI35" s="597"/>
      <c r="AJ35" s="597"/>
      <c r="AK35" s="597"/>
      <c r="AL35" s="165"/>
      <c r="AM35" s="596">
        <f t="shared" ref="AM35:AM43" si="0">IF(AO35="","",AM34+1)</f>
        <v>11</v>
      </c>
      <c r="AN35" s="596"/>
      <c r="AO35" s="597" t="str">
        <f>IF('各会計、関係団体の財政状況及び健全化判断比率'!B34="","",'各会計、関係団体の財政状況及び健全化判断比率'!B34)</f>
        <v>病院事業会計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IF('各会計、関係団体の財政状況及び健全化判断比率'!B36="","",'各会計、関係団体の財政状況及び健全化判断比率'!B36)</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16</v>
      </c>
      <c r="BX35" s="596"/>
      <c r="BY35" s="597" t="str">
        <f>IF('各会計、関係団体の財政状況及び健全化判断比率'!B69="","",'各会計、関係団体の財政状況及び健全化判断比率'!B69)</f>
        <v>神奈川県後期高齢者医療広域連合(後期高齢者医療)</v>
      </c>
      <c r="BZ35" s="597"/>
      <c r="CA35" s="597"/>
      <c r="CB35" s="597"/>
      <c r="CC35" s="597"/>
      <c r="CD35" s="597"/>
      <c r="CE35" s="597"/>
      <c r="CF35" s="597"/>
      <c r="CG35" s="597"/>
      <c r="CH35" s="597"/>
      <c r="CI35" s="597"/>
      <c r="CJ35" s="597"/>
      <c r="CK35" s="597"/>
      <c r="CL35" s="597"/>
      <c r="CM35" s="597"/>
      <c r="CN35" s="165"/>
      <c r="CO35" s="596">
        <f t="shared" ref="CO35:CO43" si="3">IF(CQ35="","",CO34+1)</f>
        <v>23</v>
      </c>
      <c r="CP35" s="596"/>
      <c r="CQ35" s="597" t="str">
        <f>IF('各会計、関係団体の財政状況及び健全化判断比率'!BS8="","",'各会計、関係団体の財政状況及び健全化判断比率'!BS8)</f>
        <v>財団法人　小田原市体育協会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広域消防事業特別会計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14</v>
      </c>
      <c r="BF36" s="596"/>
      <c r="BG36" s="597" t="str">
        <f>IF('各会計、関係団体の財政状況及び健全化判断比率'!B37="","",'各会計、関係団体の財政状況及び健全化判断比率'!B37)</f>
        <v>公設地方卸売市場事業特別会計</v>
      </c>
      <c r="BH36" s="597"/>
      <c r="BI36" s="597"/>
      <c r="BJ36" s="597"/>
      <c r="BK36" s="597"/>
      <c r="BL36" s="597"/>
      <c r="BM36" s="597"/>
      <c r="BN36" s="597"/>
      <c r="BO36" s="597"/>
      <c r="BP36" s="597"/>
      <c r="BQ36" s="597"/>
      <c r="BR36" s="597"/>
      <c r="BS36" s="597"/>
      <c r="BT36" s="597"/>
      <c r="BU36" s="597"/>
      <c r="BV36" s="165"/>
      <c r="BW36" s="596">
        <f t="shared" si="2"/>
        <v>17</v>
      </c>
      <c r="BX36" s="596"/>
      <c r="BY36" s="597" t="str">
        <f>IF('各会計、関係団体の財政状況及び健全化判断比率'!B70="","",'各会計、関係団体の財政状況及び健全化判断比率'!B70)</f>
        <v>小田原市外二ケ市町組合</v>
      </c>
      <c r="BZ36" s="597"/>
      <c r="CA36" s="597"/>
      <c r="CB36" s="597"/>
      <c r="CC36" s="597"/>
      <c r="CD36" s="597"/>
      <c r="CE36" s="597"/>
      <c r="CF36" s="597"/>
      <c r="CG36" s="597"/>
      <c r="CH36" s="597"/>
      <c r="CI36" s="597"/>
      <c r="CJ36" s="597"/>
      <c r="CK36" s="597"/>
      <c r="CL36" s="597"/>
      <c r="CM36" s="597"/>
      <c r="CN36" s="165"/>
      <c r="CO36" s="596">
        <f t="shared" si="3"/>
        <v>24</v>
      </c>
      <c r="CP36" s="596"/>
      <c r="CQ36" s="597" t="str">
        <f>IF('各会計、関係団体の財政状況及び健全化判断比率'!BS9="","",'各会計、関係団体の財政状況及び健全化判断比率'!BS9)</f>
        <v>財団法人　小田原市公益事業協会</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小田原地下街事業特別会計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後期高齢者医療事業特別会計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18</v>
      </c>
      <c r="BX37" s="596"/>
      <c r="BY37" s="597" t="str">
        <f>IF('各会計、関係団体の財政状況及び健全化判断比率'!B71="","",'各会計、関係団体の財政状況及び健全化判断比率'!B71)</f>
        <v>南足柄市外五ケ市町組合</v>
      </c>
      <c r="BZ37" s="597"/>
      <c r="CA37" s="597"/>
      <c r="CB37" s="597"/>
      <c r="CC37" s="597"/>
      <c r="CD37" s="597"/>
      <c r="CE37" s="597"/>
      <c r="CF37" s="597"/>
      <c r="CG37" s="597"/>
      <c r="CH37" s="597"/>
      <c r="CI37" s="597"/>
      <c r="CJ37" s="597"/>
      <c r="CK37" s="597"/>
      <c r="CL37" s="597"/>
      <c r="CM37" s="597"/>
      <c r="CN37" s="165"/>
      <c r="CO37" s="596">
        <f t="shared" si="3"/>
        <v>25</v>
      </c>
      <c r="CP37" s="596"/>
      <c r="CQ37" s="597" t="str">
        <f>IF('各会計、関係団体の財政状況及び健全化判断比率'!BS10="","",'各会計、関係団体の財政状況及び健全化判断比率'!BS10)</f>
        <v>株式会社　小田原市水道サービスセンター</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9</v>
      </c>
      <c r="V38" s="596"/>
      <c r="W38" s="597" t="str">
        <f>IF('各会計、関係団体の財政状況及び健全化判断比率'!B32="","",'各会計、関係団体の財政状況及び健全化判断比率'!B32)</f>
        <v>競輪事業特別会計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19</v>
      </c>
      <c r="BX38" s="596"/>
      <c r="BY38" s="597" t="str">
        <f>IF('各会計、関係団体の財政状況及び健全化判断比率'!B72="","",'各会計、関係団体の財政状況及び健全化判断比率'!B72)</f>
        <v>南足柄市外二ケ市町組合</v>
      </c>
      <c r="BZ38" s="597"/>
      <c r="CA38" s="597"/>
      <c r="CB38" s="597"/>
      <c r="CC38" s="597"/>
      <c r="CD38" s="597"/>
      <c r="CE38" s="597"/>
      <c r="CF38" s="597"/>
      <c r="CG38" s="597"/>
      <c r="CH38" s="597"/>
      <c r="CI38" s="597"/>
      <c r="CJ38" s="597"/>
      <c r="CK38" s="597"/>
      <c r="CL38" s="597"/>
      <c r="CM38" s="597"/>
      <c r="CN38" s="165"/>
      <c r="CO38" s="596">
        <f t="shared" si="3"/>
        <v>26</v>
      </c>
      <c r="CP38" s="596"/>
      <c r="CQ38" s="597" t="str">
        <f>IF('各会計、関係団体の財政状況及び健全化判断比率'!BS11="","",'各会計、関係団体の財政状況及び健全化判断比率'!BS11)</f>
        <v>公益財団法人　かながわ海岸美化財団</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20</v>
      </c>
      <c r="BX39" s="596"/>
      <c r="BY39" s="597" t="str">
        <f>IF('各会計、関係団体の財政状況及び健全化判断比率'!B73="","",'各会計、関係団体の財政状況及び健全化判断比率'!B73)</f>
        <v>箱根町外二ヵ市組合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21</v>
      </c>
      <c r="BX40" s="596"/>
      <c r="BY40" s="597" t="str">
        <f>IF('各会計、関係団体の財政状況及び健全化判断比率'!B74="","",'各会計、関係団体の財政状況及び健全化判断比率'!B74)</f>
        <v>南足柄市外四ケ市町組合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525</v>
      </c>
      <c r="D34" s="1181"/>
      <c r="E34" s="1182"/>
      <c r="F34" s="32">
        <v>8.27</v>
      </c>
      <c r="G34" s="33">
        <v>9.6</v>
      </c>
      <c r="H34" s="33">
        <v>9.48</v>
      </c>
      <c r="I34" s="33">
        <v>9.5500000000000007</v>
      </c>
      <c r="J34" s="34">
        <v>10.38</v>
      </c>
      <c r="K34" s="22"/>
      <c r="L34" s="22"/>
      <c r="M34" s="22"/>
      <c r="N34" s="22"/>
      <c r="O34" s="22"/>
      <c r="P34" s="22"/>
    </row>
    <row r="35" spans="1:16" ht="39" customHeight="1" x14ac:dyDescent="0.15">
      <c r="A35" s="22"/>
      <c r="B35" s="35"/>
      <c r="C35" s="1175" t="s">
        <v>526</v>
      </c>
      <c r="D35" s="1176"/>
      <c r="E35" s="1177"/>
      <c r="F35" s="36">
        <v>4.0999999999999996</v>
      </c>
      <c r="G35" s="37">
        <v>4.62</v>
      </c>
      <c r="H35" s="37">
        <v>5.17</v>
      </c>
      <c r="I35" s="37">
        <v>7.25</v>
      </c>
      <c r="J35" s="38">
        <v>6.71</v>
      </c>
      <c r="K35" s="22"/>
      <c r="L35" s="22"/>
      <c r="M35" s="22"/>
      <c r="N35" s="22"/>
      <c r="O35" s="22"/>
      <c r="P35" s="22"/>
    </row>
    <row r="36" spans="1:16" ht="39" customHeight="1" x14ac:dyDescent="0.15">
      <c r="A36" s="22"/>
      <c r="B36" s="35"/>
      <c r="C36" s="1175" t="s">
        <v>527</v>
      </c>
      <c r="D36" s="1176"/>
      <c r="E36" s="1177"/>
      <c r="F36" s="36">
        <v>6.27</v>
      </c>
      <c r="G36" s="37">
        <v>7.49</v>
      </c>
      <c r="H36" s="37">
        <v>7.12</v>
      </c>
      <c r="I36" s="37">
        <v>6.15</v>
      </c>
      <c r="J36" s="38">
        <v>5.44</v>
      </c>
      <c r="K36" s="22"/>
      <c r="L36" s="22"/>
      <c r="M36" s="22"/>
      <c r="N36" s="22"/>
      <c r="O36" s="22"/>
      <c r="P36" s="22"/>
    </row>
    <row r="37" spans="1:16" ht="39" customHeight="1" x14ac:dyDescent="0.15">
      <c r="A37" s="22"/>
      <c r="B37" s="35"/>
      <c r="C37" s="1175" t="s">
        <v>528</v>
      </c>
      <c r="D37" s="1176"/>
      <c r="E37" s="1177"/>
      <c r="F37" s="36">
        <v>0.39</v>
      </c>
      <c r="G37" s="37">
        <v>0.54</v>
      </c>
      <c r="H37" s="37">
        <v>0.54</v>
      </c>
      <c r="I37" s="37">
        <v>1.03</v>
      </c>
      <c r="J37" s="38">
        <v>2.09</v>
      </c>
      <c r="K37" s="22"/>
      <c r="L37" s="22"/>
      <c r="M37" s="22"/>
      <c r="N37" s="22"/>
      <c r="O37" s="22"/>
      <c r="P37" s="22"/>
    </row>
    <row r="38" spans="1:16" ht="39" customHeight="1" x14ac:dyDescent="0.15">
      <c r="A38" s="22"/>
      <c r="B38" s="35"/>
      <c r="C38" s="1175" t="s">
        <v>529</v>
      </c>
      <c r="D38" s="1176"/>
      <c r="E38" s="1177"/>
      <c r="F38" s="36">
        <v>0.98</v>
      </c>
      <c r="G38" s="37">
        <v>0.15</v>
      </c>
      <c r="H38" s="37">
        <v>1.19</v>
      </c>
      <c r="I38" s="37">
        <v>1.02</v>
      </c>
      <c r="J38" s="38">
        <v>1.49</v>
      </c>
      <c r="K38" s="22"/>
      <c r="L38" s="22"/>
      <c r="M38" s="22"/>
      <c r="N38" s="22"/>
      <c r="O38" s="22"/>
      <c r="P38" s="22"/>
    </row>
    <row r="39" spans="1:16" ht="39" customHeight="1" x14ac:dyDescent="0.15">
      <c r="A39" s="22"/>
      <c r="B39" s="35"/>
      <c r="C39" s="1175" t="s">
        <v>530</v>
      </c>
      <c r="D39" s="1176"/>
      <c r="E39" s="1177"/>
      <c r="F39" s="36">
        <v>0.96</v>
      </c>
      <c r="G39" s="37">
        <v>0.51</v>
      </c>
      <c r="H39" s="37">
        <v>0.92</v>
      </c>
      <c r="I39" s="37">
        <v>1.67</v>
      </c>
      <c r="J39" s="38">
        <v>0.99</v>
      </c>
      <c r="K39" s="22"/>
      <c r="L39" s="22"/>
      <c r="M39" s="22"/>
      <c r="N39" s="22"/>
      <c r="O39" s="22"/>
      <c r="P39" s="22"/>
    </row>
    <row r="40" spans="1:16" ht="39" customHeight="1" x14ac:dyDescent="0.15">
      <c r="A40" s="22"/>
      <c r="B40" s="35"/>
      <c r="C40" s="1175" t="s">
        <v>531</v>
      </c>
      <c r="D40" s="1176"/>
      <c r="E40" s="1177"/>
      <c r="F40" s="36">
        <v>0.03</v>
      </c>
      <c r="G40" s="37">
        <v>0.01</v>
      </c>
      <c r="H40" s="37">
        <v>0.1</v>
      </c>
      <c r="I40" s="37">
        <v>0.05</v>
      </c>
      <c r="J40" s="38">
        <v>0.86</v>
      </c>
      <c r="K40" s="22"/>
      <c r="L40" s="22"/>
      <c r="M40" s="22"/>
      <c r="N40" s="22"/>
      <c r="O40" s="22"/>
      <c r="P40" s="22"/>
    </row>
    <row r="41" spans="1:16" ht="39" customHeight="1" x14ac:dyDescent="0.15">
      <c r="A41" s="22"/>
      <c r="B41" s="35"/>
      <c r="C41" s="1175" t="s">
        <v>532</v>
      </c>
      <c r="D41" s="1176"/>
      <c r="E41" s="1177"/>
      <c r="F41" s="36">
        <v>0.08</v>
      </c>
      <c r="G41" s="37">
        <v>0.12</v>
      </c>
      <c r="H41" s="37">
        <v>0.11</v>
      </c>
      <c r="I41" s="37">
        <v>0.13</v>
      </c>
      <c r="J41" s="38">
        <v>0.14000000000000001</v>
      </c>
      <c r="K41" s="22"/>
      <c r="L41" s="22"/>
      <c r="M41" s="22"/>
      <c r="N41" s="22"/>
      <c r="O41" s="22"/>
      <c r="P41" s="22"/>
    </row>
    <row r="42" spans="1:16" ht="39" customHeight="1" x14ac:dyDescent="0.15">
      <c r="A42" s="22"/>
      <c r="B42" s="39"/>
      <c r="C42" s="1175" t="s">
        <v>533</v>
      </c>
      <c r="D42" s="1176"/>
      <c r="E42" s="1177"/>
      <c r="F42" s="36" t="s">
        <v>481</v>
      </c>
      <c r="G42" s="37" t="s">
        <v>481</v>
      </c>
      <c r="H42" s="37" t="s">
        <v>481</v>
      </c>
      <c r="I42" s="37" t="s">
        <v>481</v>
      </c>
      <c r="J42" s="38" t="s">
        <v>481</v>
      </c>
      <c r="K42" s="22"/>
      <c r="L42" s="22"/>
      <c r="M42" s="22"/>
      <c r="N42" s="22"/>
      <c r="O42" s="22"/>
      <c r="P42" s="22"/>
    </row>
    <row r="43" spans="1:16" ht="39" customHeight="1" thickBot="1" x14ac:dyDescent="0.2">
      <c r="A43" s="22"/>
      <c r="B43" s="40"/>
      <c r="C43" s="1178" t="s">
        <v>534</v>
      </c>
      <c r="D43" s="1179"/>
      <c r="E43" s="1180"/>
      <c r="F43" s="41">
        <v>0.26</v>
      </c>
      <c r="G43" s="42">
        <v>0.59</v>
      </c>
      <c r="H43" s="42">
        <v>0.33</v>
      </c>
      <c r="I43" s="42">
        <v>0.51</v>
      </c>
      <c r="J43" s="43">
        <v>0.21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6472</v>
      </c>
      <c r="L45" s="60">
        <v>6172</v>
      </c>
      <c r="M45" s="60">
        <v>6132</v>
      </c>
      <c r="N45" s="60">
        <v>5754</v>
      </c>
      <c r="O45" s="61">
        <v>5460</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x14ac:dyDescent="0.15">
      <c r="A48" s="48"/>
      <c r="B48" s="1193"/>
      <c r="C48" s="1194"/>
      <c r="D48" s="62"/>
      <c r="E48" s="1185" t="s">
        <v>14</v>
      </c>
      <c r="F48" s="1185"/>
      <c r="G48" s="1185"/>
      <c r="H48" s="1185"/>
      <c r="I48" s="1185"/>
      <c r="J48" s="1186"/>
      <c r="K48" s="63">
        <v>2581</v>
      </c>
      <c r="L48" s="64">
        <v>2499</v>
      </c>
      <c r="M48" s="64">
        <v>2149</v>
      </c>
      <c r="N48" s="64">
        <v>2160</v>
      </c>
      <c r="O48" s="65">
        <v>2258</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481</v>
      </c>
      <c r="L49" s="64" t="s">
        <v>481</v>
      </c>
      <c r="M49" s="64" t="s">
        <v>481</v>
      </c>
      <c r="N49" s="64" t="s">
        <v>481</v>
      </c>
      <c r="O49" s="65" t="s">
        <v>481</v>
      </c>
      <c r="P49" s="48"/>
      <c r="Q49" s="48"/>
      <c r="R49" s="48"/>
      <c r="S49" s="48"/>
      <c r="T49" s="48"/>
      <c r="U49" s="48"/>
    </row>
    <row r="50" spans="1:21" ht="30.75" customHeight="1" x14ac:dyDescent="0.15">
      <c r="A50" s="48"/>
      <c r="B50" s="1193"/>
      <c r="C50" s="1194"/>
      <c r="D50" s="62"/>
      <c r="E50" s="1185" t="s">
        <v>16</v>
      </c>
      <c r="F50" s="1185"/>
      <c r="G50" s="1185"/>
      <c r="H50" s="1185"/>
      <c r="I50" s="1185"/>
      <c r="J50" s="1186"/>
      <c r="K50" s="63">
        <v>576</v>
      </c>
      <c r="L50" s="64">
        <v>539</v>
      </c>
      <c r="M50" s="64">
        <v>560</v>
      </c>
      <c r="N50" s="64">
        <v>631</v>
      </c>
      <c r="O50" s="65">
        <v>542</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481</v>
      </c>
      <c r="L51" s="64" t="s">
        <v>481</v>
      </c>
      <c r="M51" s="64" t="s">
        <v>481</v>
      </c>
      <c r="N51" s="64">
        <v>0</v>
      </c>
      <c r="O51" s="65" t="s">
        <v>481</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6713</v>
      </c>
      <c r="L52" s="64">
        <v>6586</v>
      </c>
      <c r="M52" s="64">
        <v>6562</v>
      </c>
      <c r="N52" s="64">
        <v>6664</v>
      </c>
      <c r="O52" s="65">
        <v>6297</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2916</v>
      </c>
      <c r="L53" s="69">
        <v>2624</v>
      </c>
      <c r="M53" s="69">
        <v>2279</v>
      </c>
      <c r="N53" s="69">
        <v>1881</v>
      </c>
      <c r="O53" s="70">
        <v>1963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520</v>
      </c>
      <c r="J40" s="79" t="s">
        <v>521</v>
      </c>
      <c r="K40" s="79" t="s">
        <v>522</v>
      </c>
      <c r="L40" s="79" t="s">
        <v>523</v>
      </c>
      <c r="M40" s="80" t="s">
        <v>524</v>
      </c>
    </row>
    <row r="41" spans="2:13" ht="27.75" customHeight="1" x14ac:dyDescent="0.15">
      <c r="B41" s="1199" t="s">
        <v>23</v>
      </c>
      <c r="C41" s="1200"/>
      <c r="D41" s="81"/>
      <c r="E41" s="1205" t="s">
        <v>24</v>
      </c>
      <c r="F41" s="1205"/>
      <c r="G41" s="1205"/>
      <c r="H41" s="1206"/>
      <c r="I41" s="82">
        <v>47624</v>
      </c>
      <c r="J41" s="83">
        <v>47578</v>
      </c>
      <c r="K41" s="83">
        <v>47902</v>
      </c>
      <c r="L41" s="83">
        <v>50348</v>
      </c>
      <c r="M41" s="84">
        <v>50880</v>
      </c>
    </row>
    <row r="42" spans="2:13" ht="27.75" customHeight="1" x14ac:dyDescent="0.15">
      <c r="B42" s="1201"/>
      <c r="C42" s="1202"/>
      <c r="D42" s="85"/>
      <c r="E42" s="1207" t="s">
        <v>25</v>
      </c>
      <c r="F42" s="1207"/>
      <c r="G42" s="1207"/>
      <c r="H42" s="1208"/>
      <c r="I42" s="86">
        <v>13479</v>
      </c>
      <c r="J42" s="87">
        <v>12074</v>
      </c>
      <c r="K42" s="87">
        <v>10284</v>
      </c>
      <c r="L42" s="87">
        <v>8360</v>
      </c>
      <c r="M42" s="88">
        <v>6564</v>
      </c>
    </row>
    <row r="43" spans="2:13" ht="27.75" customHeight="1" x14ac:dyDescent="0.15">
      <c r="B43" s="1201"/>
      <c r="C43" s="1202"/>
      <c r="D43" s="85"/>
      <c r="E43" s="1207" t="s">
        <v>26</v>
      </c>
      <c r="F43" s="1207"/>
      <c r="G43" s="1207"/>
      <c r="H43" s="1208"/>
      <c r="I43" s="86">
        <v>27924</v>
      </c>
      <c r="J43" s="87">
        <v>25504</v>
      </c>
      <c r="K43" s="87">
        <v>23072</v>
      </c>
      <c r="L43" s="87">
        <v>21882</v>
      </c>
      <c r="M43" s="88">
        <v>23836</v>
      </c>
    </row>
    <row r="44" spans="2:13" ht="27.75" customHeight="1" x14ac:dyDescent="0.15">
      <c r="B44" s="1201"/>
      <c r="C44" s="1202"/>
      <c r="D44" s="85"/>
      <c r="E44" s="1207" t="s">
        <v>27</v>
      </c>
      <c r="F44" s="1207"/>
      <c r="G44" s="1207"/>
      <c r="H44" s="1208"/>
      <c r="I44" s="86" t="s">
        <v>481</v>
      </c>
      <c r="J44" s="87" t="s">
        <v>481</v>
      </c>
      <c r="K44" s="87" t="s">
        <v>481</v>
      </c>
      <c r="L44" s="87" t="s">
        <v>481</v>
      </c>
      <c r="M44" s="88" t="s">
        <v>481</v>
      </c>
    </row>
    <row r="45" spans="2:13" ht="27.75" customHeight="1" x14ac:dyDescent="0.15">
      <c r="B45" s="1201"/>
      <c r="C45" s="1202"/>
      <c r="D45" s="85"/>
      <c r="E45" s="1207" t="s">
        <v>28</v>
      </c>
      <c r="F45" s="1207"/>
      <c r="G45" s="1207"/>
      <c r="H45" s="1208"/>
      <c r="I45" s="86">
        <v>10094</v>
      </c>
      <c r="J45" s="87">
        <v>10896</v>
      </c>
      <c r="K45" s="87">
        <v>10935</v>
      </c>
      <c r="L45" s="87">
        <v>10917</v>
      </c>
      <c r="M45" s="88">
        <v>10198</v>
      </c>
    </row>
    <row r="46" spans="2:13" ht="27.75" customHeight="1" x14ac:dyDescent="0.15">
      <c r="B46" s="1201"/>
      <c r="C46" s="1202"/>
      <c r="D46" s="85"/>
      <c r="E46" s="1207" t="s">
        <v>29</v>
      </c>
      <c r="F46" s="1207"/>
      <c r="G46" s="1207"/>
      <c r="H46" s="1208"/>
      <c r="I46" s="86" t="s">
        <v>481</v>
      </c>
      <c r="J46" s="87" t="s">
        <v>481</v>
      </c>
      <c r="K46" s="87" t="s">
        <v>481</v>
      </c>
      <c r="L46" s="87" t="s">
        <v>481</v>
      </c>
      <c r="M46" s="88" t="s">
        <v>481</v>
      </c>
    </row>
    <row r="47" spans="2:13" ht="27.75" customHeight="1" x14ac:dyDescent="0.15">
      <c r="B47" s="1201"/>
      <c r="C47" s="1202"/>
      <c r="D47" s="85"/>
      <c r="E47" s="1207" t="s">
        <v>30</v>
      </c>
      <c r="F47" s="1207"/>
      <c r="G47" s="1207"/>
      <c r="H47" s="1208"/>
      <c r="I47" s="86" t="s">
        <v>481</v>
      </c>
      <c r="J47" s="87" t="s">
        <v>481</v>
      </c>
      <c r="K47" s="87" t="s">
        <v>481</v>
      </c>
      <c r="L47" s="87" t="s">
        <v>481</v>
      </c>
      <c r="M47" s="88" t="s">
        <v>481</v>
      </c>
    </row>
    <row r="48" spans="2:13" ht="27.75" customHeight="1" x14ac:dyDescent="0.15">
      <c r="B48" s="1203"/>
      <c r="C48" s="1204"/>
      <c r="D48" s="85"/>
      <c r="E48" s="1207" t="s">
        <v>31</v>
      </c>
      <c r="F48" s="1207"/>
      <c r="G48" s="1207"/>
      <c r="H48" s="1208"/>
      <c r="I48" s="86" t="s">
        <v>481</v>
      </c>
      <c r="J48" s="87" t="s">
        <v>481</v>
      </c>
      <c r="K48" s="87" t="s">
        <v>481</v>
      </c>
      <c r="L48" s="87" t="s">
        <v>481</v>
      </c>
      <c r="M48" s="88" t="s">
        <v>481</v>
      </c>
    </row>
    <row r="49" spans="2:13" ht="27.75" customHeight="1" x14ac:dyDescent="0.15">
      <c r="B49" s="1209" t="s">
        <v>32</v>
      </c>
      <c r="C49" s="1210"/>
      <c r="D49" s="89"/>
      <c r="E49" s="1207" t="s">
        <v>33</v>
      </c>
      <c r="F49" s="1207"/>
      <c r="G49" s="1207"/>
      <c r="H49" s="1208"/>
      <c r="I49" s="86">
        <v>7948</v>
      </c>
      <c r="J49" s="87">
        <v>8818</v>
      </c>
      <c r="K49" s="87">
        <v>9786</v>
      </c>
      <c r="L49" s="87">
        <v>10596</v>
      </c>
      <c r="M49" s="88">
        <v>12791</v>
      </c>
    </row>
    <row r="50" spans="2:13" ht="27.75" customHeight="1" x14ac:dyDescent="0.15">
      <c r="B50" s="1201"/>
      <c r="C50" s="1202"/>
      <c r="D50" s="85"/>
      <c r="E50" s="1207" t="s">
        <v>34</v>
      </c>
      <c r="F50" s="1207"/>
      <c r="G50" s="1207"/>
      <c r="H50" s="1208"/>
      <c r="I50" s="86">
        <v>18662</v>
      </c>
      <c r="J50" s="87">
        <v>19465</v>
      </c>
      <c r="K50" s="87">
        <v>18760</v>
      </c>
      <c r="L50" s="87">
        <v>18784</v>
      </c>
      <c r="M50" s="88">
        <v>20372</v>
      </c>
    </row>
    <row r="51" spans="2:13" ht="27.75" customHeight="1" x14ac:dyDescent="0.15">
      <c r="B51" s="1203"/>
      <c r="C51" s="1204"/>
      <c r="D51" s="85"/>
      <c r="E51" s="1207" t="s">
        <v>35</v>
      </c>
      <c r="F51" s="1207"/>
      <c r="G51" s="1207"/>
      <c r="H51" s="1208"/>
      <c r="I51" s="86">
        <v>56069</v>
      </c>
      <c r="J51" s="87">
        <v>55797</v>
      </c>
      <c r="K51" s="87">
        <v>55173</v>
      </c>
      <c r="L51" s="87">
        <v>55200</v>
      </c>
      <c r="M51" s="88">
        <v>54462</v>
      </c>
    </row>
    <row r="52" spans="2:13" ht="27.75" customHeight="1" thickBot="1" x14ac:dyDescent="0.2">
      <c r="B52" s="1211" t="s">
        <v>36</v>
      </c>
      <c r="C52" s="1212"/>
      <c r="D52" s="90"/>
      <c r="E52" s="1213" t="s">
        <v>37</v>
      </c>
      <c r="F52" s="1213"/>
      <c r="G52" s="1213"/>
      <c r="H52" s="1214"/>
      <c r="I52" s="91">
        <v>16443</v>
      </c>
      <c r="J52" s="92">
        <v>11972</v>
      </c>
      <c r="K52" s="92">
        <v>8474</v>
      </c>
      <c r="L52" s="92">
        <v>6925</v>
      </c>
      <c r="M52" s="93">
        <v>3852</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553</v>
      </c>
      <c r="I42" s="352"/>
      <c r="J42" s="352"/>
      <c r="K42" s="352"/>
      <c r="L42" s="244"/>
      <c r="M42" s="244"/>
      <c r="N42" s="244"/>
      <c r="O42" s="244"/>
    </row>
    <row r="43" spans="2:17" x14ac:dyDescent="0.15">
      <c r="B43" s="248"/>
      <c r="C43" s="244"/>
      <c r="D43" s="244"/>
      <c r="E43" s="244"/>
      <c r="F43" s="244"/>
      <c r="G43" s="1227" t="s">
        <v>564</v>
      </c>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554</v>
      </c>
    </row>
    <row r="50" spans="1:17" x14ac:dyDescent="0.15">
      <c r="B50" s="248"/>
      <c r="C50" s="244"/>
      <c r="D50" s="244"/>
      <c r="E50" s="244"/>
      <c r="F50" s="244"/>
      <c r="G50" s="1236"/>
      <c r="H50" s="1237"/>
      <c r="I50" s="1237"/>
      <c r="J50" s="1238"/>
      <c r="K50" s="354" t="s">
        <v>520</v>
      </c>
      <c r="L50" s="354" t="s">
        <v>521</v>
      </c>
      <c r="M50" s="354" t="s">
        <v>522</v>
      </c>
      <c r="N50" s="354" t="s">
        <v>523</v>
      </c>
      <c r="O50" s="354" t="s">
        <v>524</v>
      </c>
    </row>
    <row r="51" spans="1:17" x14ac:dyDescent="0.15">
      <c r="B51" s="248"/>
      <c r="C51" s="244"/>
      <c r="D51" s="244"/>
      <c r="E51" s="244"/>
      <c r="F51" s="244"/>
      <c r="G51" s="1239" t="s">
        <v>555</v>
      </c>
      <c r="H51" s="1240"/>
      <c r="I51" s="1245" t="s">
        <v>556</v>
      </c>
      <c r="J51" s="1245"/>
      <c r="K51" s="1249"/>
      <c r="L51" s="1249"/>
      <c r="M51" s="1249"/>
      <c r="N51" s="1249"/>
      <c r="O51" s="1215">
        <v>11.5</v>
      </c>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557</v>
      </c>
      <c r="J53" s="1225"/>
      <c r="K53" s="1250"/>
      <c r="L53" s="1250"/>
      <c r="M53" s="1250"/>
      <c r="N53" s="1250"/>
      <c r="O53" s="1247">
        <v>62</v>
      </c>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558</v>
      </c>
      <c r="H55" s="1220"/>
      <c r="I55" s="1225" t="s">
        <v>556</v>
      </c>
      <c r="J55" s="1225"/>
      <c r="K55" s="1249"/>
      <c r="L55" s="1249"/>
      <c r="M55" s="1249"/>
      <c r="N55" s="1249"/>
      <c r="O55" s="1215">
        <v>37.4</v>
      </c>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559</v>
      </c>
      <c r="J57" s="1217"/>
      <c r="K57" s="1250"/>
      <c r="L57" s="1250"/>
      <c r="M57" s="1250"/>
      <c r="N57" s="1250"/>
      <c r="O57" s="1247">
        <v>49.6</v>
      </c>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553</v>
      </c>
      <c r="I64" s="352"/>
      <c r="J64" s="352"/>
      <c r="K64" s="352"/>
      <c r="L64" s="244"/>
      <c r="M64" s="244"/>
      <c r="N64" s="244"/>
      <c r="O64" s="244"/>
    </row>
    <row r="65" spans="2:30" x14ac:dyDescent="0.15">
      <c r="B65" s="248"/>
      <c r="C65" s="244"/>
      <c r="D65" s="244"/>
      <c r="E65" s="244"/>
      <c r="F65" s="244"/>
      <c r="G65" s="1227" t="s">
        <v>563</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561</v>
      </c>
      <c r="I71" s="368"/>
      <c r="J71" s="364"/>
      <c r="K71" s="364"/>
      <c r="L71" s="365"/>
      <c r="M71" s="364"/>
      <c r="N71" s="365"/>
      <c r="O71" s="366"/>
    </row>
    <row r="72" spans="2:30" x14ac:dyDescent="0.15">
      <c r="B72" s="248"/>
      <c r="C72" s="244"/>
      <c r="D72" s="244"/>
      <c r="E72" s="244"/>
      <c r="F72" s="244"/>
      <c r="G72" s="1236"/>
      <c r="H72" s="1237"/>
      <c r="I72" s="1237"/>
      <c r="J72" s="1238"/>
      <c r="K72" s="354" t="s">
        <v>520</v>
      </c>
      <c r="L72" s="354" t="s">
        <v>521</v>
      </c>
      <c r="M72" s="354" t="s">
        <v>522</v>
      </c>
      <c r="N72" s="354" t="s">
        <v>523</v>
      </c>
      <c r="O72" s="354" t="s">
        <v>524</v>
      </c>
    </row>
    <row r="73" spans="2:30" x14ac:dyDescent="0.15">
      <c r="B73" s="248"/>
      <c r="C73" s="244"/>
      <c r="D73" s="244"/>
      <c r="E73" s="244"/>
      <c r="F73" s="244"/>
      <c r="G73" s="1239" t="s">
        <v>555</v>
      </c>
      <c r="H73" s="1240"/>
      <c r="I73" s="1245" t="s">
        <v>556</v>
      </c>
      <c r="J73" s="1245"/>
      <c r="K73" s="1226">
        <v>51.4</v>
      </c>
      <c r="L73" s="1226">
        <v>37.200000000000003</v>
      </c>
      <c r="M73" s="1215">
        <v>25.9</v>
      </c>
      <c r="N73" s="1215">
        <v>21.4</v>
      </c>
      <c r="O73" s="1215">
        <v>11.5</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562</v>
      </c>
      <c r="J75" s="1225"/>
      <c r="K75" s="1247">
        <v>10.199999999999999</v>
      </c>
      <c r="L75" s="1247">
        <v>9.1</v>
      </c>
      <c r="M75" s="1247">
        <v>8</v>
      </c>
      <c r="N75" s="1247">
        <v>6.9</v>
      </c>
      <c r="O75" s="1247">
        <v>6.2</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558</v>
      </c>
      <c r="H77" s="1220"/>
      <c r="I77" s="1225" t="s">
        <v>556</v>
      </c>
      <c r="J77" s="1225"/>
      <c r="K77" s="1226">
        <v>62.5</v>
      </c>
      <c r="L77" s="1226">
        <v>57.8</v>
      </c>
      <c r="M77" s="1215">
        <v>49.8</v>
      </c>
      <c r="N77" s="1215">
        <v>45.1</v>
      </c>
      <c r="O77" s="1215">
        <v>37.4</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562</v>
      </c>
      <c r="J79" s="1217"/>
      <c r="K79" s="1218">
        <v>8.6</v>
      </c>
      <c r="L79" s="1218">
        <v>8.3000000000000007</v>
      </c>
      <c r="M79" s="1218">
        <v>7.7</v>
      </c>
      <c r="N79" s="1218">
        <v>7.1</v>
      </c>
      <c r="O79" s="1218">
        <v>6.3</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519</v>
      </c>
      <c r="G2" s="111"/>
      <c r="H2" s="112"/>
    </row>
    <row r="3" spans="1:8" x14ac:dyDescent="0.15">
      <c r="A3" s="108" t="s">
        <v>512</v>
      </c>
      <c r="B3" s="113"/>
      <c r="C3" s="114"/>
      <c r="D3" s="115">
        <v>25951</v>
      </c>
      <c r="E3" s="116"/>
      <c r="F3" s="117">
        <v>36765</v>
      </c>
      <c r="G3" s="118"/>
      <c r="H3" s="119"/>
    </row>
    <row r="4" spans="1:8" x14ac:dyDescent="0.15">
      <c r="A4" s="120"/>
      <c r="B4" s="121"/>
      <c r="C4" s="122"/>
      <c r="D4" s="123">
        <v>15826</v>
      </c>
      <c r="E4" s="124"/>
      <c r="F4" s="125">
        <v>20975</v>
      </c>
      <c r="G4" s="126"/>
      <c r="H4" s="127"/>
    </row>
    <row r="5" spans="1:8" x14ac:dyDescent="0.15">
      <c r="A5" s="108" t="s">
        <v>514</v>
      </c>
      <c r="B5" s="113"/>
      <c r="C5" s="114"/>
      <c r="D5" s="115">
        <v>29154</v>
      </c>
      <c r="E5" s="116"/>
      <c r="F5" s="117">
        <v>39052</v>
      </c>
      <c r="G5" s="118"/>
      <c r="H5" s="119"/>
    </row>
    <row r="6" spans="1:8" x14ac:dyDescent="0.15">
      <c r="A6" s="120"/>
      <c r="B6" s="121"/>
      <c r="C6" s="122"/>
      <c r="D6" s="123">
        <v>18453</v>
      </c>
      <c r="E6" s="124"/>
      <c r="F6" s="125">
        <v>21186</v>
      </c>
      <c r="G6" s="126"/>
      <c r="H6" s="127"/>
    </row>
    <row r="7" spans="1:8" x14ac:dyDescent="0.15">
      <c r="A7" s="108" t="s">
        <v>515</v>
      </c>
      <c r="B7" s="113"/>
      <c r="C7" s="114"/>
      <c r="D7" s="115">
        <v>37353</v>
      </c>
      <c r="E7" s="116"/>
      <c r="F7" s="117">
        <v>41235</v>
      </c>
      <c r="G7" s="118"/>
      <c r="H7" s="119"/>
    </row>
    <row r="8" spans="1:8" x14ac:dyDescent="0.15">
      <c r="A8" s="120"/>
      <c r="B8" s="121"/>
      <c r="C8" s="122"/>
      <c r="D8" s="123">
        <v>23418</v>
      </c>
      <c r="E8" s="124"/>
      <c r="F8" s="125">
        <v>22086</v>
      </c>
      <c r="G8" s="126"/>
      <c r="H8" s="127"/>
    </row>
    <row r="9" spans="1:8" x14ac:dyDescent="0.15">
      <c r="A9" s="108" t="s">
        <v>516</v>
      </c>
      <c r="B9" s="113"/>
      <c r="C9" s="114"/>
      <c r="D9" s="115">
        <v>48732</v>
      </c>
      <c r="E9" s="116"/>
      <c r="F9" s="117">
        <v>41862</v>
      </c>
      <c r="G9" s="118"/>
      <c r="H9" s="119"/>
    </row>
    <row r="10" spans="1:8" x14ac:dyDescent="0.15">
      <c r="A10" s="120"/>
      <c r="B10" s="121"/>
      <c r="C10" s="122"/>
      <c r="D10" s="123">
        <v>26975</v>
      </c>
      <c r="E10" s="124"/>
      <c r="F10" s="125">
        <v>23710</v>
      </c>
      <c r="G10" s="126"/>
      <c r="H10" s="127"/>
    </row>
    <row r="11" spans="1:8" x14ac:dyDescent="0.15">
      <c r="A11" s="108" t="s">
        <v>517</v>
      </c>
      <c r="B11" s="113"/>
      <c r="C11" s="114"/>
      <c r="D11" s="115">
        <v>37935</v>
      </c>
      <c r="E11" s="116"/>
      <c r="F11" s="117">
        <v>43554</v>
      </c>
      <c r="G11" s="118"/>
      <c r="H11" s="119"/>
    </row>
    <row r="12" spans="1:8" x14ac:dyDescent="0.15">
      <c r="A12" s="120"/>
      <c r="B12" s="121"/>
      <c r="C12" s="128"/>
      <c r="D12" s="123">
        <v>18536</v>
      </c>
      <c r="E12" s="124"/>
      <c r="F12" s="125">
        <v>24811</v>
      </c>
      <c r="G12" s="126"/>
      <c r="H12" s="127"/>
    </row>
    <row r="13" spans="1:8" x14ac:dyDescent="0.15">
      <c r="A13" s="108"/>
      <c r="B13" s="113"/>
      <c r="C13" s="129"/>
      <c r="D13" s="130">
        <v>35825</v>
      </c>
      <c r="E13" s="131"/>
      <c r="F13" s="132">
        <v>40494</v>
      </c>
      <c r="G13" s="133"/>
      <c r="H13" s="119"/>
    </row>
    <row r="14" spans="1:8" x14ac:dyDescent="0.15">
      <c r="A14" s="120"/>
      <c r="B14" s="121"/>
      <c r="C14" s="122"/>
      <c r="D14" s="123">
        <v>20642</v>
      </c>
      <c r="E14" s="124"/>
      <c r="F14" s="125">
        <v>22554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8.43</v>
      </c>
      <c r="C19" s="134">
        <f>ROUND(VALUE(SUBSTITUTE(実質収支比率等に係る経年分析!G$48,"▲","-")),2)</f>
        <v>10.039999999999999</v>
      </c>
      <c r="D19" s="134">
        <f>ROUND(VALUE(SUBSTITUTE(実質収支比率等に係る経年分析!H$48,"▲","-")),2)</f>
        <v>9.7100000000000009</v>
      </c>
      <c r="E19" s="134">
        <f>ROUND(VALUE(SUBSTITUTE(実質収支比率等に係る経年分析!I$48,"▲","-")),2)</f>
        <v>9.83</v>
      </c>
      <c r="F19" s="134">
        <f>ROUND(VALUE(SUBSTITUTE(実質収支比率等に係る経年分析!J$48,"▲","-")),2)</f>
        <v>10.45</v>
      </c>
    </row>
    <row r="20" spans="1:11" x14ac:dyDescent="0.15">
      <c r="A20" s="134" t="s">
        <v>42</v>
      </c>
      <c r="B20" s="134">
        <f>ROUND(VALUE(SUBSTITUTE(実質収支比率等に係る経年分析!F$47,"▲","-")),2)</f>
        <v>7.21</v>
      </c>
      <c r="C20" s="134">
        <f>ROUND(VALUE(SUBSTITUTE(実質収支比率等に係る経年分析!G$47,"▲","-")),2)</f>
        <v>8.3000000000000007</v>
      </c>
      <c r="D20" s="134">
        <f>ROUND(VALUE(SUBSTITUTE(実質収支比率等に係る経年分析!H$47,"▲","-")),2)</f>
        <v>10.06</v>
      </c>
      <c r="E20" s="134">
        <f>ROUND(VALUE(SUBSTITUTE(実質収支比率等に係る経年分析!I$47,"▲","-")),2)</f>
        <v>12.55</v>
      </c>
      <c r="F20" s="134">
        <f>ROUND(VALUE(SUBSTITUTE(実質収支比率等に係る経年分析!J$47,"▲","-")),2)</f>
        <v>14.93</v>
      </c>
    </row>
    <row r="21" spans="1:11" x14ac:dyDescent="0.15">
      <c r="A21" s="134" t="s">
        <v>43</v>
      </c>
      <c r="B21" s="134">
        <f>IF(ISNUMBER(VALUE(SUBSTITUTE(実質収支比率等に係る経年分析!F$49,"▲","-"))),ROUND(VALUE(SUBSTITUTE(実質収支比率等に係る経年分析!F$49,"▲","-")),2),NA())</f>
        <v>1.95</v>
      </c>
      <c r="C21" s="134">
        <f>IF(ISNUMBER(VALUE(SUBSTITUTE(実質収支比率等に係る経年分析!G$49,"▲","-"))),ROUND(VALUE(SUBSTITUTE(実質収支比率等に係る経年分析!G$49,"▲","-")),2),NA())</f>
        <v>2.38</v>
      </c>
      <c r="D21" s="134">
        <f>IF(ISNUMBER(VALUE(SUBSTITUTE(実質収支比率等に係る経年分析!H$49,"▲","-"))),ROUND(VALUE(SUBSTITUTE(実質収支比率等に係る経年分析!H$49,"▲","-")),2),NA())</f>
        <v>1.66</v>
      </c>
      <c r="E21" s="134">
        <f>IF(ISNUMBER(VALUE(SUBSTITUTE(実質収支比率等に係る経年分析!I$49,"▲","-"))),ROUND(VALUE(SUBSTITUTE(実質収支比率等に係る経年分析!I$49,"▲","-")),2),NA())</f>
        <v>4.4000000000000004</v>
      </c>
      <c r="F21" s="134">
        <f>IF(ISNUMBER(VALUE(SUBSTITUTE(実質収支比率等に係る経年分析!J$49,"▲","-"))),ROUND(VALUE(SUBSTITUTE(実質収支比率等に係る経年分析!J$49,"▲","-")),2),NA())</f>
        <v>3.34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0.59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0.33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0.51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0.21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0.14000000000000001</v>
      </c>
    </row>
    <row r="30" spans="1:11" x14ac:dyDescent="0.15">
      <c r="A30" s="135" t="str">
        <f>IF(連結実質赤字比率に係る赤字・黒字の構成分析!C$40="",NA(),連結実質赤字比率に係る赤字・黒字の構成分析!C$40)</f>
        <v>介護保険事業特別会計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0.86</v>
      </c>
    </row>
    <row r="31" spans="1:11" x14ac:dyDescent="0.15">
      <c r="A31" s="135" t="str">
        <f>IF(連結実質赤字比率に係る赤字・黒字の構成分析!C$39="",NA(),連結実質赤字比率に係る赤字・黒字の構成分析!C$39)</f>
        <v>競輪事業特別会計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0.96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0.92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1.67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0.99</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0.98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1.19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1.49</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2.09</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6.27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7.49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7.12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6.15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5.44</v>
      </c>
    </row>
    <row r="35" spans="1:16" x14ac:dyDescent="0.15">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4.0999999999999996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4.62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5.17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7.25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6.71</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8.27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9.48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9.5500000000000007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10.38</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6713</v>
      </c>
      <c r="E42" s="136"/>
      <c r="F42" s="136"/>
      <c r="G42" s="136">
        <f>'実質公債費比率（分子）の構造'!L$52</f>
        <v>6586</v>
      </c>
      <c r="H42" s="136"/>
      <c r="I42" s="136"/>
      <c r="J42" s="136">
        <f>'実質公債費比率（分子）の構造'!M$52</f>
        <v>6562</v>
      </c>
      <c r="K42" s="136"/>
      <c r="L42" s="136"/>
      <c r="M42" s="136">
        <f>'実質公債費比率（分子）の構造'!N$52</f>
        <v>6664</v>
      </c>
      <c r="N42" s="136"/>
      <c r="O42" s="136"/>
      <c r="P42" s="136">
        <f>'実質公債費比率（分子）の構造'!O$52</f>
        <v>6297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x14ac:dyDescent="0.15">
      <c r="A44" s="136" t="s">
        <v>52</v>
      </c>
      <c r="B44" s="136">
        <f>'実質公債費比率（分子）の構造'!K$50</f>
        <v>576</v>
      </c>
      <c r="C44" s="136"/>
      <c r="D44" s="136"/>
      <c r="E44" s="136">
        <f>'実質公債費比率（分子）の構造'!L$50</f>
        <v>539</v>
      </c>
      <c r="F44" s="136"/>
      <c r="G44" s="136"/>
      <c r="H44" s="136">
        <f>'実質公債費比率（分子）の構造'!M$50</f>
        <v>560</v>
      </c>
      <c r="I44" s="136"/>
      <c r="J44" s="136"/>
      <c r="K44" s="136">
        <f>'実質公債費比率（分子）の構造'!N$50</f>
        <v>631</v>
      </c>
      <c r="L44" s="136"/>
      <c r="M44" s="136"/>
      <c r="N44" s="136">
        <f>'実質公債費比率（分子）の構造'!O$50</f>
        <v>542</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2581</v>
      </c>
      <c r="C46" s="136"/>
      <c r="D46" s="136"/>
      <c r="E46" s="136">
        <f>'実質公債費比率（分子）の構造'!L$48</f>
        <v>2499</v>
      </c>
      <c r="F46" s="136"/>
      <c r="G46" s="136"/>
      <c r="H46" s="136">
        <f>'実質公債費比率（分子）の構造'!M$48</f>
        <v>2149</v>
      </c>
      <c r="I46" s="136"/>
      <c r="J46" s="136"/>
      <c r="K46" s="136">
        <f>'実質公債費比率（分子）の構造'!N$48</f>
        <v>2160</v>
      </c>
      <c r="L46" s="136"/>
      <c r="M46" s="136"/>
      <c r="N46" s="136">
        <f>'実質公債費比率（分子）の構造'!O$48</f>
        <v>2258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6472</v>
      </c>
      <c r="C49" s="136"/>
      <c r="D49" s="136"/>
      <c r="E49" s="136">
        <f>'実質公債費比率（分子）の構造'!L$45</f>
        <v>6172</v>
      </c>
      <c r="F49" s="136"/>
      <c r="G49" s="136"/>
      <c r="H49" s="136">
        <f>'実質公債費比率（分子）の構造'!M$45</f>
        <v>6132</v>
      </c>
      <c r="I49" s="136"/>
      <c r="J49" s="136"/>
      <c r="K49" s="136">
        <f>'実質公債費比率（分子）の構造'!N$45</f>
        <v>5754</v>
      </c>
      <c r="L49" s="136"/>
      <c r="M49" s="136"/>
      <c r="N49" s="136">
        <f>'実質公債費比率（分子）の構造'!O$45</f>
        <v>5460</v>
      </c>
      <c r="O49" s="136"/>
      <c r="P49" s="136"/>
    </row>
    <row r="50" spans="1:16" x14ac:dyDescent="0.15">
      <c r="A50" s="136" t="s">
        <v>58</v>
      </c>
      <c r="B50" s="136" t="e">
        <f>NA()</f>
        <v>#N/A</v>
      </c>
      <c r="C50" s="136">
        <f>IF(ISNUMBER('実質公債費比率（分子）の構造'!K$53),'実質公債費比率（分子）の構造'!K$53,NA())</f>
        <v>2916</v>
      </c>
      <c r="D50" s="136" t="e">
        <f>NA()</f>
        <v>#N/A</v>
      </c>
      <c r="E50" s="136" t="e">
        <f>NA()</f>
        <v>#N/A</v>
      </c>
      <c r="F50" s="136">
        <f>IF(ISNUMBER('実質公債費比率（分子）の構造'!L$53),'実質公債費比率（分子）の構造'!L$53,NA())</f>
        <v>2624</v>
      </c>
      <c r="G50" s="136" t="e">
        <f>NA()</f>
        <v>#N/A</v>
      </c>
      <c r="H50" s="136" t="e">
        <f>NA()</f>
        <v>#N/A</v>
      </c>
      <c r="I50" s="136">
        <f>IF(ISNUMBER('実質公債費比率（分子）の構造'!M$53),'実質公債費比率（分子）の構造'!M$53,NA())</f>
        <v>2279</v>
      </c>
      <c r="J50" s="136" t="e">
        <f>NA()</f>
        <v>#N/A</v>
      </c>
      <c r="K50" s="136" t="e">
        <f>NA()</f>
        <v>#N/A</v>
      </c>
      <c r="L50" s="136">
        <f>IF(ISNUMBER('実質公債費比率（分子）の構造'!N$53),'実質公債費比率（分子）の構造'!N$53,NA())</f>
        <v>1881</v>
      </c>
      <c r="M50" s="136" t="e">
        <f>NA()</f>
        <v>#N/A</v>
      </c>
      <c r="N50" s="136" t="e">
        <f>NA()</f>
        <v>#N/A</v>
      </c>
      <c r="O50" s="136">
        <f>IF(ISNUMBER('実質公債費比率（分子）の構造'!O$53),'実質公債費比率（分子）の構造'!O$53,NA())</f>
        <v>1963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56069</v>
      </c>
      <c r="E56" s="135"/>
      <c r="F56" s="135"/>
      <c r="G56" s="135">
        <f>'将来負担比率（分子）の構造'!J$51</f>
        <v>55797</v>
      </c>
      <c r="H56" s="135"/>
      <c r="I56" s="135"/>
      <c r="J56" s="135">
        <f>'将来負担比率（分子）の構造'!K$51</f>
        <v>55173</v>
      </c>
      <c r="K56" s="135"/>
      <c r="L56" s="135"/>
      <c r="M56" s="135">
        <f>'将来負担比率（分子）の構造'!L$51</f>
        <v>55200</v>
      </c>
      <c r="N56" s="135"/>
      <c r="O56" s="135"/>
      <c r="P56" s="135">
        <f>'将来負担比率（分子）の構造'!M$51</f>
        <v>54462</v>
      </c>
    </row>
    <row r="57" spans="1:16" x14ac:dyDescent="0.15">
      <c r="A57" s="135" t="s">
        <v>34</v>
      </c>
      <c r="B57" s="135"/>
      <c r="C57" s="135"/>
      <c r="D57" s="135">
        <f>'将来負担比率（分子）の構造'!I$50</f>
        <v>18662</v>
      </c>
      <c r="E57" s="135"/>
      <c r="F57" s="135"/>
      <c r="G57" s="135">
        <f>'将来負担比率（分子）の構造'!J$50</f>
        <v>19465</v>
      </c>
      <c r="H57" s="135"/>
      <c r="I57" s="135"/>
      <c r="J57" s="135">
        <f>'将来負担比率（分子）の構造'!K$50</f>
        <v>18760</v>
      </c>
      <c r="K57" s="135"/>
      <c r="L57" s="135"/>
      <c r="M57" s="135">
        <f>'将来負担比率（分子）の構造'!L$50</f>
        <v>18784</v>
      </c>
      <c r="N57" s="135"/>
      <c r="O57" s="135"/>
      <c r="P57" s="135">
        <f>'将来負担比率（分子）の構造'!M$50</f>
        <v>20372</v>
      </c>
    </row>
    <row r="58" spans="1:16" x14ac:dyDescent="0.15">
      <c r="A58" s="135" t="s">
        <v>33</v>
      </c>
      <c r="B58" s="135"/>
      <c r="C58" s="135"/>
      <c r="D58" s="135">
        <f>'将来負担比率（分子）の構造'!I$49</f>
        <v>7948</v>
      </c>
      <c r="E58" s="135"/>
      <c r="F58" s="135"/>
      <c r="G58" s="135">
        <f>'将来負担比率（分子）の構造'!J$49</f>
        <v>8818</v>
      </c>
      <c r="H58" s="135"/>
      <c r="I58" s="135"/>
      <c r="J58" s="135">
        <f>'将来負担比率（分子）の構造'!K$49</f>
        <v>9786</v>
      </c>
      <c r="K58" s="135"/>
      <c r="L58" s="135"/>
      <c r="M58" s="135">
        <f>'将来負担比率（分子）の構造'!L$49</f>
        <v>10596</v>
      </c>
      <c r="N58" s="135"/>
      <c r="O58" s="135"/>
      <c r="P58" s="135">
        <f>'将来負担比率（分子）の構造'!M$49</f>
        <v>12791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10094</v>
      </c>
      <c r="C62" s="135"/>
      <c r="D62" s="135"/>
      <c r="E62" s="135">
        <f>'将来負担比率（分子）の構造'!J$45</f>
        <v>10896</v>
      </c>
      <c r="F62" s="135"/>
      <c r="G62" s="135"/>
      <c r="H62" s="135">
        <f>'将来負担比率（分子）の構造'!K$45</f>
        <v>10935</v>
      </c>
      <c r="I62" s="135"/>
      <c r="J62" s="135"/>
      <c r="K62" s="135">
        <f>'将来負担比率（分子）の構造'!L$45</f>
        <v>10917</v>
      </c>
      <c r="L62" s="135"/>
      <c r="M62" s="135"/>
      <c r="N62" s="135">
        <f>'将来負担比率（分子）の構造'!M$45</f>
        <v>10198</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27924</v>
      </c>
      <c r="C64" s="135"/>
      <c r="D64" s="135"/>
      <c r="E64" s="135">
        <f>'将来負担比率（分子）の構造'!J$43</f>
        <v>25504</v>
      </c>
      <c r="F64" s="135"/>
      <c r="G64" s="135"/>
      <c r="H64" s="135">
        <f>'将来負担比率（分子）の構造'!K$43</f>
        <v>23072</v>
      </c>
      <c r="I64" s="135"/>
      <c r="J64" s="135"/>
      <c r="K64" s="135">
        <f>'将来負担比率（分子）の構造'!L$43</f>
        <v>21882</v>
      </c>
      <c r="L64" s="135"/>
      <c r="M64" s="135"/>
      <c r="N64" s="135">
        <f>'将来負担比率（分子）の構造'!M$43</f>
        <v>23836</v>
      </c>
      <c r="O64" s="135"/>
      <c r="P64" s="135"/>
    </row>
    <row r="65" spans="1:16" x14ac:dyDescent="0.15">
      <c r="A65" s="135" t="s">
        <v>25</v>
      </c>
      <c r="B65" s="135">
        <f>'将来負担比率（分子）の構造'!I$42</f>
        <v>13479</v>
      </c>
      <c r="C65" s="135"/>
      <c r="D65" s="135"/>
      <c r="E65" s="135">
        <f>'将来負担比率（分子）の構造'!J$42</f>
        <v>12074</v>
      </c>
      <c r="F65" s="135"/>
      <c r="G65" s="135"/>
      <c r="H65" s="135">
        <f>'将来負担比率（分子）の構造'!K$42</f>
        <v>10284</v>
      </c>
      <c r="I65" s="135"/>
      <c r="J65" s="135"/>
      <c r="K65" s="135">
        <f>'将来負担比率（分子）の構造'!L$42</f>
        <v>8360</v>
      </c>
      <c r="L65" s="135"/>
      <c r="M65" s="135"/>
      <c r="N65" s="135">
        <f>'将来負担比率（分子）の構造'!M$42</f>
        <v>6564</v>
      </c>
      <c r="O65" s="135"/>
      <c r="P65" s="135"/>
    </row>
    <row r="66" spans="1:16" x14ac:dyDescent="0.15">
      <c r="A66" s="135" t="s">
        <v>24</v>
      </c>
      <c r="B66" s="135">
        <f>'将来負担比率（分子）の構造'!I$41</f>
        <v>47624</v>
      </c>
      <c r="C66" s="135"/>
      <c r="D66" s="135"/>
      <c r="E66" s="135">
        <f>'将来負担比率（分子）の構造'!J$41</f>
        <v>47578</v>
      </c>
      <c r="F66" s="135"/>
      <c r="G66" s="135"/>
      <c r="H66" s="135">
        <f>'将来負担比率（分子）の構造'!K$41</f>
        <v>47902</v>
      </c>
      <c r="I66" s="135"/>
      <c r="J66" s="135"/>
      <c r="K66" s="135">
        <f>'将来負担比率（分子）の構造'!L$41</f>
        <v>50348</v>
      </c>
      <c r="L66" s="135"/>
      <c r="M66" s="135"/>
      <c r="N66" s="135">
        <f>'将来負担比率（分子）の構造'!M$41</f>
        <v>50880</v>
      </c>
      <c r="O66" s="135"/>
      <c r="P66" s="135"/>
    </row>
    <row r="67" spans="1:16" x14ac:dyDescent="0.15">
      <c r="A67" s="135" t="s">
        <v>62</v>
      </c>
      <c r="B67" s="135" t="e">
        <f>NA()</f>
        <v>#N/A</v>
      </c>
      <c r="C67" s="135">
        <f>IF(ISNUMBER('将来負担比率（分子）の構造'!I$52), IF('将来負担比率（分子）の構造'!I$52 &lt; 0, 0, '将来負担比率（分子）の構造'!I$52), NA())</f>
        <v>16443</v>
      </c>
      <c r="D67" s="135" t="e">
        <f>NA()</f>
        <v>#N/A</v>
      </c>
      <c r="E67" s="135" t="e">
        <f>NA()</f>
        <v>#N/A</v>
      </c>
      <c r="F67" s="135">
        <f>IF(ISNUMBER('将来負担比率（分子）の構造'!J$52), IF('将来負担比率（分子）の構造'!J$52 &lt; 0, 0, '将来負担比率（分子）の構造'!J$52), NA())</f>
        <v>11972</v>
      </c>
      <c r="G67" s="135" t="e">
        <f>NA()</f>
        <v>#N/A</v>
      </c>
      <c r="H67" s="135" t="e">
        <f>NA()</f>
        <v>#N/A</v>
      </c>
      <c r="I67" s="135">
        <f>IF(ISNUMBER('将来負担比率（分子）の構造'!K$52), IF('将来負担比率（分子）の構造'!K$52 &lt; 0, 0, '将来負担比率（分子）の構造'!K$52), NA())</f>
        <v>8474</v>
      </c>
      <c r="J67" s="135" t="e">
        <f>NA()</f>
        <v>#N/A</v>
      </c>
      <c r="K67" s="135" t="e">
        <f>NA()</f>
        <v>#N/A</v>
      </c>
      <c r="L67" s="135">
        <f>IF(ISNUMBER('将来負担比率（分子）の構造'!L$52), IF('将来負担比率（分子）の構造'!L$52 &lt; 0, 0, '将来負担比率（分子）の構造'!L$52), NA())</f>
        <v>6925</v>
      </c>
      <c r="M67" s="135" t="e">
        <f>NA()</f>
        <v>#N/A</v>
      </c>
      <c r="N67" s="135" t="e">
        <f>NA()</f>
        <v>#N/A</v>
      </c>
      <c r="O67" s="135">
        <f>IF(ISNUMBER('将来負担比率（分子）の構造'!M$52), IF('将来負担比率（分子）の構造'!M$52 &lt; 0, 0, '将来負担比率（分子）の構造'!M$52), NA())</f>
        <v>3852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33013393</v>
      </c>
      <c r="S5" s="613"/>
      <c r="T5" s="613"/>
      <c r="U5" s="613"/>
      <c r="V5" s="613"/>
      <c r="W5" s="613"/>
      <c r="X5" s="613"/>
      <c r="Y5" s="614"/>
      <c r="Z5" s="615">
        <v>45.3</v>
      </c>
      <c r="AA5" s="615"/>
      <c r="AB5" s="615"/>
      <c r="AC5" s="615"/>
      <c r="AD5" s="616">
        <v>31055797</v>
      </c>
      <c r="AE5" s="616"/>
      <c r="AF5" s="616"/>
      <c r="AG5" s="616"/>
      <c r="AH5" s="616"/>
      <c r="AI5" s="616"/>
      <c r="AJ5" s="616"/>
      <c r="AK5" s="616"/>
      <c r="AL5" s="617">
        <v>82.9</v>
      </c>
      <c r="AM5" s="618"/>
      <c r="AN5" s="618"/>
      <c r="AO5" s="619"/>
      <c r="AP5" s="609" t="s">
        <v>206</v>
      </c>
      <c r="AQ5" s="610"/>
      <c r="AR5" s="610"/>
      <c r="AS5" s="610"/>
      <c r="AT5" s="610"/>
      <c r="AU5" s="610"/>
      <c r="AV5" s="610"/>
      <c r="AW5" s="610"/>
      <c r="AX5" s="610"/>
      <c r="AY5" s="610"/>
      <c r="AZ5" s="610"/>
      <c r="BA5" s="610"/>
      <c r="BB5" s="610"/>
      <c r="BC5" s="610"/>
      <c r="BD5" s="610"/>
      <c r="BE5" s="610"/>
      <c r="BF5" s="611"/>
      <c r="BG5" s="623">
        <v>31039403</v>
      </c>
      <c r="BH5" s="624"/>
      <c r="BI5" s="624"/>
      <c r="BJ5" s="624"/>
      <c r="BK5" s="624"/>
      <c r="BL5" s="624"/>
      <c r="BM5" s="624"/>
      <c r="BN5" s="625"/>
      <c r="BO5" s="626">
        <v>94</v>
      </c>
      <c r="BP5" s="626"/>
      <c r="BQ5" s="626"/>
      <c r="BR5" s="626"/>
      <c r="BS5" s="627">
        <v>171972</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369708</v>
      </c>
      <c r="S6" s="624"/>
      <c r="T6" s="624"/>
      <c r="U6" s="624"/>
      <c r="V6" s="624"/>
      <c r="W6" s="624"/>
      <c r="X6" s="624"/>
      <c r="Y6" s="625"/>
      <c r="Z6" s="626">
        <v>0.5</v>
      </c>
      <c r="AA6" s="626"/>
      <c r="AB6" s="626"/>
      <c r="AC6" s="626"/>
      <c r="AD6" s="627">
        <v>369708</v>
      </c>
      <c r="AE6" s="627"/>
      <c r="AF6" s="627"/>
      <c r="AG6" s="627"/>
      <c r="AH6" s="627"/>
      <c r="AI6" s="627"/>
      <c r="AJ6" s="627"/>
      <c r="AK6" s="627"/>
      <c r="AL6" s="628">
        <v>1</v>
      </c>
      <c r="AM6" s="629"/>
      <c r="AN6" s="629"/>
      <c r="AO6" s="630"/>
      <c r="AP6" s="620" t="s">
        <v>211</v>
      </c>
      <c r="AQ6" s="621"/>
      <c r="AR6" s="621"/>
      <c r="AS6" s="621"/>
      <c r="AT6" s="621"/>
      <c r="AU6" s="621"/>
      <c r="AV6" s="621"/>
      <c r="AW6" s="621"/>
      <c r="AX6" s="621"/>
      <c r="AY6" s="621"/>
      <c r="AZ6" s="621"/>
      <c r="BA6" s="621"/>
      <c r="BB6" s="621"/>
      <c r="BC6" s="621"/>
      <c r="BD6" s="621"/>
      <c r="BE6" s="621"/>
      <c r="BF6" s="622"/>
      <c r="BG6" s="623">
        <v>31039403</v>
      </c>
      <c r="BH6" s="624"/>
      <c r="BI6" s="624"/>
      <c r="BJ6" s="624"/>
      <c r="BK6" s="624"/>
      <c r="BL6" s="624"/>
      <c r="BM6" s="624"/>
      <c r="BN6" s="625"/>
      <c r="BO6" s="626">
        <v>94</v>
      </c>
      <c r="BP6" s="626"/>
      <c r="BQ6" s="626"/>
      <c r="BR6" s="626"/>
      <c r="BS6" s="627">
        <v>171972</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466795</v>
      </c>
      <c r="CS6" s="624"/>
      <c r="CT6" s="624"/>
      <c r="CU6" s="624"/>
      <c r="CV6" s="624"/>
      <c r="CW6" s="624"/>
      <c r="CX6" s="624"/>
      <c r="CY6" s="625"/>
      <c r="CZ6" s="626">
        <v>0.7</v>
      </c>
      <c r="DA6" s="626"/>
      <c r="DB6" s="626"/>
      <c r="DC6" s="626"/>
      <c r="DD6" s="632" t="s">
        <v>213</v>
      </c>
      <c r="DE6" s="624"/>
      <c r="DF6" s="624"/>
      <c r="DG6" s="624"/>
      <c r="DH6" s="624"/>
      <c r="DI6" s="624"/>
      <c r="DJ6" s="624"/>
      <c r="DK6" s="624"/>
      <c r="DL6" s="624"/>
      <c r="DM6" s="624"/>
      <c r="DN6" s="624"/>
      <c r="DO6" s="624"/>
      <c r="DP6" s="625"/>
      <c r="DQ6" s="632">
        <v>466795</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45142</v>
      </c>
      <c r="S7" s="624"/>
      <c r="T7" s="624"/>
      <c r="U7" s="624"/>
      <c r="V7" s="624"/>
      <c r="W7" s="624"/>
      <c r="X7" s="624"/>
      <c r="Y7" s="625"/>
      <c r="Z7" s="626">
        <v>0.1</v>
      </c>
      <c r="AA7" s="626"/>
      <c r="AB7" s="626"/>
      <c r="AC7" s="626"/>
      <c r="AD7" s="627">
        <v>45142</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14027772</v>
      </c>
      <c r="BH7" s="624"/>
      <c r="BI7" s="624"/>
      <c r="BJ7" s="624"/>
      <c r="BK7" s="624"/>
      <c r="BL7" s="624"/>
      <c r="BM7" s="624"/>
      <c r="BN7" s="625"/>
      <c r="BO7" s="626">
        <v>42.5</v>
      </c>
      <c r="BP7" s="626"/>
      <c r="BQ7" s="626"/>
      <c r="BR7" s="626"/>
      <c r="BS7" s="627">
        <v>171972</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10956844</v>
      </c>
      <c r="CS7" s="624"/>
      <c r="CT7" s="624"/>
      <c r="CU7" s="624"/>
      <c r="CV7" s="624"/>
      <c r="CW7" s="624"/>
      <c r="CX7" s="624"/>
      <c r="CY7" s="625"/>
      <c r="CZ7" s="626">
        <v>15.9</v>
      </c>
      <c r="DA7" s="626"/>
      <c r="DB7" s="626"/>
      <c r="DC7" s="626"/>
      <c r="DD7" s="632">
        <v>1340694</v>
      </c>
      <c r="DE7" s="624"/>
      <c r="DF7" s="624"/>
      <c r="DG7" s="624"/>
      <c r="DH7" s="624"/>
      <c r="DI7" s="624"/>
      <c r="DJ7" s="624"/>
      <c r="DK7" s="624"/>
      <c r="DL7" s="624"/>
      <c r="DM7" s="624"/>
      <c r="DN7" s="624"/>
      <c r="DO7" s="624"/>
      <c r="DP7" s="625"/>
      <c r="DQ7" s="632">
        <v>8646002</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174934</v>
      </c>
      <c r="S8" s="624"/>
      <c r="T8" s="624"/>
      <c r="U8" s="624"/>
      <c r="V8" s="624"/>
      <c r="W8" s="624"/>
      <c r="X8" s="624"/>
      <c r="Y8" s="625"/>
      <c r="Z8" s="626">
        <v>0.2</v>
      </c>
      <c r="AA8" s="626"/>
      <c r="AB8" s="626"/>
      <c r="AC8" s="626"/>
      <c r="AD8" s="627">
        <v>174934</v>
      </c>
      <c r="AE8" s="627"/>
      <c r="AF8" s="627"/>
      <c r="AG8" s="627"/>
      <c r="AH8" s="627"/>
      <c r="AI8" s="627"/>
      <c r="AJ8" s="627"/>
      <c r="AK8" s="627"/>
      <c r="AL8" s="628">
        <v>0.5</v>
      </c>
      <c r="AM8" s="629"/>
      <c r="AN8" s="629"/>
      <c r="AO8" s="630"/>
      <c r="AP8" s="620" t="s">
        <v>218</v>
      </c>
      <c r="AQ8" s="621"/>
      <c r="AR8" s="621"/>
      <c r="AS8" s="621"/>
      <c r="AT8" s="621"/>
      <c r="AU8" s="621"/>
      <c r="AV8" s="621"/>
      <c r="AW8" s="621"/>
      <c r="AX8" s="621"/>
      <c r="AY8" s="621"/>
      <c r="AZ8" s="621"/>
      <c r="BA8" s="621"/>
      <c r="BB8" s="621"/>
      <c r="BC8" s="621"/>
      <c r="BD8" s="621"/>
      <c r="BE8" s="621"/>
      <c r="BF8" s="622"/>
      <c r="BG8" s="623">
        <v>331546</v>
      </c>
      <c r="BH8" s="624"/>
      <c r="BI8" s="624"/>
      <c r="BJ8" s="624"/>
      <c r="BK8" s="624"/>
      <c r="BL8" s="624"/>
      <c r="BM8" s="624"/>
      <c r="BN8" s="625"/>
      <c r="BO8" s="626">
        <v>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26061384</v>
      </c>
      <c r="CS8" s="624"/>
      <c r="CT8" s="624"/>
      <c r="CU8" s="624"/>
      <c r="CV8" s="624"/>
      <c r="CW8" s="624"/>
      <c r="CX8" s="624"/>
      <c r="CY8" s="625"/>
      <c r="CZ8" s="626">
        <v>37.799999999999997</v>
      </c>
      <c r="DA8" s="626"/>
      <c r="DB8" s="626"/>
      <c r="DC8" s="626"/>
      <c r="DD8" s="632">
        <v>159409</v>
      </c>
      <c r="DE8" s="624"/>
      <c r="DF8" s="624"/>
      <c r="DG8" s="624"/>
      <c r="DH8" s="624"/>
      <c r="DI8" s="624"/>
      <c r="DJ8" s="624"/>
      <c r="DK8" s="624"/>
      <c r="DL8" s="624"/>
      <c r="DM8" s="624"/>
      <c r="DN8" s="624"/>
      <c r="DO8" s="624"/>
      <c r="DP8" s="625"/>
      <c r="DQ8" s="632">
        <v>12099028</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188275</v>
      </c>
      <c r="S9" s="624"/>
      <c r="T9" s="624"/>
      <c r="U9" s="624"/>
      <c r="V9" s="624"/>
      <c r="W9" s="624"/>
      <c r="X9" s="624"/>
      <c r="Y9" s="625"/>
      <c r="Z9" s="626">
        <v>0.3</v>
      </c>
      <c r="AA9" s="626"/>
      <c r="AB9" s="626"/>
      <c r="AC9" s="626"/>
      <c r="AD9" s="627">
        <v>188275</v>
      </c>
      <c r="AE9" s="627"/>
      <c r="AF9" s="627"/>
      <c r="AG9" s="627"/>
      <c r="AH9" s="627"/>
      <c r="AI9" s="627"/>
      <c r="AJ9" s="627"/>
      <c r="AK9" s="627"/>
      <c r="AL9" s="628">
        <v>0.5</v>
      </c>
      <c r="AM9" s="629"/>
      <c r="AN9" s="629"/>
      <c r="AO9" s="630"/>
      <c r="AP9" s="620" t="s">
        <v>221</v>
      </c>
      <c r="AQ9" s="621"/>
      <c r="AR9" s="621"/>
      <c r="AS9" s="621"/>
      <c r="AT9" s="621"/>
      <c r="AU9" s="621"/>
      <c r="AV9" s="621"/>
      <c r="AW9" s="621"/>
      <c r="AX9" s="621"/>
      <c r="AY9" s="621"/>
      <c r="AZ9" s="621"/>
      <c r="BA9" s="621"/>
      <c r="BB9" s="621"/>
      <c r="BC9" s="621"/>
      <c r="BD9" s="621"/>
      <c r="BE9" s="621"/>
      <c r="BF9" s="622"/>
      <c r="BG9" s="623">
        <v>11369422</v>
      </c>
      <c r="BH9" s="624"/>
      <c r="BI9" s="624"/>
      <c r="BJ9" s="624"/>
      <c r="BK9" s="624"/>
      <c r="BL9" s="624"/>
      <c r="BM9" s="624"/>
      <c r="BN9" s="625"/>
      <c r="BO9" s="626">
        <v>34.4</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6263671</v>
      </c>
      <c r="CS9" s="624"/>
      <c r="CT9" s="624"/>
      <c r="CU9" s="624"/>
      <c r="CV9" s="624"/>
      <c r="CW9" s="624"/>
      <c r="CX9" s="624"/>
      <c r="CY9" s="625"/>
      <c r="CZ9" s="626">
        <v>9.1</v>
      </c>
      <c r="DA9" s="626"/>
      <c r="DB9" s="626"/>
      <c r="DC9" s="626"/>
      <c r="DD9" s="632">
        <v>315434</v>
      </c>
      <c r="DE9" s="624"/>
      <c r="DF9" s="624"/>
      <c r="DG9" s="624"/>
      <c r="DH9" s="624"/>
      <c r="DI9" s="624"/>
      <c r="DJ9" s="624"/>
      <c r="DK9" s="624"/>
      <c r="DL9" s="624"/>
      <c r="DM9" s="624"/>
      <c r="DN9" s="624"/>
      <c r="DO9" s="624"/>
      <c r="DP9" s="625"/>
      <c r="DQ9" s="632">
        <v>5208134</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3694499</v>
      </c>
      <c r="S10" s="624"/>
      <c r="T10" s="624"/>
      <c r="U10" s="624"/>
      <c r="V10" s="624"/>
      <c r="W10" s="624"/>
      <c r="X10" s="624"/>
      <c r="Y10" s="625"/>
      <c r="Z10" s="626">
        <v>5.0999999999999996</v>
      </c>
      <c r="AA10" s="626"/>
      <c r="AB10" s="626"/>
      <c r="AC10" s="626"/>
      <c r="AD10" s="627">
        <v>3694499</v>
      </c>
      <c r="AE10" s="627"/>
      <c r="AF10" s="627"/>
      <c r="AG10" s="627"/>
      <c r="AH10" s="627"/>
      <c r="AI10" s="627"/>
      <c r="AJ10" s="627"/>
      <c r="AK10" s="627"/>
      <c r="AL10" s="628">
        <v>9.9</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610183</v>
      </c>
      <c r="BH10" s="624"/>
      <c r="BI10" s="624"/>
      <c r="BJ10" s="624"/>
      <c r="BK10" s="624"/>
      <c r="BL10" s="624"/>
      <c r="BM10" s="624"/>
      <c r="BN10" s="625"/>
      <c r="BO10" s="626">
        <v>1.8</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186098</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v>18514</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15409</v>
      </c>
      <c r="S11" s="624"/>
      <c r="T11" s="624"/>
      <c r="U11" s="624"/>
      <c r="V11" s="624"/>
      <c r="W11" s="624"/>
      <c r="X11" s="624"/>
      <c r="Y11" s="625"/>
      <c r="Z11" s="626">
        <v>0</v>
      </c>
      <c r="AA11" s="626"/>
      <c r="AB11" s="626"/>
      <c r="AC11" s="626"/>
      <c r="AD11" s="627">
        <v>15409</v>
      </c>
      <c r="AE11" s="627"/>
      <c r="AF11" s="627"/>
      <c r="AG11" s="627"/>
      <c r="AH11" s="627"/>
      <c r="AI11" s="627"/>
      <c r="AJ11" s="627"/>
      <c r="AK11" s="627"/>
      <c r="AL11" s="628">
        <v>0</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1716621</v>
      </c>
      <c r="BH11" s="624"/>
      <c r="BI11" s="624"/>
      <c r="BJ11" s="624"/>
      <c r="BK11" s="624"/>
      <c r="BL11" s="624"/>
      <c r="BM11" s="624"/>
      <c r="BN11" s="625"/>
      <c r="BO11" s="626">
        <v>5.2</v>
      </c>
      <c r="BP11" s="626"/>
      <c r="BQ11" s="626"/>
      <c r="BR11" s="626"/>
      <c r="BS11" s="632">
        <v>171972</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668801</v>
      </c>
      <c r="CS11" s="624"/>
      <c r="CT11" s="624"/>
      <c r="CU11" s="624"/>
      <c r="CV11" s="624"/>
      <c r="CW11" s="624"/>
      <c r="CX11" s="624"/>
      <c r="CY11" s="625"/>
      <c r="CZ11" s="626">
        <v>1</v>
      </c>
      <c r="DA11" s="626"/>
      <c r="DB11" s="626"/>
      <c r="DC11" s="626"/>
      <c r="DD11" s="632">
        <v>158835</v>
      </c>
      <c r="DE11" s="624"/>
      <c r="DF11" s="624"/>
      <c r="DG11" s="624"/>
      <c r="DH11" s="624"/>
      <c r="DI11" s="624"/>
      <c r="DJ11" s="624"/>
      <c r="DK11" s="624"/>
      <c r="DL11" s="624"/>
      <c r="DM11" s="624"/>
      <c r="DN11" s="624"/>
      <c r="DO11" s="624"/>
      <c r="DP11" s="625"/>
      <c r="DQ11" s="632">
        <v>435428</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15343697</v>
      </c>
      <c r="BH12" s="624"/>
      <c r="BI12" s="624"/>
      <c r="BJ12" s="624"/>
      <c r="BK12" s="624"/>
      <c r="BL12" s="624"/>
      <c r="BM12" s="624"/>
      <c r="BN12" s="625"/>
      <c r="BO12" s="626">
        <v>46.5</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971693</v>
      </c>
      <c r="CS12" s="624"/>
      <c r="CT12" s="624"/>
      <c r="CU12" s="624"/>
      <c r="CV12" s="624"/>
      <c r="CW12" s="624"/>
      <c r="CX12" s="624"/>
      <c r="CY12" s="625"/>
      <c r="CZ12" s="626">
        <v>1.4</v>
      </c>
      <c r="DA12" s="626"/>
      <c r="DB12" s="626"/>
      <c r="DC12" s="626"/>
      <c r="DD12" s="632">
        <v>23777</v>
      </c>
      <c r="DE12" s="624"/>
      <c r="DF12" s="624"/>
      <c r="DG12" s="624"/>
      <c r="DH12" s="624"/>
      <c r="DI12" s="624"/>
      <c r="DJ12" s="624"/>
      <c r="DK12" s="624"/>
      <c r="DL12" s="624"/>
      <c r="DM12" s="624"/>
      <c r="DN12" s="624"/>
      <c r="DO12" s="624"/>
      <c r="DP12" s="625"/>
      <c r="DQ12" s="632">
        <v>599336</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136599</v>
      </c>
      <c r="S13" s="624"/>
      <c r="T13" s="624"/>
      <c r="U13" s="624"/>
      <c r="V13" s="624"/>
      <c r="W13" s="624"/>
      <c r="X13" s="624"/>
      <c r="Y13" s="625"/>
      <c r="Z13" s="626">
        <v>0.2</v>
      </c>
      <c r="AA13" s="626"/>
      <c r="AB13" s="626"/>
      <c r="AC13" s="626"/>
      <c r="AD13" s="627">
        <v>136599</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15312732</v>
      </c>
      <c r="BH13" s="624"/>
      <c r="BI13" s="624"/>
      <c r="BJ13" s="624"/>
      <c r="BK13" s="624"/>
      <c r="BL13" s="624"/>
      <c r="BM13" s="624"/>
      <c r="BN13" s="625"/>
      <c r="BO13" s="626">
        <v>46.4</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8346318</v>
      </c>
      <c r="CS13" s="624"/>
      <c r="CT13" s="624"/>
      <c r="CU13" s="624"/>
      <c r="CV13" s="624"/>
      <c r="CW13" s="624"/>
      <c r="CX13" s="624"/>
      <c r="CY13" s="625"/>
      <c r="CZ13" s="626">
        <v>12.1</v>
      </c>
      <c r="DA13" s="626"/>
      <c r="DB13" s="626"/>
      <c r="DC13" s="626"/>
      <c r="DD13" s="632">
        <v>3904487</v>
      </c>
      <c r="DE13" s="624"/>
      <c r="DF13" s="624"/>
      <c r="DG13" s="624"/>
      <c r="DH13" s="624"/>
      <c r="DI13" s="624"/>
      <c r="DJ13" s="624"/>
      <c r="DK13" s="624"/>
      <c r="DL13" s="624"/>
      <c r="DM13" s="624"/>
      <c r="DN13" s="624"/>
      <c r="DO13" s="624"/>
      <c r="DP13" s="625"/>
      <c r="DQ13" s="632">
        <v>4593872</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267927</v>
      </c>
      <c r="BH14" s="624"/>
      <c r="BI14" s="624"/>
      <c r="BJ14" s="624"/>
      <c r="BK14" s="624"/>
      <c r="BL14" s="624"/>
      <c r="BM14" s="624"/>
      <c r="BN14" s="625"/>
      <c r="BO14" s="626">
        <v>0.8</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3682146</v>
      </c>
      <c r="CS14" s="624"/>
      <c r="CT14" s="624"/>
      <c r="CU14" s="624"/>
      <c r="CV14" s="624"/>
      <c r="CW14" s="624"/>
      <c r="CX14" s="624"/>
      <c r="CY14" s="625"/>
      <c r="CZ14" s="626">
        <v>5.3</v>
      </c>
      <c r="DA14" s="626"/>
      <c r="DB14" s="626"/>
      <c r="DC14" s="626"/>
      <c r="DD14" s="632">
        <v>227012</v>
      </c>
      <c r="DE14" s="624"/>
      <c r="DF14" s="624"/>
      <c r="DG14" s="624"/>
      <c r="DH14" s="624"/>
      <c r="DI14" s="624"/>
      <c r="DJ14" s="624"/>
      <c r="DK14" s="624"/>
      <c r="DL14" s="624"/>
      <c r="DM14" s="624"/>
      <c r="DN14" s="624"/>
      <c r="DO14" s="624"/>
      <c r="DP14" s="625"/>
      <c r="DQ14" s="632">
        <v>1755802</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122104</v>
      </c>
      <c r="S15" s="624"/>
      <c r="T15" s="624"/>
      <c r="U15" s="624"/>
      <c r="V15" s="624"/>
      <c r="W15" s="624"/>
      <c r="X15" s="624"/>
      <c r="Y15" s="625"/>
      <c r="Z15" s="626">
        <v>0.2</v>
      </c>
      <c r="AA15" s="626"/>
      <c r="AB15" s="626"/>
      <c r="AC15" s="626"/>
      <c r="AD15" s="627">
        <v>122104</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1400007</v>
      </c>
      <c r="BH15" s="624"/>
      <c r="BI15" s="624"/>
      <c r="BJ15" s="624"/>
      <c r="BK15" s="624"/>
      <c r="BL15" s="624"/>
      <c r="BM15" s="624"/>
      <c r="BN15" s="625"/>
      <c r="BO15" s="626">
        <v>4.2</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5795828</v>
      </c>
      <c r="CS15" s="624"/>
      <c r="CT15" s="624"/>
      <c r="CU15" s="624"/>
      <c r="CV15" s="624"/>
      <c r="CW15" s="624"/>
      <c r="CX15" s="624"/>
      <c r="CY15" s="625"/>
      <c r="CZ15" s="626">
        <v>8.4</v>
      </c>
      <c r="DA15" s="626"/>
      <c r="DB15" s="626"/>
      <c r="DC15" s="626"/>
      <c r="DD15" s="632">
        <v>1248868</v>
      </c>
      <c r="DE15" s="624"/>
      <c r="DF15" s="624"/>
      <c r="DG15" s="624"/>
      <c r="DH15" s="624"/>
      <c r="DI15" s="624"/>
      <c r="DJ15" s="624"/>
      <c r="DK15" s="624"/>
      <c r="DL15" s="624"/>
      <c r="DM15" s="624"/>
      <c r="DN15" s="624"/>
      <c r="DO15" s="624"/>
      <c r="DP15" s="625"/>
      <c r="DQ15" s="632">
        <v>4648073</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1204151</v>
      </c>
      <c r="S16" s="624"/>
      <c r="T16" s="624"/>
      <c r="U16" s="624"/>
      <c r="V16" s="624"/>
      <c r="W16" s="624"/>
      <c r="X16" s="624"/>
      <c r="Y16" s="625"/>
      <c r="Z16" s="626">
        <v>1.7</v>
      </c>
      <c r="AA16" s="626"/>
      <c r="AB16" s="626"/>
      <c r="AC16" s="626"/>
      <c r="AD16" s="627">
        <v>1000807</v>
      </c>
      <c r="AE16" s="627"/>
      <c r="AF16" s="627"/>
      <c r="AG16" s="627"/>
      <c r="AH16" s="627"/>
      <c r="AI16" s="627"/>
      <c r="AJ16" s="627"/>
      <c r="AK16" s="627"/>
      <c r="AL16" s="628">
        <v>2.7</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2949</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83</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1000807</v>
      </c>
      <c r="S17" s="624"/>
      <c r="T17" s="624"/>
      <c r="U17" s="624"/>
      <c r="V17" s="624"/>
      <c r="W17" s="624"/>
      <c r="X17" s="624"/>
      <c r="Y17" s="625"/>
      <c r="Z17" s="626">
        <v>1.4</v>
      </c>
      <c r="AA17" s="626"/>
      <c r="AB17" s="626"/>
      <c r="AC17" s="626"/>
      <c r="AD17" s="627">
        <v>1000807</v>
      </c>
      <c r="AE17" s="627"/>
      <c r="AF17" s="627"/>
      <c r="AG17" s="627"/>
      <c r="AH17" s="627"/>
      <c r="AI17" s="627"/>
      <c r="AJ17" s="627"/>
      <c r="AK17" s="627"/>
      <c r="AL17" s="628">
        <v>2.7</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5454370</v>
      </c>
      <c r="CS17" s="624"/>
      <c r="CT17" s="624"/>
      <c r="CU17" s="624"/>
      <c r="CV17" s="624"/>
      <c r="CW17" s="624"/>
      <c r="CX17" s="624"/>
      <c r="CY17" s="625"/>
      <c r="CZ17" s="626">
        <v>7.9</v>
      </c>
      <c r="DA17" s="626"/>
      <c r="DB17" s="626"/>
      <c r="DC17" s="626"/>
      <c r="DD17" s="632" t="s">
        <v>108</v>
      </c>
      <c r="DE17" s="624"/>
      <c r="DF17" s="624"/>
      <c r="DG17" s="624"/>
      <c r="DH17" s="624"/>
      <c r="DI17" s="624"/>
      <c r="DJ17" s="624"/>
      <c r="DK17" s="624"/>
      <c r="DL17" s="624"/>
      <c r="DM17" s="624"/>
      <c r="DN17" s="624"/>
      <c r="DO17" s="624"/>
      <c r="DP17" s="625"/>
      <c r="DQ17" s="632">
        <v>5139752</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203344</v>
      </c>
      <c r="S18" s="624"/>
      <c r="T18" s="624"/>
      <c r="U18" s="624"/>
      <c r="V18" s="624"/>
      <c r="W18" s="624"/>
      <c r="X18" s="624"/>
      <c r="Y18" s="625"/>
      <c r="Z18" s="626">
        <v>0.3</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1973990</v>
      </c>
      <c r="BH19" s="624"/>
      <c r="BI19" s="624"/>
      <c r="BJ19" s="624"/>
      <c r="BK19" s="624"/>
      <c r="BL19" s="624"/>
      <c r="BM19" s="624"/>
      <c r="BN19" s="625"/>
      <c r="BO19" s="626">
        <v>6</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38964214</v>
      </c>
      <c r="S20" s="624"/>
      <c r="T20" s="624"/>
      <c r="U20" s="624"/>
      <c r="V20" s="624"/>
      <c r="W20" s="624"/>
      <c r="X20" s="624"/>
      <c r="Y20" s="625"/>
      <c r="Z20" s="626">
        <v>53.4</v>
      </c>
      <c r="AA20" s="626"/>
      <c r="AB20" s="626"/>
      <c r="AC20" s="626"/>
      <c r="AD20" s="627">
        <v>36803274</v>
      </c>
      <c r="AE20" s="627"/>
      <c r="AF20" s="627"/>
      <c r="AG20" s="627"/>
      <c r="AH20" s="627"/>
      <c r="AI20" s="627"/>
      <c r="AJ20" s="627"/>
      <c r="AK20" s="627"/>
      <c r="AL20" s="628">
        <v>98.2</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1973990</v>
      </c>
      <c r="BH20" s="624"/>
      <c r="BI20" s="624"/>
      <c r="BJ20" s="624"/>
      <c r="BK20" s="624"/>
      <c r="BL20" s="624"/>
      <c r="BM20" s="624"/>
      <c r="BN20" s="625"/>
      <c r="BO20" s="626">
        <v>6</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68856897</v>
      </c>
      <c r="CS20" s="624"/>
      <c r="CT20" s="624"/>
      <c r="CU20" s="624"/>
      <c r="CV20" s="624"/>
      <c r="CW20" s="624"/>
      <c r="CX20" s="624"/>
      <c r="CY20" s="625"/>
      <c r="CZ20" s="626">
        <v>100</v>
      </c>
      <c r="DA20" s="626"/>
      <c r="DB20" s="626"/>
      <c r="DC20" s="626"/>
      <c r="DD20" s="632">
        <v>7378516</v>
      </c>
      <c r="DE20" s="624"/>
      <c r="DF20" s="624"/>
      <c r="DG20" s="624"/>
      <c r="DH20" s="624"/>
      <c r="DI20" s="624"/>
      <c r="DJ20" s="624"/>
      <c r="DK20" s="624"/>
      <c r="DL20" s="624"/>
      <c r="DM20" s="624"/>
      <c r="DN20" s="624"/>
      <c r="DO20" s="624"/>
      <c r="DP20" s="625"/>
      <c r="DQ20" s="632">
        <v>43610819</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30128</v>
      </c>
      <c r="S21" s="624"/>
      <c r="T21" s="624"/>
      <c r="U21" s="624"/>
      <c r="V21" s="624"/>
      <c r="W21" s="624"/>
      <c r="X21" s="624"/>
      <c r="Y21" s="625"/>
      <c r="Z21" s="626">
        <v>0</v>
      </c>
      <c r="AA21" s="626"/>
      <c r="AB21" s="626"/>
      <c r="AC21" s="626"/>
      <c r="AD21" s="627">
        <v>30128</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16394</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2797421</v>
      </c>
      <c r="S22" s="624"/>
      <c r="T22" s="624"/>
      <c r="U22" s="624"/>
      <c r="V22" s="624"/>
      <c r="W22" s="624"/>
      <c r="X22" s="624"/>
      <c r="Y22" s="625"/>
      <c r="Z22" s="626">
        <v>3.8</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824199</v>
      </c>
      <c r="S23" s="624"/>
      <c r="T23" s="624"/>
      <c r="U23" s="624"/>
      <c r="V23" s="624"/>
      <c r="W23" s="624"/>
      <c r="X23" s="624"/>
      <c r="Y23" s="625"/>
      <c r="Z23" s="626">
        <v>1.1000000000000001</v>
      </c>
      <c r="AA23" s="626"/>
      <c r="AB23" s="626"/>
      <c r="AC23" s="626"/>
      <c r="AD23" s="627">
        <v>186213</v>
      </c>
      <c r="AE23" s="627"/>
      <c r="AF23" s="627"/>
      <c r="AG23" s="627"/>
      <c r="AH23" s="627"/>
      <c r="AI23" s="627"/>
      <c r="AJ23" s="627"/>
      <c r="AK23" s="627"/>
      <c r="AL23" s="628">
        <v>0.5</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1957596</v>
      </c>
      <c r="BH23" s="624"/>
      <c r="BI23" s="624"/>
      <c r="BJ23" s="624"/>
      <c r="BK23" s="624"/>
      <c r="BL23" s="624"/>
      <c r="BM23" s="624"/>
      <c r="BN23" s="625"/>
      <c r="BO23" s="626">
        <v>5.9</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819103</v>
      </c>
      <c r="S24" s="624"/>
      <c r="T24" s="624"/>
      <c r="U24" s="624"/>
      <c r="V24" s="624"/>
      <c r="W24" s="624"/>
      <c r="X24" s="624"/>
      <c r="Y24" s="625"/>
      <c r="Z24" s="626">
        <v>1.1000000000000001</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35703431</v>
      </c>
      <c r="CS24" s="613"/>
      <c r="CT24" s="613"/>
      <c r="CU24" s="613"/>
      <c r="CV24" s="613"/>
      <c r="CW24" s="613"/>
      <c r="CX24" s="613"/>
      <c r="CY24" s="614"/>
      <c r="CZ24" s="650">
        <v>51.9</v>
      </c>
      <c r="DA24" s="651"/>
      <c r="DB24" s="651"/>
      <c r="DC24" s="652"/>
      <c r="DD24" s="649">
        <v>20834511</v>
      </c>
      <c r="DE24" s="613"/>
      <c r="DF24" s="613"/>
      <c r="DG24" s="613"/>
      <c r="DH24" s="613"/>
      <c r="DI24" s="613"/>
      <c r="DJ24" s="613"/>
      <c r="DK24" s="614"/>
      <c r="DL24" s="649">
        <v>20708822</v>
      </c>
      <c r="DM24" s="613"/>
      <c r="DN24" s="613"/>
      <c r="DO24" s="613"/>
      <c r="DP24" s="613"/>
      <c r="DQ24" s="613"/>
      <c r="DR24" s="613"/>
      <c r="DS24" s="613"/>
      <c r="DT24" s="613"/>
      <c r="DU24" s="613"/>
      <c r="DV24" s="614"/>
      <c r="DW24" s="617">
        <v>52.7</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11482704</v>
      </c>
      <c r="S25" s="624"/>
      <c r="T25" s="624"/>
      <c r="U25" s="624"/>
      <c r="V25" s="624"/>
      <c r="W25" s="624"/>
      <c r="X25" s="624"/>
      <c r="Y25" s="625"/>
      <c r="Z25" s="626">
        <v>15.7</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12815393</v>
      </c>
      <c r="CS25" s="655"/>
      <c r="CT25" s="655"/>
      <c r="CU25" s="655"/>
      <c r="CV25" s="655"/>
      <c r="CW25" s="655"/>
      <c r="CX25" s="655"/>
      <c r="CY25" s="656"/>
      <c r="CZ25" s="657">
        <v>18.600000000000001</v>
      </c>
      <c r="DA25" s="658"/>
      <c r="DB25" s="658"/>
      <c r="DC25" s="659"/>
      <c r="DD25" s="632">
        <v>10499576</v>
      </c>
      <c r="DE25" s="655"/>
      <c r="DF25" s="655"/>
      <c r="DG25" s="655"/>
      <c r="DH25" s="655"/>
      <c r="DI25" s="655"/>
      <c r="DJ25" s="655"/>
      <c r="DK25" s="656"/>
      <c r="DL25" s="632">
        <v>10421564</v>
      </c>
      <c r="DM25" s="655"/>
      <c r="DN25" s="655"/>
      <c r="DO25" s="655"/>
      <c r="DP25" s="655"/>
      <c r="DQ25" s="655"/>
      <c r="DR25" s="655"/>
      <c r="DS25" s="655"/>
      <c r="DT25" s="655"/>
      <c r="DU25" s="655"/>
      <c r="DV25" s="656"/>
      <c r="DW25" s="628">
        <v>26.5</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9158135</v>
      </c>
      <c r="CS26" s="624"/>
      <c r="CT26" s="624"/>
      <c r="CU26" s="624"/>
      <c r="CV26" s="624"/>
      <c r="CW26" s="624"/>
      <c r="CX26" s="624"/>
      <c r="CY26" s="625"/>
      <c r="CZ26" s="657">
        <v>13.3</v>
      </c>
      <c r="DA26" s="658"/>
      <c r="DB26" s="658"/>
      <c r="DC26" s="659"/>
      <c r="DD26" s="632">
        <v>7158257</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4085678</v>
      </c>
      <c r="S27" s="624"/>
      <c r="T27" s="624"/>
      <c r="U27" s="624"/>
      <c r="V27" s="624"/>
      <c r="W27" s="624"/>
      <c r="X27" s="624"/>
      <c r="Y27" s="625"/>
      <c r="Z27" s="626">
        <v>5.6</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33013393</v>
      </c>
      <c r="BH27" s="624"/>
      <c r="BI27" s="624"/>
      <c r="BJ27" s="624"/>
      <c r="BK27" s="624"/>
      <c r="BL27" s="624"/>
      <c r="BM27" s="624"/>
      <c r="BN27" s="625"/>
      <c r="BO27" s="626">
        <v>100</v>
      </c>
      <c r="BP27" s="626"/>
      <c r="BQ27" s="626"/>
      <c r="BR27" s="626"/>
      <c r="BS27" s="632">
        <v>171972</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17433668</v>
      </c>
      <c r="CS27" s="655"/>
      <c r="CT27" s="655"/>
      <c r="CU27" s="655"/>
      <c r="CV27" s="655"/>
      <c r="CW27" s="655"/>
      <c r="CX27" s="655"/>
      <c r="CY27" s="656"/>
      <c r="CZ27" s="657">
        <v>25.3</v>
      </c>
      <c r="DA27" s="658"/>
      <c r="DB27" s="658"/>
      <c r="DC27" s="659"/>
      <c r="DD27" s="632">
        <v>5195183</v>
      </c>
      <c r="DE27" s="655"/>
      <c r="DF27" s="655"/>
      <c r="DG27" s="655"/>
      <c r="DH27" s="655"/>
      <c r="DI27" s="655"/>
      <c r="DJ27" s="655"/>
      <c r="DK27" s="656"/>
      <c r="DL27" s="632">
        <v>5147506</v>
      </c>
      <c r="DM27" s="655"/>
      <c r="DN27" s="655"/>
      <c r="DO27" s="655"/>
      <c r="DP27" s="655"/>
      <c r="DQ27" s="655"/>
      <c r="DR27" s="655"/>
      <c r="DS27" s="655"/>
      <c r="DT27" s="655"/>
      <c r="DU27" s="655"/>
      <c r="DV27" s="656"/>
      <c r="DW27" s="628">
        <v>13.1</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1490273</v>
      </c>
      <c r="S28" s="624"/>
      <c r="T28" s="624"/>
      <c r="U28" s="624"/>
      <c r="V28" s="624"/>
      <c r="W28" s="624"/>
      <c r="X28" s="624"/>
      <c r="Y28" s="625"/>
      <c r="Z28" s="626">
        <v>2</v>
      </c>
      <c r="AA28" s="626"/>
      <c r="AB28" s="626"/>
      <c r="AC28" s="626"/>
      <c r="AD28" s="627">
        <v>447578</v>
      </c>
      <c r="AE28" s="627"/>
      <c r="AF28" s="627"/>
      <c r="AG28" s="627"/>
      <c r="AH28" s="627"/>
      <c r="AI28" s="627"/>
      <c r="AJ28" s="627"/>
      <c r="AK28" s="627"/>
      <c r="AL28" s="628">
        <v>1.2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5454370</v>
      </c>
      <c r="CS28" s="624"/>
      <c r="CT28" s="624"/>
      <c r="CU28" s="624"/>
      <c r="CV28" s="624"/>
      <c r="CW28" s="624"/>
      <c r="CX28" s="624"/>
      <c r="CY28" s="625"/>
      <c r="CZ28" s="657">
        <v>7.9</v>
      </c>
      <c r="DA28" s="658"/>
      <c r="DB28" s="658"/>
      <c r="DC28" s="659"/>
      <c r="DD28" s="632">
        <v>5139752</v>
      </c>
      <c r="DE28" s="624"/>
      <c r="DF28" s="624"/>
      <c r="DG28" s="624"/>
      <c r="DH28" s="624"/>
      <c r="DI28" s="624"/>
      <c r="DJ28" s="624"/>
      <c r="DK28" s="625"/>
      <c r="DL28" s="632">
        <v>5139752</v>
      </c>
      <c r="DM28" s="624"/>
      <c r="DN28" s="624"/>
      <c r="DO28" s="624"/>
      <c r="DP28" s="624"/>
      <c r="DQ28" s="624"/>
      <c r="DR28" s="624"/>
      <c r="DS28" s="624"/>
      <c r="DT28" s="624"/>
      <c r="DU28" s="624"/>
      <c r="DV28" s="625"/>
      <c r="DW28" s="628">
        <v>13.1</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189828</v>
      </c>
      <c r="S29" s="624"/>
      <c r="T29" s="624"/>
      <c r="U29" s="624"/>
      <c r="V29" s="624"/>
      <c r="W29" s="624"/>
      <c r="X29" s="624"/>
      <c r="Y29" s="625"/>
      <c r="Z29" s="626">
        <v>0.3</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5454093</v>
      </c>
      <c r="CS29" s="655"/>
      <c r="CT29" s="655"/>
      <c r="CU29" s="655"/>
      <c r="CV29" s="655"/>
      <c r="CW29" s="655"/>
      <c r="CX29" s="655"/>
      <c r="CY29" s="656"/>
      <c r="CZ29" s="657">
        <v>7.9</v>
      </c>
      <c r="DA29" s="658"/>
      <c r="DB29" s="658"/>
      <c r="DC29" s="659"/>
      <c r="DD29" s="632">
        <v>5139475</v>
      </c>
      <c r="DE29" s="655"/>
      <c r="DF29" s="655"/>
      <c r="DG29" s="655"/>
      <c r="DH29" s="655"/>
      <c r="DI29" s="655"/>
      <c r="DJ29" s="655"/>
      <c r="DK29" s="656"/>
      <c r="DL29" s="632">
        <v>5139475</v>
      </c>
      <c r="DM29" s="655"/>
      <c r="DN29" s="655"/>
      <c r="DO29" s="655"/>
      <c r="DP29" s="655"/>
      <c r="DQ29" s="655"/>
      <c r="DR29" s="655"/>
      <c r="DS29" s="655"/>
      <c r="DT29" s="655"/>
      <c r="DU29" s="655"/>
      <c r="DV29" s="656"/>
      <c r="DW29" s="628">
        <v>13.1</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1383840</v>
      </c>
      <c r="S30" s="624"/>
      <c r="T30" s="624"/>
      <c r="U30" s="624"/>
      <c r="V30" s="624"/>
      <c r="W30" s="624"/>
      <c r="X30" s="624"/>
      <c r="Y30" s="625"/>
      <c r="Z30" s="626">
        <v>1.9</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95.6</v>
      </c>
      <c r="BN30" s="682"/>
      <c r="BO30" s="682"/>
      <c r="BP30" s="682"/>
      <c r="BQ30" s="683"/>
      <c r="BR30" s="681">
        <v>98.7</v>
      </c>
      <c r="BS30" s="682"/>
      <c r="BT30" s="682"/>
      <c r="BU30" s="682"/>
      <c r="BV30" s="682"/>
      <c r="BW30" s="682"/>
      <c r="BX30" s="618">
        <v>94.9</v>
      </c>
      <c r="BY30" s="682"/>
      <c r="BZ30" s="682"/>
      <c r="CA30" s="682"/>
      <c r="CB30" s="683"/>
      <c r="CD30" s="686"/>
      <c r="CE30" s="687"/>
      <c r="CF30" s="637" t="s">
        <v>290</v>
      </c>
      <c r="CG30" s="638"/>
      <c r="CH30" s="638"/>
      <c r="CI30" s="638"/>
      <c r="CJ30" s="638"/>
      <c r="CK30" s="638"/>
      <c r="CL30" s="638"/>
      <c r="CM30" s="638"/>
      <c r="CN30" s="638"/>
      <c r="CO30" s="638"/>
      <c r="CP30" s="638"/>
      <c r="CQ30" s="639"/>
      <c r="CR30" s="623">
        <v>4915318</v>
      </c>
      <c r="CS30" s="624"/>
      <c r="CT30" s="624"/>
      <c r="CU30" s="624"/>
      <c r="CV30" s="624"/>
      <c r="CW30" s="624"/>
      <c r="CX30" s="624"/>
      <c r="CY30" s="625"/>
      <c r="CZ30" s="657">
        <v>7.1</v>
      </c>
      <c r="DA30" s="658"/>
      <c r="DB30" s="658"/>
      <c r="DC30" s="659"/>
      <c r="DD30" s="632">
        <v>4601068</v>
      </c>
      <c r="DE30" s="624"/>
      <c r="DF30" s="624"/>
      <c r="DG30" s="624"/>
      <c r="DH30" s="624"/>
      <c r="DI30" s="624"/>
      <c r="DJ30" s="624"/>
      <c r="DK30" s="625"/>
      <c r="DL30" s="632">
        <v>4601068</v>
      </c>
      <c r="DM30" s="624"/>
      <c r="DN30" s="624"/>
      <c r="DO30" s="624"/>
      <c r="DP30" s="624"/>
      <c r="DQ30" s="624"/>
      <c r="DR30" s="624"/>
      <c r="DS30" s="624"/>
      <c r="DT30" s="624"/>
      <c r="DU30" s="624"/>
      <c r="DV30" s="625"/>
      <c r="DW30" s="628">
        <v>11.7</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3972075</v>
      </c>
      <c r="S31" s="624"/>
      <c r="T31" s="624"/>
      <c r="U31" s="624"/>
      <c r="V31" s="624"/>
      <c r="W31" s="624"/>
      <c r="X31" s="624"/>
      <c r="Y31" s="625"/>
      <c r="Z31" s="626">
        <v>5.4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98.6</v>
      </c>
      <c r="BH31" s="655"/>
      <c r="BI31" s="655"/>
      <c r="BJ31" s="655"/>
      <c r="BK31" s="655"/>
      <c r="BL31" s="655"/>
      <c r="BM31" s="629">
        <v>94.6</v>
      </c>
      <c r="BN31" s="679"/>
      <c r="BO31" s="679"/>
      <c r="BP31" s="679"/>
      <c r="BQ31" s="680"/>
      <c r="BR31" s="678">
        <v>98.5</v>
      </c>
      <c r="BS31" s="655"/>
      <c r="BT31" s="655"/>
      <c r="BU31" s="655"/>
      <c r="BV31" s="655"/>
      <c r="BW31" s="655"/>
      <c r="BX31" s="629">
        <v>93.5</v>
      </c>
      <c r="BY31" s="679"/>
      <c r="BZ31" s="679"/>
      <c r="CA31" s="679"/>
      <c r="CB31" s="680"/>
      <c r="CD31" s="686"/>
      <c r="CE31" s="687"/>
      <c r="CF31" s="637" t="s">
        <v>294</v>
      </c>
      <c r="CG31" s="638"/>
      <c r="CH31" s="638"/>
      <c r="CI31" s="638"/>
      <c r="CJ31" s="638"/>
      <c r="CK31" s="638"/>
      <c r="CL31" s="638"/>
      <c r="CM31" s="638"/>
      <c r="CN31" s="638"/>
      <c r="CO31" s="638"/>
      <c r="CP31" s="638"/>
      <c r="CQ31" s="639"/>
      <c r="CR31" s="623">
        <v>538775</v>
      </c>
      <c r="CS31" s="655"/>
      <c r="CT31" s="655"/>
      <c r="CU31" s="655"/>
      <c r="CV31" s="655"/>
      <c r="CW31" s="655"/>
      <c r="CX31" s="655"/>
      <c r="CY31" s="656"/>
      <c r="CZ31" s="657">
        <v>0.8</v>
      </c>
      <c r="DA31" s="658"/>
      <c r="DB31" s="658"/>
      <c r="DC31" s="659"/>
      <c r="DD31" s="632">
        <v>538407</v>
      </c>
      <c r="DE31" s="655"/>
      <c r="DF31" s="655"/>
      <c r="DG31" s="655"/>
      <c r="DH31" s="655"/>
      <c r="DI31" s="655"/>
      <c r="DJ31" s="655"/>
      <c r="DK31" s="656"/>
      <c r="DL31" s="632">
        <v>538407</v>
      </c>
      <c r="DM31" s="655"/>
      <c r="DN31" s="655"/>
      <c r="DO31" s="655"/>
      <c r="DP31" s="655"/>
      <c r="DQ31" s="655"/>
      <c r="DR31" s="655"/>
      <c r="DS31" s="655"/>
      <c r="DT31" s="655"/>
      <c r="DU31" s="655"/>
      <c r="DV31" s="656"/>
      <c r="DW31" s="628">
        <v>1.4</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1458620</v>
      </c>
      <c r="S32" s="624"/>
      <c r="T32" s="624"/>
      <c r="U32" s="624"/>
      <c r="V32" s="624"/>
      <c r="W32" s="624"/>
      <c r="X32" s="624"/>
      <c r="Y32" s="625"/>
      <c r="Z32" s="626">
        <v>2</v>
      </c>
      <c r="AA32" s="626"/>
      <c r="AB32" s="626"/>
      <c r="AC32" s="626"/>
      <c r="AD32" s="627">
        <v>308</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v>
      </c>
      <c r="BH32" s="691"/>
      <c r="BI32" s="691"/>
      <c r="BJ32" s="691"/>
      <c r="BK32" s="691"/>
      <c r="BL32" s="691"/>
      <c r="BM32" s="692">
        <v>96.1</v>
      </c>
      <c r="BN32" s="691"/>
      <c r="BO32" s="691"/>
      <c r="BP32" s="691"/>
      <c r="BQ32" s="693"/>
      <c r="BR32" s="690">
        <v>98.8</v>
      </c>
      <c r="BS32" s="691"/>
      <c r="BT32" s="691"/>
      <c r="BU32" s="691"/>
      <c r="BV32" s="691"/>
      <c r="BW32" s="691"/>
      <c r="BX32" s="692">
        <v>95.6</v>
      </c>
      <c r="BY32" s="691"/>
      <c r="BZ32" s="691"/>
      <c r="CA32" s="691"/>
      <c r="CB32" s="693"/>
      <c r="CD32" s="688"/>
      <c r="CE32" s="689"/>
      <c r="CF32" s="637" t="s">
        <v>297</v>
      </c>
      <c r="CG32" s="638"/>
      <c r="CH32" s="638"/>
      <c r="CI32" s="638"/>
      <c r="CJ32" s="638"/>
      <c r="CK32" s="638"/>
      <c r="CL32" s="638"/>
      <c r="CM32" s="638"/>
      <c r="CN32" s="638"/>
      <c r="CO32" s="638"/>
      <c r="CP32" s="638"/>
      <c r="CQ32" s="639"/>
      <c r="CR32" s="623">
        <v>277</v>
      </c>
      <c r="CS32" s="624"/>
      <c r="CT32" s="624"/>
      <c r="CU32" s="624"/>
      <c r="CV32" s="624"/>
      <c r="CW32" s="624"/>
      <c r="CX32" s="624"/>
      <c r="CY32" s="625"/>
      <c r="CZ32" s="657">
        <v>0</v>
      </c>
      <c r="DA32" s="658"/>
      <c r="DB32" s="658"/>
      <c r="DC32" s="659"/>
      <c r="DD32" s="632">
        <v>277</v>
      </c>
      <c r="DE32" s="624"/>
      <c r="DF32" s="624"/>
      <c r="DG32" s="624"/>
      <c r="DH32" s="624"/>
      <c r="DI32" s="624"/>
      <c r="DJ32" s="624"/>
      <c r="DK32" s="625"/>
      <c r="DL32" s="632">
        <v>277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5452905</v>
      </c>
      <c r="S33" s="624"/>
      <c r="T33" s="624"/>
      <c r="U33" s="624"/>
      <c r="V33" s="624"/>
      <c r="W33" s="624"/>
      <c r="X33" s="624"/>
      <c r="Y33" s="625"/>
      <c r="Z33" s="626">
        <v>7.5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25772001</v>
      </c>
      <c r="CS33" s="655"/>
      <c r="CT33" s="655"/>
      <c r="CU33" s="655"/>
      <c r="CV33" s="655"/>
      <c r="CW33" s="655"/>
      <c r="CX33" s="655"/>
      <c r="CY33" s="656"/>
      <c r="CZ33" s="657">
        <v>37.4</v>
      </c>
      <c r="DA33" s="658"/>
      <c r="DB33" s="658"/>
      <c r="DC33" s="659"/>
      <c r="DD33" s="632">
        <v>20882307</v>
      </c>
      <c r="DE33" s="655"/>
      <c r="DF33" s="655"/>
      <c r="DG33" s="655"/>
      <c r="DH33" s="655"/>
      <c r="DI33" s="655"/>
      <c r="DJ33" s="655"/>
      <c r="DK33" s="656"/>
      <c r="DL33" s="632">
        <v>14373695</v>
      </c>
      <c r="DM33" s="655"/>
      <c r="DN33" s="655"/>
      <c r="DO33" s="655"/>
      <c r="DP33" s="655"/>
      <c r="DQ33" s="655"/>
      <c r="DR33" s="655"/>
      <c r="DS33" s="655"/>
      <c r="DT33" s="655"/>
      <c r="DU33" s="655"/>
      <c r="DV33" s="656"/>
      <c r="DW33" s="628">
        <v>36.6</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9707563</v>
      </c>
      <c r="CS34" s="624"/>
      <c r="CT34" s="624"/>
      <c r="CU34" s="624"/>
      <c r="CV34" s="624"/>
      <c r="CW34" s="624"/>
      <c r="CX34" s="624"/>
      <c r="CY34" s="625"/>
      <c r="CZ34" s="657">
        <v>14.1</v>
      </c>
      <c r="DA34" s="658"/>
      <c r="DB34" s="658"/>
      <c r="DC34" s="659"/>
      <c r="DD34" s="632">
        <v>7753249</v>
      </c>
      <c r="DE34" s="624"/>
      <c r="DF34" s="624"/>
      <c r="DG34" s="624"/>
      <c r="DH34" s="624"/>
      <c r="DI34" s="624"/>
      <c r="DJ34" s="624"/>
      <c r="DK34" s="625"/>
      <c r="DL34" s="632">
        <v>5979489</v>
      </c>
      <c r="DM34" s="624"/>
      <c r="DN34" s="624"/>
      <c r="DO34" s="624"/>
      <c r="DP34" s="624"/>
      <c r="DQ34" s="624"/>
      <c r="DR34" s="624"/>
      <c r="DS34" s="624"/>
      <c r="DT34" s="624"/>
      <c r="DU34" s="624"/>
      <c r="DV34" s="625"/>
      <c r="DW34" s="628">
        <v>15.2</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1857305</v>
      </c>
      <c r="S35" s="624"/>
      <c r="T35" s="624"/>
      <c r="U35" s="624"/>
      <c r="V35" s="624"/>
      <c r="W35" s="624"/>
      <c r="X35" s="624"/>
      <c r="Y35" s="625"/>
      <c r="Z35" s="626">
        <v>2.5</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9406501</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559533</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269441</v>
      </c>
      <c r="CS35" s="655"/>
      <c r="CT35" s="655"/>
      <c r="CU35" s="655"/>
      <c r="CV35" s="655"/>
      <c r="CW35" s="655"/>
      <c r="CX35" s="655"/>
      <c r="CY35" s="656"/>
      <c r="CZ35" s="657">
        <v>0.4</v>
      </c>
      <c r="DA35" s="658"/>
      <c r="DB35" s="658"/>
      <c r="DC35" s="659"/>
      <c r="DD35" s="632">
        <v>193537</v>
      </c>
      <c r="DE35" s="655"/>
      <c r="DF35" s="655"/>
      <c r="DG35" s="655"/>
      <c r="DH35" s="655"/>
      <c r="DI35" s="655"/>
      <c r="DJ35" s="655"/>
      <c r="DK35" s="656"/>
      <c r="DL35" s="632">
        <v>193537</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72950988</v>
      </c>
      <c r="S36" s="696"/>
      <c r="T36" s="696"/>
      <c r="U36" s="696"/>
      <c r="V36" s="696"/>
      <c r="W36" s="696"/>
      <c r="X36" s="696"/>
      <c r="Y36" s="697"/>
      <c r="Z36" s="698">
        <v>100</v>
      </c>
      <c r="AA36" s="698"/>
      <c r="AB36" s="698"/>
      <c r="AC36" s="698"/>
      <c r="AD36" s="699">
        <v>37467501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2000000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-427895</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3590032</v>
      </c>
      <c r="CS36" s="624"/>
      <c r="CT36" s="624"/>
      <c r="CU36" s="624"/>
      <c r="CV36" s="624"/>
      <c r="CW36" s="624"/>
      <c r="CX36" s="624"/>
      <c r="CY36" s="625"/>
      <c r="CZ36" s="657">
        <v>5.2</v>
      </c>
      <c r="DA36" s="658"/>
      <c r="DB36" s="658"/>
      <c r="DC36" s="659"/>
      <c r="DD36" s="632">
        <v>3024154</v>
      </c>
      <c r="DE36" s="624"/>
      <c r="DF36" s="624"/>
      <c r="DG36" s="624"/>
      <c r="DH36" s="624"/>
      <c r="DI36" s="624"/>
      <c r="DJ36" s="624"/>
      <c r="DK36" s="625"/>
      <c r="DL36" s="632">
        <v>2153253</v>
      </c>
      <c r="DM36" s="624"/>
      <c r="DN36" s="624"/>
      <c r="DO36" s="624"/>
      <c r="DP36" s="624"/>
      <c r="DQ36" s="624"/>
      <c r="DR36" s="624"/>
      <c r="DS36" s="624"/>
      <c r="DT36" s="624"/>
      <c r="DU36" s="624"/>
      <c r="DV36" s="625"/>
      <c r="DW36" s="628">
        <v>5.5</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1300000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30647</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5031</v>
      </c>
      <c r="CS37" s="655"/>
      <c r="CT37" s="655"/>
      <c r="CU37" s="655"/>
      <c r="CV37" s="655"/>
      <c r="CW37" s="655"/>
      <c r="CX37" s="655"/>
      <c r="CY37" s="656"/>
      <c r="CZ37" s="657">
        <v>0</v>
      </c>
      <c r="DA37" s="658"/>
      <c r="DB37" s="658"/>
      <c r="DC37" s="659"/>
      <c r="DD37" s="632">
        <v>5031</v>
      </c>
      <c r="DE37" s="655"/>
      <c r="DF37" s="655"/>
      <c r="DG37" s="655"/>
      <c r="DH37" s="655"/>
      <c r="DI37" s="655"/>
      <c r="DJ37" s="655"/>
      <c r="DK37" s="656"/>
      <c r="DL37" s="632">
        <v>5031</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64784</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50462</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8041717</v>
      </c>
      <c r="CS38" s="624"/>
      <c r="CT38" s="624"/>
      <c r="CU38" s="624"/>
      <c r="CV38" s="624"/>
      <c r="CW38" s="624"/>
      <c r="CX38" s="624"/>
      <c r="CY38" s="625"/>
      <c r="CZ38" s="657">
        <v>11.7</v>
      </c>
      <c r="DA38" s="658"/>
      <c r="DB38" s="658"/>
      <c r="DC38" s="659"/>
      <c r="DD38" s="632">
        <v>7070644</v>
      </c>
      <c r="DE38" s="624"/>
      <c r="DF38" s="624"/>
      <c r="DG38" s="624"/>
      <c r="DH38" s="624"/>
      <c r="DI38" s="624"/>
      <c r="DJ38" s="624"/>
      <c r="DK38" s="625"/>
      <c r="DL38" s="632">
        <v>6047416</v>
      </c>
      <c r="DM38" s="624"/>
      <c r="DN38" s="624"/>
      <c r="DO38" s="624"/>
      <c r="DP38" s="624"/>
      <c r="DQ38" s="624"/>
      <c r="DR38" s="624"/>
      <c r="DS38" s="624"/>
      <c r="DT38" s="624"/>
      <c r="DU38" s="624"/>
      <c r="DV38" s="625"/>
      <c r="DW38" s="628">
        <v>15.4</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v>16000</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103</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3458248</v>
      </c>
      <c r="CS39" s="655"/>
      <c r="CT39" s="655"/>
      <c r="CU39" s="655"/>
      <c r="CV39" s="655"/>
      <c r="CW39" s="655"/>
      <c r="CX39" s="655"/>
      <c r="CY39" s="656"/>
      <c r="CZ39" s="657">
        <v>5</v>
      </c>
      <c r="DA39" s="658"/>
      <c r="DB39" s="658"/>
      <c r="DC39" s="659"/>
      <c r="DD39" s="632">
        <v>2840723</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2122254</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94</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705000</v>
      </c>
      <c r="CS40" s="624"/>
      <c r="CT40" s="624"/>
      <c r="CU40" s="624"/>
      <c r="CV40" s="624"/>
      <c r="CW40" s="624"/>
      <c r="CX40" s="624"/>
      <c r="CY40" s="625"/>
      <c r="CZ40" s="657">
        <v>1</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3903463</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306</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7381465</v>
      </c>
      <c r="CS42" s="624"/>
      <c r="CT42" s="624"/>
      <c r="CU42" s="624"/>
      <c r="CV42" s="624"/>
      <c r="CW42" s="624"/>
      <c r="CX42" s="624"/>
      <c r="CY42" s="625"/>
      <c r="CZ42" s="657">
        <v>10.7</v>
      </c>
      <c r="DA42" s="706"/>
      <c r="DB42" s="706"/>
      <c r="DC42" s="707"/>
      <c r="DD42" s="632">
        <v>1894001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244442</v>
      </c>
      <c r="CS43" s="655"/>
      <c r="CT43" s="655"/>
      <c r="CU43" s="655"/>
      <c r="CV43" s="655"/>
      <c r="CW43" s="655"/>
      <c r="CX43" s="655"/>
      <c r="CY43" s="656"/>
      <c r="CZ43" s="657">
        <v>0.4</v>
      </c>
      <c r="DA43" s="658"/>
      <c r="DB43" s="658"/>
      <c r="DC43" s="659"/>
      <c r="DD43" s="632">
        <v>244442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7378516</v>
      </c>
      <c r="CS44" s="624"/>
      <c r="CT44" s="624"/>
      <c r="CU44" s="624"/>
      <c r="CV44" s="624"/>
      <c r="CW44" s="624"/>
      <c r="CX44" s="624"/>
      <c r="CY44" s="625"/>
      <c r="CZ44" s="657">
        <v>10.7</v>
      </c>
      <c r="DA44" s="706"/>
      <c r="DB44" s="706"/>
      <c r="DC44" s="707"/>
      <c r="DD44" s="632">
        <v>1893918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3680994</v>
      </c>
      <c r="CS45" s="655"/>
      <c r="CT45" s="655"/>
      <c r="CU45" s="655"/>
      <c r="CV45" s="655"/>
      <c r="CW45" s="655"/>
      <c r="CX45" s="655"/>
      <c r="CY45" s="656"/>
      <c r="CZ45" s="657">
        <v>5.3</v>
      </c>
      <c r="DA45" s="658"/>
      <c r="DB45" s="658"/>
      <c r="DC45" s="659"/>
      <c r="DD45" s="632">
        <v>431821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3605249</v>
      </c>
      <c r="CS46" s="624"/>
      <c r="CT46" s="624"/>
      <c r="CU46" s="624"/>
      <c r="CV46" s="624"/>
      <c r="CW46" s="624"/>
      <c r="CX46" s="624"/>
      <c r="CY46" s="625"/>
      <c r="CZ46" s="657">
        <v>5.2</v>
      </c>
      <c r="DA46" s="706"/>
      <c r="DB46" s="706"/>
      <c r="DC46" s="707"/>
      <c r="DD46" s="632">
        <v>1443254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2949</v>
      </c>
      <c r="CS47" s="655"/>
      <c r="CT47" s="655"/>
      <c r="CU47" s="655"/>
      <c r="CV47" s="655"/>
      <c r="CW47" s="655"/>
      <c r="CX47" s="655"/>
      <c r="CY47" s="656"/>
      <c r="CZ47" s="657">
        <v>0</v>
      </c>
      <c r="DA47" s="658"/>
      <c r="DB47" s="658"/>
      <c r="DC47" s="659"/>
      <c r="DD47" s="632">
        <v>83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68856897</v>
      </c>
      <c r="CS49" s="691"/>
      <c r="CT49" s="691"/>
      <c r="CU49" s="691"/>
      <c r="CV49" s="691"/>
      <c r="CW49" s="691"/>
      <c r="CX49" s="691"/>
      <c r="CY49" s="718"/>
      <c r="CZ49" s="719">
        <v>100</v>
      </c>
      <c r="DA49" s="720"/>
      <c r="DB49" s="720"/>
      <c r="DC49" s="721"/>
      <c r="DD49" s="722">
        <v>43610819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70844</v>
      </c>
      <c r="R7" s="753"/>
      <c r="S7" s="753"/>
      <c r="T7" s="753"/>
      <c r="U7" s="753"/>
      <c r="V7" s="753">
        <v>66775</v>
      </c>
      <c r="W7" s="753"/>
      <c r="X7" s="753"/>
      <c r="Y7" s="753"/>
      <c r="Z7" s="753"/>
      <c r="AA7" s="753">
        <v>4069</v>
      </c>
      <c r="AB7" s="753"/>
      <c r="AC7" s="753"/>
      <c r="AD7" s="753"/>
      <c r="AE7" s="754"/>
      <c r="AF7" s="755">
        <v>3884</v>
      </c>
      <c r="AG7" s="756"/>
      <c r="AH7" s="756"/>
      <c r="AI7" s="756"/>
      <c r="AJ7" s="757"/>
      <c r="AK7" s="792" t="s">
        <v>535</v>
      </c>
      <c r="AL7" s="793"/>
      <c r="AM7" s="793"/>
      <c r="AN7" s="793"/>
      <c r="AO7" s="793"/>
      <c r="AP7" s="793">
        <v>46787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547</v>
      </c>
      <c r="BS7" s="796" t="s">
        <v>542</v>
      </c>
      <c r="BT7" s="797"/>
      <c r="BU7" s="797"/>
      <c r="BV7" s="797"/>
      <c r="BW7" s="797"/>
      <c r="BX7" s="797"/>
      <c r="BY7" s="797"/>
      <c r="BZ7" s="797"/>
      <c r="CA7" s="797"/>
      <c r="CB7" s="797"/>
      <c r="CC7" s="797"/>
      <c r="CD7" s="797"/>
      <c r="CE7" s="797"/>
      <c r="CF7" s="797"/>
      <c r="CG7" s="798"/>
      <c r="CH7" s="789">
        <v>10.177</v>
      </c>
      <c r="CI7" s="790"/>
      <c r="CJ7" s="790"/>
      <c r="CK7" s="790"/>
      <c r="CL7" s="791"/>
      <c r="CM7" s="789">
        <v>1636</v>
      </c>
      <c r="CN7" s="790"/>
      <c r="CO7" s="790"/>
      <c r="CP7" s="790"/>
      <c r="CQ7" s="791"/>
      <c r="CR7" s="789">
        <v>5</v>
      </c>
      <c r="CS7" s="790"/>
      <c r="CT7" s="790"/>
      <c r="CU7" s="790"/>
      <c r="CV7" s="791"/>
      <c r="CW7" s="789">
        <v>10.393000000000001</v>
      </c>
      <c r="CX7" s="790"/>
      <c r="CY7" s="790"/>
      <c r="CZ7" s="790"/>
      <c r="DA7" s="791"/>
      <c r="DB7" s="789" t="s">
        <v>548</v>
      </c>
      <c r="DC7" s="790"/>
      <c r="DD7" s="790"/>
      <c r="DE7" s="790"/>
      <c r="DF7" s="791"/>
      <c r="DG7" s="789">
        <v>3589.4670000000001</v>
      </c>
      <c r="DH7" s="790"/>
      <c r="DI7" s="790"/>
      <c r="DJ7" s="790"/>
      <c r="DK7" s="791"/>
      <c r="DL7" s="789" t="s">
        <v>481</v>
      </c>
      <c r="DM7" s="790"/>
      <c r="DN7" s="790"/>
      <c r="DO7" s="790"/>
      <c r="DP7" s="791"/>
      <c r="DQ7" s="789" t="s">
        <v>481</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26</v>
      </c>
      <c r="R8" s="777"/>
      <c r="S8" s="777"/>
      <c r="T8" s="777"/>
      <c r="U8" s="777"/>
      <c r="V8" s="777">
        <v>26</v>
      </c>
      <c r="W8" s="777"/>
      <c r="X8" s="777"/>
      <c r="Y8" s="777"/>
      <c r="Z8" s="777"/>
      <c r="AA8" s="777" t="s">
        <v>548</v>
      </c>
      <c r="AB8" s="777"/>
      <c r="AC8" s="777"/>
      <c r="AD8" s="777"/>
      <c r="AE8" s="778"/>
      <c r="AF8" s="779" t="s">
        <v>108</v>
      </c>
      <c r="AG8" s="780"/>
      <c r="AH8" s="780"/>
      <c r="AI8" s="780"/>
      <c r="AJ8" s="781"/>
      <c r="AK8" s="782">
        <v>26</v>
      </c>
      <c r="AL8" s="783"/>
      <c r="AM8" s="783"/>
      <c r="AN8" s="783"/>
      <c r="AO8" s="783"/>
      <c r="AP8" s="783">
        <v>382</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543</v>
      </c>
      <c r="BT8" s="787"/>
      <c r="BU8" s="787"/>
      <c r="BV8" s="787"/>
      <c r="BW8" s="787"/>
      <c r="BX8" s="787"/>
      <c r="BY8" s="787"/>
      <c r="BZ8" s="787"/>
      <c r="CA8" s="787"/>
      <c r="CB8" s="787"/>
      <c r="CC8" s="787"/>
      <c r="CD8" s="787"/>
      <c r="CE8" s="787"/>
      <c r="CF8" s="787"/>
      <c r="CG8" s="788"/>
      <c r="CH8" s="799">
        <v>-5.6630000000000003</v>
      </c>
      <c r="CI8" s="800"/>
      <c r="CJ8" s="800"/>
      <c r="CK8" s="800"/>
      <c r="CL8" s="801"/>
      <c r="CM8" s="799">
        <v>106</v>
      </c>
      <c r="CN8" s="800"/>
      <c r="CO8" s="800"/>
      <c r="CP8" s="800"/>
      <c r="CQ8" s="801"/>
      <c r="CR8" s="799">
        <v>100</v>
      </c>
      <c r="CS8" s="800"/>
      <c r="CT8" s="800"/>
      <c r="CU8" s="800"/>
      <c r="CV8" s="801"/>
      <c r="CW8" s="799">
        <v>55.488999999999997</v>
      </c>
      <c r="CX8" s="800"/>
      <c r="CY8" s="800"/>
      <c r="CZ8" s="800"/>
      <c r="DA8" s="801"/>
      <c r="DB8" s="799" t="s">
        <v>481</v>
      </c>
      <c r="DC8" s="800"/>
      <c r="DD8" s="800"/>
      <c r="DE8" s="800"/>
      <c r="DF8" s="801"/>
      <c r="DG8" s="799" t="s">
        <v>481</v>
      </c>
      <c r="DH8" s="800"/>
      <c r="DI8" s="800"/>
      <c r="DJ8" s="800"/>
      <c r="DK8" s="801"/>
      <c r="DL8" s="799" t="s">
        <v>481</v>
      </c>
      <c r="DM8" s="800"/>
      <c r="DN8" s="800"/>
      <c r="DO8" s="800"/>
      <c r="DP8" s="801"/>
      <c r="DQ8" s="799" t="s">
        <v>481</v>
      </c>
      <c r="DR8" s="800"/>
      <c r="DS8" s="800"/>
      <c r="DT8" s="800"/>
      <c r="DU8" s="801"/>
      <c r="DV8" s="802"/>
      <c r="DW8" s="803"/>
      <c r="DX8" s="803"/>
      <c r="DY8" s="803"/>
      <c r="DZ8" s="804"/>
      <c r="EA8" s="205"/>
    </row>
    <row r="9" spans="1:131" s="206" customFormat="1" ht="26.25" customHeight="1" x14ac:dyDescent="0.15">
      <c r="A9" s="212">
        <v>3</v>
      </c>
      <c r="B9" s="773" t="s">
        <v>363</v>
      </c>
      <c r="C9" s="774"/>
      <c r="D9" s="774"/>
      <c r="E9" s="774"/>
      <c r="F9" s="774"/>
      <c r="G9" s="774"/>
      <c r="H9" s="774"/>
      <c r="I9" s="774"/>
      <c r="J9" s="774"/>
      <c r="K9" s="774"/>
      <c r="L9" s="774"/>
      <c r="M9" s="774"/>
      <c r="N9" s="774"/>
      <c r="O9" s="774"/>
      <c r="P9" s="775"/>
      <c r="Q9" s="776">
        <v>3975</v>
      </c>
      <c r="R9" s="777"/>
      <c r="S9" s="777"/>
      <c r="T9" s="777"/>
      <c r="U9" s="777"/>
      <c r="V9" s="777">
        <v>3975</v>
      </c>
      <c r="W9" s="777"/>
      <c r="X9" s="777"/>
      <c r="Y9" s="777"/>
      <c r="Z9" s="777"/>
      <c r="AA9" s="777" t="s">
        <v>548</v>
      </c>
      <c r="AB9" s="777"/>
      <c r="AC9" s="777"/>
      <c r="AD9" s="777"/>
      <c r="AE9" s="778"/>
      <c r="AF9" s="779" t="s">
        <v>108</v>
      </c>
      <c r="AG9" s="780"/>
      <c r="AH9" s="780"/>
      <c r="AI9" s="780"/>
      <c r="AJ9" s="781"/>
      <c r="AK9" s="782">
        <v>1978</v>
      </c>
      <c r="AL9" s="783"/>
      <c r="AM9" s="783"/>
      <c r="AN9" s="783"/>
      <c r="AO9" s="783"/>
      <c r="AP9" s="783">
        <v>2064</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544</v>
      </c>
      <c r="BT9" s="787"/>
      <c r="BU9" s="787"/>
      <c r="BV9" s="787"/>
      <c r="BW9" s="787"/>
      <c r="BX9" s="787"/>
      <c r="BY9" s="787"/>
      <c r="BZ9" s="787"/>
      <c r="CA9" s="787"/>
      <c r="CB9" s="787"/>
      <c r="CC9" s="787"/>
      <c r="CD9" s="787"/>
      <c r="CE9" s="787"/>
      <c r="CF9" s="787"/>
      <c r="CG9" s="788"/>
      <c r="CH9" s="799">
        <v>911.26700000000005</v>
      </c>
      <c r="CI9" s="800"/>
      <c r="CJ9" s="800"/>
      <c r="CK9" s="800"/>
      <c r="CL9" s="801"/>
      <c r="CM9" s="799">
        <v>2181</v>
      </c>
      <c r="CN9" s="800"/>
      <c r="CO9" s="800"/>
      <c r="CP9" s="800"/>
      <c r="CQ9" s="801"/>
      <c r="CR9" s="799">
        <v>5</v>
      </c>
      <c r="CS9" s="800"/>
      <c r="CT9" s="800"/>
      <c r="CU9" s="800"/>
      <c r="CV9" s="801"/>
      <c r="CW9" s="799">
        <v>899.745</v>
      </c>
      <c r="CX9" s="800"/>
      <c r="CY9" s="800"/>
      <c r="CZ9" s="800"/>
      <c r="DA9" s="801"/>
      <c r="DB9" s="799" t="s">
        <v>481</v>
      </c>
      <c r="DC9" s="800"/>
      <c r="DD9" s="800"/>
      <c r="DE9" s="800"/>
      <c r="DF9" s="801"/>
      <c r="DG9" s="799" t="s">
        <v>481</v>
      </c>
      <c r="DH9" s="800"/>
      <c r="DI9" s="800"/>
      <c r="DJ9" s="800"/>
      <c r="DK9" s="801"/>
      <c r="DL9" s="799" t="s">
        <v>481</v>
      </c>
      <c r="DM9" s="800"/>
      <c r="DN9" s="800"/>
      <c r="DO9" s="800"/>
      <c r="DP9" s="801"/>
      <c r="DQ9" s="799" t="s">
        <v>481</v>
      </c>
      <c r="DR9" s="800"/>
      <c r="DS9" s="800"/>
      <c r="DT9" s="800"/>
      <c r="DU9" s="801"/>
      <c r="DV9" s="802"/>
      <c r="DW9" s="803"/>
      <c r="DX9" s="803"/>
      <c r="DY9" s="803"/>
      <c r="DZ9" s="804"/>
      <c r="EA9" s="205"/>
    </row>
    <row r="10" spans="1:131" s="206" customFormat="1" ht="26.25" customHeight="1" x14ac:dyDescent="0.15">
      <c r="A10" s="212">
        <v>4</v>
      </c>
      <c r="B10" s="773" t="s">
        <v>364</v>
      </c>
      <c r="C10" s="774"/>
      <c r="D10" s="774"/>
      <c r="E10" s="774"/>
      <c r="F10" s="774"/>
      <c r="G10" s="774"/>
      <c r="H10" s="774"/>
      <c r="I10" s="774"/>
      <c r="J10" s="774"/>
      <c r="K10" s="774"/>
      <c r="L10" s="774"/>
      <c r="M10" s="774"/>
      <c r="N10" s="774"/>
      <c r="O10" s="774"/>
      <c r="P10" s="775"/>
      <c r="Q10" s="776">
        <v>310</v>
      </c>
      <c r="R10" s="777"/>
      <c r="S10" s="777"/>
      <c r="T10" s="777"/>
      <c r="U10" s="777"/>
      <c r="V10" s="777">
        <v>286</v>
      </c>
      <c r="W10" s="777"/>
      <c r="X10" s="777"/>
      <c r="Y10" s="777"/>
      <c r="Z10" s="777"/>
      <c r="AA10" s="777">
        <v>25</v>
      </c>
      <c r="AB10" s="777"/>
      <c r="AC10" s="777"/>
      <c r="AD10" s="777"/>
      <c r="AE10" s="778"/>
      <c r="AF10" s="779">
        <v>25</v>
      </c>
      <c r="AG10" s="780"/>
      <c r="AH10" s="780"/>
      <c r="AI10" s="780"/>
      <c r="AJ10" s="781"/>
      <c r="AK10" s="782">
        <v>119</v>
      </c>
      <c r="AL10" s="783"/>
      <c r="AM10" s="783"/>
      <c r="AN10" s="783"/>
      <c r="AO10" s="783"/>
      <c r="AP10" s="783">
        <v>1647</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545</v>
      </c>
      <c r="BT10" s="787"/>
      <c r="BU10" s="787"/>
      <c r="BV10" s="787"/>
      <c r="BW10" s="787"/>
      <c r="BX10" s="787"/>
      <c r="BY10" s="787"/>
      <c r="BZ10" s="787"/>
      <c r="CA10" s="787"/>
      <c r="CB10" s="787"/>
      <c r="CC10" s="787"/>
      <c r="CD10" s="787"/>
      <c r="CE10" s="787"/>
      <c r="CF10" s="787"/>
      <c r="CG10" s="788"/>
      <c r="CH10" s="799">
        <v>11.196999999999999</v>
      </c>
      <c r="CI10" s="800"/>
      <c r="CJ10" s="800"/>
      <c r="CK10" s="800"/>
      <c r="CL10" s="801"/>
      <c r="CM10" s="799">
        <v>128</v>
      </c>
      <c r="CN10" s="800"/>
      <c r="CO10" s="800"/>
      <c r="CP10" s="800"/>
      <c r="CQ10" s="801"/>
      <c r="CR10" s="799">
        <v>45</v>
      </c>
      <c r="CS10" s="800"/>
      <c r="CT10" s="800"/>
      <c r="CU10" s="800"/>
      <c r="CV10" s="801"/>
      <c r="CW10" s="799" t="s">
        <v>481</v>
      </c>
      <c r="CX10" s="800"/>
      <c r="CY10" s="800"/>
      <c r="CZ10" s="800"/>
      <c r="DA10" s="801"/>
      <c r="DB10" s="799" t="s">
        <v>481</v>
      </c>
      <c r="DC10" s="800"/>
      <c r="DD10" s="800"/>
      <c r="DE10" s="800"/>
      <c r="DF10" s="801"/>
      <c r="DG10" s="799" t="s">
        <v>481</v>
      </c>
      <c r="DH10" s="800"/>
      <c r="DI10" s="800"/>
      <c r="DJ10" s="800"/>
      <c r="DK10" s="801"/>
      <c r="DL10" s="799" t="s">
        <v>481</v>
      </c>
      <c r="DM10" s="800"/>
      <c r="DN10" s="800"/>
      <c r="DO10" s="800"/>
      <c r="DP10" s="801"/>
      <c r="DQ10" s="799" t="s">
        <v>481</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546</v>
      </c>
      <c r="BT11" s="787"/>
      <c r="BU11" s="787"/>
      <c r="BV11" s="787"/>
      <c r="BW11" s="787"/>
      <c r="BX11" s="787"/>
      <c r="BY11" s="787"/>
      <c r="BZ11" s="787"/>
      <c r="CA11" s="787"/>
      <c r="CB11" s="787"/>
      <c r="CC11" s="787"/>
      <c r="CD11" s="787"/>
      <c r="CE11" s="787"/>
      <c r="CF11" s="787"/>
      <c r="CG11" s="788"/>
      <c r="CH11" s="799">
        <v>-4</v>
      </c>
      <c r="CI11" s="800"/>
      <c r="CJ11" s="800"/>
      <c r="CK11" s="800"/>
      <c r="CL11" s="801"/>
      <c r="CM11" s="799">
        <v>1836</v>
      </c>
      <c r="CN11" s="800"/>
      <c r="CO11" s="800"/>
      <c r="CP11" s="800"/>
      <c r="CQ11" s="801"/>
      <c r="CR11" s="799">
        <v>19</v>
      </c>
      <c r="CS11" s="800"/>
      <c r="CT11" s="800"/>
      <c r="CU11" s="800"/>
      <c r="CV11" s="801"/>
      <c r="CW11" s="799">
        <v>1</v>
      </c>
      <c r="CX11" s="800"/>
      <c r="CY11" s="800"/>
      <c r="CZ11" s="800"/>
      <c r="DA11" s="801"/>
      <c r="DB11" s="799" t="s">
        <v>481</v>
      </c>
      <c r="DC11" s="800"/>
      <c r="DD11" s="800"/>
      <c r="DE11" s="800"/>
      <c r="DF11" s="801"/>
      <c r="DG11" s="799" t="s">
        <v>481</v>
      </c>
      <c r="DH11" s="800"/>
      <c r="DI11" s="800"/>
      <c r="DJ11" s="800"/>
      <c r="DK11" s="801"/>
      <c r="DL11" s="799" t="s">
        <v>481</v>
      </c>
      <c r="DM11" s="800"/>
      <c r="DN11" s="800"/>
      <c r="DO11" s="800"/>
      <c r="DP11" s="801"/>
      <c r="DQ11" s="799" t="s">
        <v>481</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366</v>
      </c>
      <c r="B23" s="808" t="s">
        <v>367</v>
      </c>
      <c r="C23" s="809"/>
      <c r="D23" s="809"/>
      <c r="E23" s="809"/>
      <c r="F23" s="809"/>
      <c r="G23" s="809"/>
      <c r="H23" s="809"/>
      <c r="I23" s="809"/>
      <c r="J23" s="809"/>
      <c r="K23" s="809"/>
      <c r="L23" s="809"/>
      <c r="M23" s="809"/>
      <c r="N23" s="809"/>
      <c r="O23" s="809"/>
      <c r="P23" s="810"/>
      <c r="Q23" s="811">
        <v>72927</v>
      </c>
      <c r="R23" s="812"/>
      <c r="S23" s="812"/>
      <c r="T23" s="812"/>
      <c r="U23" s="812"/>
      <c r="V23" s="812">
        <v>68833</v>
      </c>
      <c r="W23" s="812"/>
      <c r="X23" s="812"/>
      <c r="Y23" s="812"/>
      <c r="Z23" s="812"/>
      <c r="AA23" s="812">
        <v>4094</v>
      </c>
      <c r="AB23" s="812"/>
      <c r="AC23" s="812"/>
      <c r="AD23" s="812"/>
      <c r="AE23" s="813"/>
      <c r="AF23" s="814">
        <v>3909</v>
      </c>
      <c r="AG23" s="812"/>
      <c r="AH23" s="812"/>
      <c r="AI23" s="812"/>
      <c r="AJ23" s="815"/>
      <c r="AK23" s="816"/>
      <c r="AL23" s="817"/>
      <c r="AM23" s="817"/>
      <c r="AN23" s="817"/>
      <c r="AO23" s="817"/>
      <c r="AP23" s="812">
        <v>50880</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378</v>
      </c>
      <c r="C28" s="750"/>
      <c r="D28" s="750"/>
      <c r="E28" s="750"/>
      <c r="F28" s="750"/>
      <c r="G28" s="750"/>
      <c r="H28" s="750"/>
      <c r="I28" s="750"/>
      <c r="J28" s="750"/>
      <c r="K28" s="750"/>
      <c r="L28" s="750"/>
      <c r="M28" s="750"/>
      <c r="N28" s="750"/>
      <c r="O28" s="750"/>
      <c r="P28" s="751"/>
      <c r="Q28" s="840">
        <v>25915</v>
      </c>
      <c r="R28" s="841"/>
      <c r="S28" s="841"/>
      <c r="T28" s="841"/>
      <c r="U28" s="841"/>
      <c r="V28" s="841">
        <v>25356</v>
      </c>
      <c r="W28" s="841"/>
      <c r="X28" s="841"/>
      <c r="Y28" s="841"/>
      <c r="Z28" s="841"/>
      <c r="AA28" s="841">
        <v>560</v>
      </c>
      <c r="AB28" s="841"/>
      <c r="AC28" s="841"/>
      <c r="AD28" s="841"/>
      <c r="AE28" s="842"/>
      <c r="AF28" s="843">
        <v>560</v>
      </c>
      <c r="AG28" s="841"/>
      <c r="AH28" s="841"/>
      <c r="AI28" s="841"/>
      <c r="AJ28" s="844"/>
      <c r="AK28" s="845">
        <v>2120</v>
      </c>
      <c r="AL28" s="836"/>
      <c r="AM28" s="836"/>
      <c r="AN28" s="836"/>
      <c r="AO28" s="836"/>
      <c r="AP28" s="836" t="s">
        <v>535</v>
      </c>
      <c r="AQ28" s="836"/>
      <c r="AR28" s="836"/>
      <c r="AS28" s="836"/>
      <c r="AT28" s="836"/>
      <c r="AU28" s="836" t="s">
        <v>535</v>
      </c>
      <c r="AV28" s="836"/>
      <c r="AW28" s="836"/>
      <c r="AX28" s="836"/>
      <c r="AY28" s="836"/>
      <c r="AZ28" s="837" t="s">
        <v>535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379</v>
      </c>
      <c r="C29" s="774"/>
      <c r="D29" s="774"/>
      <c r="E29" s="774"/>
      <c r="F29" s="774"/>
      <c r="G29" s="774"/>
      <c r="H29" s="774"/>
      <c r="I29" s="774"/>
      <c r="J29" s="774"/>
      <c r="K29" s="774"/>
      <c r="L29" s="774"/>
      <c r="M29" s="774"/>
      <c r="N29" s="774"/>
      <c r="O29" s="774"/>
      <c r="P29" s="775"/>
      <c r="Q29" s="776">
        <v>27</v>
      </c>
      <c r="R29" s="777"/>
      <c r="S29" s="777"/>
      <c r="T29" s="777"/>
      <c r="U29" s="777"/>
      <c r="V29" s="777">
        <v>27</v>
      </c>
      <c r="W29" s="777"/>
      <c r="X29" s="777"/>
      <c r="Y29" s="777"/>
      <c r="Z29" s="777"/>
      <c r="AA29" s="777">
        <v>0</v>
      </c>
      <c r="AB29" s="777"/>
      <c r="AC29" s="777"/>
      <c r="AD29" s="777"/>
      <c r="AE29" s="778"/>
      <c r="AF29" s="779">
        <v>0</v>
      </c>
      <c r="AG29" s="780"/>
      <c r="AH29" s="780"/>
      <c r="AI29" s="780"/>
      <c r="AJ29" s="781"/>
      <c r="AK29" s="848">
        <v>4</v>
      </c>
      <c r="AL29" s="849"/>
      <c r="AM29" s="849"/>
      <c r="AN29" s="849"/>
      <c r="AO29" s="849"/>
      <c r="AP29" s="849" t="s">
        <v>535</v>
      </c>
      <c r="AQ29" s="849"/>
      <c r="AR29" s="849"/>
      <c r="AS29" s="849"/>
      <c r="AT29" s="849"/>
      <c r="AU29" s="849" t="s">
        <v>535</v>
      </c>
      <c r="AV29" s="849"/>
      <c r="AW29" s="849"/>
      <c r="AX29" s="849"/>
      <c r="AY29" s="849"/>
      <c r="AZ29" s="850" t="s">
        <v>535</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380</v>
      </c>
      <c r="C30" s="774"/>
      <c r="D30" s="774"/>
      <c r="E30" s="774"/>
      <c r="F30" s="774"/>
      <c r="G30" s="774"/>
      <c r="H30" s="774"/>
      <c r="I30" s="774"/>
      <c r="J30" s="774"/>
      <c r="K30" s="774"/>
      <c r="L30" s="774"/>
      <c r="M30" s="774"/>
      <c r="N30" s="774"/>
      <c r="O30" s="774"/>
      <c r="P30" s="775"/>
      <c r="Q30" s="776">
        <v>13897</v>
      </c>
      <c r="R30" s="777"/>
      <c r="S30" s="777"/>
      <c r="T30" s="777"/>
      <c r="U30" s="777"/>
      <c r="V30" s="777">
        <v>13572</v>
      </c>
      <c r="W30" s="777"/>
      <c r="X30" s="777"/>
      <c r="Y30" s="777"/>
      <c r="Z30" s="777"/>
      <c r="AA30" s="777">
        <v>324</v>
      </c>
      <c r="AB30" s="777"/>
      <c r="AC30" s="777"/>
      <c r="AD30" s="777"/>
      <c r="AE30" s="778"/>
      <c r="AF30" s="779">
        <v>324</v>
      </c>
      <c r="AG30" s="780"/>
      <c r="AH30" s="780"/>
      <c r="AI30" s="780"/>
      <c r="AJ30" s="781"/>
      <c r="AK30" s="848">
        <v>1979</v>
      </c>
      <c r="AL30" s="849"/>
      <c r="AM30" s="849"/>
      <c r="AN30" s="849"/>
      <c r="AO30" s="849"/>
      <c r="AP30" s="849" t="s">
        <v>535</v>
      </c>
      <c r="AQ30" s="849"/>
      <c r="AR30" s="849"/>
      <c r="AS30" s="849"/>
      <c r="AT30" s="849"/>
      <c r="AU30" s="849" t="s">
        <v>535</v>
      </c>
      <c r="AV30" s="849"/>
      <c r="AW30" s="849"/>
      <c r="AX30" s="849"/>
      <c r="AY30" s="849"/>
      <c r="AZ30" s="850" t="s">
        <v>535</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381</v>
      </c>
      <c r="C31" s="774"/>
      <c r="D31" s="774"/>
      <c r="E31" s="774"/>
      <c r="F31" s="774"/>
      <c r="G31" s="774"/>
      <c r="H31" s="774"/>
      <c r="I31" s="774"/>
      <c r="J31" s="774"/>
      <c r="K31" s="774"/>
      <c r="L31" s="774"/>
      <c r="M31" s="774"/>
      <c r="N31" s="774"/>
      <c r="O31" s="774"/>
      <c r="P31" s="775"/>
      <c r="Q31" s="776">
        <v>3830</v>
      </c>
      <c r="R31" s="777"/>
      <c r="S31" s="777"/>
      <c r="T31" s="777"/>
      <c r="U31" s="777"/>
      <c r="V31" s="777">
        <v>3776</v>
      </c>
      <c r="W31" s="777"/>
      <c r="X31" s="777"/>
      <c r="Y31" s="777"/>
      <c r="Z31" s="777"/>
      <c r="AA31" s="777">
        <v>54</v>
      </c>
      <c r="AB31" s="777"/>
      <c r="AC31" s="777"/>
      <c r="AD31" s="777"/>
      <c r="AE31" s="778"/>
      <c r="AF31" s="779">
        <v>54</v>
      </c>
      <c r="AG31" s="780"/>
      <c r="AH31" s="780"/>
      <c r="AI31" s="780"/>
      <c r="AJ31" s="781"/>
      <c r="AK31" s="848">
        <v>1875</v>
      </c>
      <c r="AL31" s="849"/>
      <c r="AM31" s="849"/>
      <c r="AN31" s="849"/>
      <c r="AO31" s="849"/>
      <c r="AP31" s="849" t="s">
        <v>535</v>
      </c>
      <c r="AQ31" s="849"/>
      <c r="AR31" s="849"/>
      <c r="AS31" s="849"/>
      <c r="AT31" s="849"/>
      <c r="AU31" s="849" t="s">
        <v>535</v>
      </c>
      <c r="AV31" s="849"/>
      <c r="AW31" s="849"/>
      <c r="AX31" s="849"/>
      <c r="AY31" s="849"/>
      <c r="AZ31" s="850" t="s">
        <v>535</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12603</v>
      </c>
      <c r="R32" s="777"/>
      <c r="S32" s="777"/>
      <c r="T32" s="777"/>
      <c r="U32" s="777"/>
      <c r="V32" s="777">
        <v>12232</v>
      </c>
      <c r="W32" s="777"/>
      <c r="X32" s="777"/>
      <c r="Y32" s="777"/>
      <c r="Z32" s="777"/>
      <c r="AA32" s="777">
        <v>371</v>
      </c>
      <c r="AB32" s="777"/>
      <c r="AC32" s="777"/>
      <c r="AD32" s="777"/>
      <c r="AE32" s="778"/>
      <c r="AF32" s="779">
        <v>371</v>
      </c>
      <c r="AG32" s="780"/>
      <c r="AH32" s="780"/>
      <c r="AI32" s="780"/>
      <c r="AJ32" s="781"/>
      <c r="AK32" s="848" t="s">
        <v>535</v>
      </c>
      <c r="AL32" s="849"/>
      <c r="AM32" s="849"/>
      <c r="AN32" s="849"/>
      <c r="AO32" s="849"/>
      <c r="AP32" s="849" t="s">
        <v>535</v>
      </c>
      <c r="AQ32" s="849"/>
      <c r="AR32" s="849"/>
      <c r="AS32" s="849"/>
      <c r="AT32" s="849"/>
      <c r="AU32" s="849" t="s">
        <v>535</v>
      </c>
      <c r="AV32" s="849"/>
      <c r="AW32" s="849"/>
      <c r="AX32" s="849"/>
      <c r="AY32" s="849"/>
      <c r="AZ32" s="850" t="s">
        <v>535</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383</v>
      </c>
      <c r="C33" s="774"/>
      <c r="D33" s="774"/>
      <c r="E33" s="774"/>
      <c r="F33" s="774"/>
      <c r="G33" s="774"/>
      <c r="H33" s="774"/>
      <c r="I33" s="774"/>
      <c r="J33" s="774"/>
      <c r="K33" s="774"/>
      <c r="L33" s="774"/>
      <c r="M33" s="774"/>
      <c r="N33" s="774"/>
      <c r="O33" s="774"/>
      <c r="P33" s="775"/>
      <c r="Q33" s="776">
        <v>2827</v>
      </c>
      <c r="R33" s="777"/>
      <c r="S33" s="777"/>
      <c r="T33" s="777"/>
      <c r="U33" s="777"/>
      <c r="V33" s="777">
        <v>2685</v>
      </c>
      <c r="W33" s="777"/>
      <c r="X33" s="777"/>
      <c r="Y33" s="777"/>
      <c r="Z33" s="777"/>
      <c r="AA33" s="777">
        <v>142</v>
      </c>
      <c r="AB33" s="777"/>
      <c r="AC33" s="777"/>
      <c r="AD33" s="777"/>
      <c r="AE33" s="778"/>
      <c r="AF33" s="779">
        <v>2036</v>
      </c>
      <c r="AG33" s="780"/>
      <c r="AH33" s="780"/>
      <c r="AI33" s="780"/>
      <c r="AJ33" s="781"/>
      <c r="AK33" s="848">
        <v>65</v>
      </c>
      <c r="AL33" s="849"/>
      <c r="AM33" s="849"/>
      <c r="AN33" s="849"/>
      <c r="AO33" s="849"/>
      <c r="AP33" s="849">
        <v>10621</v>
      </c>
      <c r="AQ33" s="849"/>
      <c r="AR33" s="849"/>
      <c r="AS33" s="849"/>
      <c r="AT33" s="849"/>
      <c r="AU33" s="849">
        <v>743</v>
      </c>
      <c r="AV33" s="849"/>
      <c r="AW33" s="849"/>
      <c r="AX33" s="849"/>
      <c r="AY33" s="849"/>
      <c r="AZ33" s="850" t="s">
        <v>535</v>
      </c>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385</v>
      </c>
      <c r="C34" s="774"/>
      <c r="D34" s="774"/>
      <c r="E34" s="774"/>
      <c r="F34" s="774"/>
      <c r="G34" s="774"/>
      <c r="H34" s="774"/>
      <c r="I34" s="774"/>
      <c r="J34" s="774"/>
      <c r="K34" s="774"/>
      <c r="L34" s="774"/>
      <c r="M34" s="774"/>
      <c r="N34" s="774"/>
      <c r="O34" s="774"/>
      <c r="P34" s="775"/>
      <c r="Q34" s="776">
        <v>12081</v>
      </c>
      <c r="R34" s="777"/>
      <c r="S34" s="777"/>
      <c r="T34" s="777"/>
      <c r="U34" s="777"/>
      <c r="V34" s="777">
        <v>12451</v>
      </c>
      <c r="W34" s="777"/>
      <c r="X34" s="777"/>
      <c r="Y34" s="777"/>
      <c r="Z34" s="777"/>
      <c r="AA34" s="777">
        <v>-370</v>
      </c>
      <c r="AB34" s="777"/>
      <c r="AC34" s="777"/>
      <c r="AD34" s="777"/>
      <c r="AE34" s="778"/>
      <c r="AF34" s="779">
        <v>2512</v>
      </c>
      <c r="AG34" s="780"/>
      <c r="AH34" s="780"/>
      <c r="AI34" s="780"/>
      <c r="AJ34" s="781"/>
      <c r="AK34" s="848">
        <v>1300</v>
      </c>
      <c r="AL34" s="849"/>
      <c r="AM34" s="849"/>
      <c r="AN34" s="849"/>
      <c r="AO34" s="849"/>
      <c r="AP34" s="849">
        <v>1236</v>
      </c>
      <c r="AQ34" s="849"/>
      <c r="AR34" s="849"/>
      <c r="AS34" s="849"/>
      <c r="AT34" s="849"/>
      <c r="AU34" s="849">
        <v>717</v>
      </c>
      <c r="AV34" s="849"/>
      <c r="AW34" s="849"/>
      <c r="AX34" s="849"/>
      <c r="AY34" s="849"/>
      <c r="AZ34" s="850" t="s">
        <v>535</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386</v>
      </c>
      <c r="C35" s="774"/>
      <c r="D35" s="774"/>
      <c r="E35" s="774"/>
      <c r="F35" s="774"/>
      <c r="G35" s="774"/>
      <c r="H35" s="774"/>
      <c r="I35" s="774"/>
      <c r="J35" s="774"/>
      <c r="K35" s="774"/>
      <c r="L35" s="774"/>
      <c r="M35" s="774"/>
      <c r="N35" s="774"/>
      <c r="O35" s="774"/>
      <c r="P35" s="775"/>
      <c r="Q35" s="776">
        <v>482</v>
      </c>
      <c r="R35" s="777"/>
      <c r="S35" s="777"/>
      <c r="T35" s="777"/>
      <c r="U35" s="777"/>
      <c r="V35" s="777">
        <v>434</v>
      </c>
      <c r="W35" s="777"/>
      <c r="X35" s="777"/>
      <c r="Y35" s="777"/>
      <c r="Z35" s="777"/>
      <c r="AA35" s="777">
        <v>48</v>
      </c>
      <c r="AB35" s="777"/>
      <c r="AC35" s="777"/>
      <c r="AD35" s="777"/>
      <c r="AE35" s="778"/>
      <c r="AF35" s="779">
        <v>48</v>
      </c>
      <c r="AG35" s="780"/>
      <c r="AH35" s="780"/>
      <c r="AI35" s="780"/>
      <c r="AJ35" s="781"/>
      <c r="AK35" s="848" t="s">
        <v>535</v>
      </c>
      <c r="AL35" s="849"/>
      <c r="AM35" s="849"/>
      <c r="AN35" s="849"/>
      <c r="AO35" s="849"/>
      <c r="AP35" s="849">
        <v>304</v>
      </c>
      <c r="AQ35" s="849"/>
      <c r="AR35" s="849"/>
      <c r="AS35" s="849"/>
      <c r="AT35" s="849"/>
      <c r="AU35" s="849" t="s">
        <v>535</v>
      </c>
      <c r="AV35" s="849"/>
      <c r="AW35" s="849"/>
      <c r="AX35" s="849"/>
      <c r="AY35" s="849"/>
      <c r="AZ35" s="850" t="s">
        <v>535</v>
      </c>
      <c r="BA35" s="850"/>
      <c r="BB35" s="850"/>
      <c r="BC35" s="850"/>
      <c r="BD35" s="850"/>
      <c r="BE35" s="846" t="s">
        <v>387</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388</v>
      </c>
      <c r="C36" s="774"/>
      <c r="D36" s="774"/>
      <c r="E36" s="774"/>
      <c r="F36" s="774"/>
      <c r="G36" s="774"/>
      <c r="H36" s="774"/>
      <c r="I36" s="774"/>
      <c r="J36" s="774"/>
      <c r="K36" s="774"/>
      <c r="L36" s="774"/>
      <c r="M36" s="774"/>
      <c r="N36" s="774"/>
      <c r="O36" s="774"/>
      <c r="P36" s="775"/>
      <c r="Q36" s="776">
        <v>8621</v>
      </c>
      <c r="R36" s="777"/>
      <c r="S36" s="777"/>
      <c r="T36" s="777"/>
      <c r="U36" s="777"/>
      <c r="V36" s="777">
        <v>7839</v>
      </c>
      <c r="W36" s="777"/>
      <c r="X36" s="777"/>
      <c r="Y36" s="777"/>
      <c r="Z36" s="777"/>
      <c r="AA36" s="777">
        <v>782</v>
      </c>
      <c r="AB36" s="777"/>
      <c r="AC36" s="777"/>
      <c r="AD36" s="777"/>
      <c r="AE36" s="778"/>
      <c r="AF36" s="779">
        <v>782</v>
      </c>
      <c r="AG36" s="780"/>
      <c r="AH36" s="780"/>
      <c r="AI36" s="780"/>
      <c r="AJ36" s="781"/>
      <c r="AK36" s="848">
        <v>2000</v>
      </c>
      <c r="AL36" s="849"/>
      <c r="AM36" s="849"/>
      <c r="AN36" s="849"/>
      <c r="AO36" s="849"/>
      <c r="AP36" s="849">
        <v>45915</v>
      </c>
      <c r="AQ36" s="849"/>
      <c r="AR36" s="849"/>
      <c r="AS36" s="849"/>
      <c r="AT36" s="849"/>
      <c r="AU36" s="849">
        <v>22361</v>
      </c>
      <c r="AV36" s="849"/>
      <c r="AW36" s="849"/>
      <c r="AX36" s="849"/>
      <c r="AY36" s="849"/>
      <c r="AZ36" s="850" t="s">
        <v>535</v>
      </c>
      <c r="BA36" s="850"/>
      <c r="BB36" s="850"/>
      <c r="BC36" s="850"/>
      <c r="BD36" s="850"/>
      <c r="BE36" s="846" t="s">
        <v>387</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t="s">
        <v>389</v>
      </c>
      <c r="C37" s="774"/>
      <c r="D37" s="774"/>
      <c r="E37" s="774"/>
      <c r="F37" s="774"/>
      <c r="G37" s="774"/>
      <c r="H37" s="774"/>
      <c r="I37" s="774"/>
      <c r="J37" s="774"/>
      <c r="K37" s="774"/>
      <c r="L37" s="774"/>
      <c r="M37" s="774"/>
      <c r="N37" s="774"/>
      <c r="O37" s="774"/>
      <c r="P37" s="775"/>
      <c r="Q37" s="776">
        <v>137</v>
      </c>
      <c r="R37" s="777"/>
      <c r="S37" s="777"/>
      <c r="T37" s="777"/>
      <c r="U37" s="777"/>
      <c r="V37" s="777">
        <v>131</v>
      </c>
      <c r="W37" s="777"/>
      <c r="X37" s="777"/>
      <c r="Y37" s="777"/>
      <c r="Z37" s="777"/>
      <c r="AA37" s="777">
        <v>6</v>
      </c>
      <c r="AB37" s="777"/>
      <c r="AC37" s="777"/>
      <c r="AD37" s="777"/>
      <c r="AE37" s="778"/>
      <c r="AF37" s="779">
        <v>6</v>
      </c>
      <c r="AG37" s="780"/>
      <c r="AH37" s="780"/>
      <c r="AI37" s="780"/>
      <c r="AJ37" s="781"/>
      <c r="AK37" s="848">
        <v>16</v>
      </c>
      <c r="AL37" s="849"/>
      <c r="AM37" s="849"/>
      <c r="AN37" s="849"/>
      <c r="AO37" s="849"/>
      <c r="AP37" s="849">
        <v>25</v>
      </c>
      <c r="AQ37" s="849"/>
      <c r="AR37" s="849"/>
      <c r="AS37" s="849"/>
      <c r="AT37" s="849"/>
      <c r="AU37" s="849">
        <v>15</v>
      </c>
      <c r="AV37" s="849"/>
      <c r="AW37" s="849"/>
      <c r="AX37" s="849"/>
      <c r="AY37" s="849"/>
      <c r="AZ37" s="850" t="s">
        <v>535</v>
      </c>
      <c r="BA37" s="850"/>
      <c r="BB37" s="850"/>
      <c r="BC37" s="850"/>
      <c r="BD37" s="850"/>
      <c r="BE37" s="846" t="s">
        <v>387</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366</v>
      </c>
      <c r="B63" s="808" t="s">
        <v>391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6693</v>
      </c>
      <c r="AG63" s="860"/>
      <c r="AH63" s="860"/>
      <c r="AI63" s="860"/>
      <c r="AJ63" s="861"/>
      <c r="AK63" s="862"/>
      <c r="AL63" s="857"/>
      <c r="AM63" s="857"/>
      <c r="AN63" s="857"/>
      <c r="AO63" s="857"/>
      <c r="AP63" s="860">
        <v>58101</v>
      </c>
      <c r="AQ63" s="860"/>
      <c r="AR63" s="860"/>
      <c r="AS63" s="860"/>
      <c r="AT63" s="860"/>
      <c r="AU63" s="860">
        <v>23836</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393</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394</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536</v>
      </c>
      <c r="C68" s="888"/>
      <c r="D68" s="888"/>
      <c r="E68" s="888"/>
      <c r="F68" s="888"/>
      <c r="G68" s="888"/>
      <c r="H68" s="888"/>
      <c r="I68" s="888"/>
      <c r="J68" s="888"/>
      <c r="K68" s="888"/>
      <c r="L68" s="888"/>
      <c r="M68" s="888"/>
      <c r="N68" s="888"/>
      <c r="O68" s="888"/>
      <c r="P68" s="889"/>
      <c r="Q68" s="890">
        <v>2223</v>
      </c>
      <c r="R68" s="884"/>
      <c r="S68" s="884"/>
      <c r="T68" s="884"/>
      <c r="U68" s="884"/>
      <c r="V68" s="884">
        <v>2156</v>
      </c>
      <c r="W68" s="884"/>
      <c r="X68" s="884"/>
      <c r="Y68" s="884"/>
      <c r="Z68" s="884"/>
      <c r="AA68" s="884">
        <v>67</v>
      </c>
      <c r="AB68" s="884"/>
      <c r="AC68" s="884"/>
      <c r="AD68" s="884"/>
      <c r="AE68" s="884"/>
      <c r="AF68" s="884">
        <v>67</v>
      </c>
      <c r="AG68" s="884"/>
      <c r="AH68" s="884"/>
      <c r="AI68" s="884"/>
      <c r="AJ68" s="884"/>
      <c r="AK68" s="884">
        <v>5</v>
      </c>
      <c r="AL68" s="884"/>
      <c r="AM68" s="884"/>
      <c r="AN68" s="884"/>
      <c r="AO68" s="884"/>
      <c r="AP68" s="884" t="s">
        <v>481</v>
      </c>
      <c r="AQ68" s="884"/>
      <c r="AR68" s="884"/>
      <c r="AS68" s="884"/>
      <c r="AT68" s="884"/>
      <c r="AU68" s="884" t="s">
        <v>481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537</v>
      </c>
      <c r="C69" s="892"/>
      <c r="D69" s="892"/>
      <c r="E69" s="892"/>
      <c r="F69" s="892"/>
      <c r="G69" s="892"/>
      <c r="H69" s="892"/>
      <c r="I69" s="892"/>
      <c r="J69" s="892"/>
      <c r="K69" s="892"/>
      <c r="L69" s="892"/>
      <c r="M69" s="892"/>
      <c r="N69" s="892"/>
      <c r="O69" s="892"/>
      <c r="P69" s="893"/>
      <c r="Q69" s="894">
        <v>804096</v>
      </c>
      <c r="R69" s="849"/>
      <c r="S69" s="849"/>
      <c r="T69" s="849"/>
      <c r="U69" s="849"/>
      <c r="V69" s="849">
        <v>792077</v>
      </c>
      <c r="W69" s="849"/>
      <c r="X69" s="849"/>
      <c r="Y69" s="849"/>
      <c r="Z69" s="849"/>
      <c r="AA69" s="849">
        <v>12019</v>
      </c>
      <c r="AB69" s="849"/>
      <c r="AC69" s="849"/>
      <c r="AD69" s="849"/>
      <c r="AE69" s="849"/>
      <c r="AF69" s="849">
        <v>12019</v>
      </c>
      <c r="AG69" s="849"/>
      <c r="AH69" s="849"/>
      <c r="AI69" s="849"/>
      <c r="AJ69" s="849"/>
      <c r="AK69" s="849">
        <v>3394</v>
      </c>
      <c r="AL69" s="849"/>
      <c r="AM69" s="849"/>
      <c r="AN69" s="849"/>
      <c r="AO69" s="849"/>
      <c r="AP69" s="849" t="s">
        <v>481</v>
      </c>
      <c r="AQ69" s="849"/>
      <c r="AR69" s="849"/>
      <c r="AS69" s="849"/>
      <c r="AT69" s="849"/>
      <c r="AU69" s="849" t="s">
        <v>481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538</v>
      </c>
      <c r="C70" s="892"/>
      <c r="D70" s="892"/>
      <c r="E70" s="892"/>
      <c r="F70" s="892"/>
      <c r="G70" s="892"/>
      <c r="H70" s="892"/>
      <c r="I70" s="892"/>
      <c r="J70" s="892"/>
      <c r="K70" s="892"/>
      <c r="L70" s="892"/>
      <c r="M70" s="892"/>
      <c r="N70" s="892"/>
      <c r="O70" s="892"/>
      <c r="P70" s="893"/>
      <c r="Q70" s="894">
        <v>60</v>
      </c>
      <c r="R70" s="849"/>
      <c r="S70" s="849"/>
      <c r="T70" s="849"/>
      <c r="U70" s="849"/>
      <c r="V70" s="849">
        <v>45</v>
      </c>
      <c r="W70" s="849"/>
      <c r="X70" s="849"/>
      <c r="Y70" s="849"/>
      <c r="Z70" s="849"/>
      <c r="AA70" s="849">
        <v>15</v>
      </c>
      <c r="AB70" s="849"/>
      <c r="AC70" s="849"/>
      <c r="AD70" s="849"/>
      <c r="AE70" s="849"/>
      <c r="AF70" s="849">
        <v>15</v>
      </c>
      <c r="AG70" s="849"/>
      <c r="AH70" s="849"/>
      <c r="AI70" s="849"/>
      <c r="AJ70" s="849"/>
      <c r="AK70" s="849" t="s">
        <v>481</v>
      </c>
      <c r="AL70" s="849"/>
      <c r="AM70" s="849"/>
      <c r="AN70" s="849"/>
      <c r="AO70" s="849"/>
      <c r="AP70" s="849" t="s">
        <v>481</v>
      </c>
      <c r="AQ70" s="849"/>
      <c r="AR70" s="849"/>
      <c r="AS70" s="849"/>
      <c r="AT70" s="849"/>
      <c r="AU70" s="849" t="s">
        <v>481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539</v>
      </c>
      <c r="C71" s="892"/>
      <c r="D71" s="892"/>
      <c r="E71" s="892"/>
      <c r="F71" s="892"/>
      <c r="G71" s="892"/>
      <c r="H71" s="892"/>
      <c r="I71" s="892"/>
      <c r="J71" s="892"/>
      <c r="K71" s="892"/>
      <c r="L71" s="892"/>
      <c r="M71" s="892"/>
      <c r="N71" s="892"/>
      <c r="O71" s="892"/>
      <c r="P71" s="893"/>
      <c r="Q71" s="894">
        <v>26</v>
      </c>
      <c r="R71" s="849"/>
      <c r="S71" s="849"/>
      <c r="T71" s="849"/>
      <c r="U71" s="849"/>
      <c r="V71" s="849">
        <v>9</v>
      </c>
      <c r="W71" s="849"/>
      <c r="X71" s="849"/>
      <c r="Y71" s="849"/>
      <c r="Z71" s="849"/>
      <c r="AA71" s="849">
        <v>17</v>
      </c>
      <c r="AB71" s="849"/>
      <c r="AC71" s="849"/>
      <c r="AD71" s="849"/>
      <c r="AE71" s="849"/>
      <c r="AF71" s="849">
        <v>17</v>
      </c>
      <c r="AG71" s="849"/>
      <c r="AH71" s="849"/>
      <c r="AI71" s="849"/>
      <c r="AJ71" s="849"/>
      <c r="AK71" s="849" t="s">
        <v>481</v>
      </c>
      <c r="AL71" s="849"/>
      <c r="AM71" s="849"/>
      <c r="AN71" s="849"/>
      <c r="AO71" s="849"/>
      <c r="AP71" s="849" t="s">
        <v>481</v>
      </c>
      <c r="AQ71" s="849"/>
      <c r="AR71" s="849"/>
      <c r="AS71" s="849"/>
      <c r="AT71" s="849"/>
      <c r="AU71" s="849" t="s">
        <v>481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540</v>
      </c>
      <c r="C72" s="892"/>
      <c r="D72" s="892"/>
      <c r="E72" s="892"/>
      <c r="F72" s="892"/>
      <c r="G72" s="892"/>
      <c r="H72" s="892"/>
      <c r="I72" s="892"/>
      <c r="J72" s="892"/>
      <c r="K72" s="892"/>
      <c r="L72" s="892"/>
      <c r="M72" s="892"/>
      <c r="N72" s="892"/>
      <c r="O72" s="892"/>
      <c r="P72" s="893"/>
      <c r="Q72" s="894">
        <v>8</v>
      </c>
      <c r="R72" s="849"/>
      <c r="S72" s="849"/>
      <c r="T72" s="849"/>
      <c r="U72" s="849"/>
      <c r="V72" s="849">
        <v>5</v>
      </c>
      <c r="W72" s="849"/>
      <c r="X72" s="849"/>
      <c r="Y72" s="849"/>
      <c r="Z72" s="849"/>
      <c r="AA72" s="849">
        <v>3</v>
      </c>
      <c r="AB72" s="849"/>
      <c r="AC72" s="849"/>
      <c r="AD72" s="849"/>
      <c r="AE72" s="849"/>
      <c r="AF72" s="849">
        <v>3</v>
      </c>
      <c r="AG72" s="849"/>
      <c r="AH72" s="849"/>
      <c r="AI72" s="849"/>
      <c r="AJ72" s="849"/>
      <c r="AK72" s="849" t="s">
        <v>481</v>
      </c>
      <c r="AL72" s="849"/>
      <c r="AM72" s="849"/>
      <c r="AN72" s="849"/>
      <c r="AO72" s="849"/>
      <c r="AP72" s="849" t="s">
        <v>481</v>
      </c>
      <c r="AQ72" s="849"/>
      <c r="AR72" s="849"/>
      <c r="AS72" s="849"/>
      <c r="AT72" s="849"/>
      <c r="AU72" s="849" t="s">
        <v>481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549</v>
      </c>
      <c r="C73" s="892"/>
      <c r="D73" s="892"/>
      <c r="E73" s="892"/>
      <c r="F73" s="892"/>
      <c r="G73" s="892"/>
      <c r="H73" s="892"/>
      <c r="I73" s="892"/>
      <c r="J73" s="892"/>
      <c r="K73" s="892"/>
      <c r="L73" s="892"/>
      <c r="M73" s="892"/>
      <c r="N73" s="892"/>
      <c r="O73" s="892"/>
      <c r="P73" s="893"/>
      <c r="Q73" s="894">
        <v>10</v>
      </c>
      <c r="R73" s="849"/>
      <c r="S73" s="849"/>
      <c r="T73" s="849"/>
      <c r="U73" s="849"/>
      <c r="V73" s="849">
        <v>7</v>
      </c>
      <c r="W73" s="849"/>
      <c r="X73" s="849"/>
      <c r="Y73" s="849"/>
      <c r="Z73" s="849"/>
      <c r="AA73" s="849">
        <v>2</v>
      </c>
      <c r="AB73" s="849"/>
      <c r="AC73" s="849"/>
      <c r="AD73" s="849"/>
      <c r="AE73" s="849"/>
      <c r="AF73" s="849">
        <v>2</v>
      </c>
      <c r="AG73" s="849"/>
      <c r="AH73" s="849"/>
      <c r="AI73" s="849"/>
      <c r="AJ73" s="849"/>
      <c r="AK73" s="849" t="s">
        <v>481</v>
      </c>
      <c r="AL73" s="849"/>
      <c r="AM73" s="849"/>
      <c r="AN73" s="849"/>
      <c r="AO73" s="849"/>
      <c r="AP73" s="849" t="s">
        <v>481</v>
      </c>
      <c r="AQ73" s="849"/>
      <c r="AR73" s="849"/>
      <c r="AS73" s="849"/>
      <c r="AT73" s="849"/>
      <c r="AU73" s="849" t="s">
        <v>481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541</v>
      </c>
      <c r="C74" s="892"/>
      <c r="D74" s="892"/>
      <c r="E74" s="892"/>
      <c r="F74" s="892"/>
      <c r="G74" s="892"/>
      <c r="H74" s="892"/>
      <c r="I74" s="892"/>
      <c r="J74" s="892"/>
      <c r="K74" s="892"/>
      <c r="L74" s="892"/>
      <c r="M74" s="892"/>
      <c r="N74" s="892"/>
      <c r="O74" s="892"/>
      <c r="P74" s="893"/>
      <c r="Q74" s="894">
        <v>7</v>
      </c>
      <c r="R74" s="849"/>
      <c r="S74" s="849"/>
      <c r="T74" s="849"/>
      <c r="U74" s="849"/>
      <c r="V74" s="849">
        <v>1</v>
      </c>
      <c r="W74" s="849"/>
      <c r="X74" s="849"/>
      <c r="Y74" s="849"/>
      <c r="Z74" s="849"/>
      <c r="AA74" s="849">
        <v>5</v>
      </c>
      <c r="AB74" s="849"/>
      <c r="AC74" s="849"/>
      <c r="AD74" s="849"/>
      <c r="AE74" s="849"/>
      <c r="AF74" s="849">
        <v>5</v>
      </c>
      <c r="AG74" s="849"/>
      <c r="AH74" s="849"/>
      <c r="AI74" s="849"/>
      <c r="AJ74" s="849"/>
      <c r="AK74" s="849" t="s">
        <v>481</v>
      </c>
      <c r="AL74" s="849"/>
      <c r="AM74" s="849"/>
      <c r="AN74" s="849"/>
      <c r="AO74" s="849"/>
      <c r="AP74" s="849" t="s">
        <v>481</v>
      </c>
      <c r="AQ74" s="849"/>
      <c r="AR74" s="849"/>
      <c r="AS74" s="849"/>
      <c r="AT74" s="849"/>
      <c r="AU74" s="849" t="s">
        <v>481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366</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12128</v>
      </c>
      <c r="AG88" s="860"/>
      <c r="AH88" s="860"/>
      <c r="AI88" s="860"/>
      <c r="AJ88" s="860"/>
      <c r="AK88" s="857"/>
      <c r="AL88" s="857"/>
      <c r="AM88" s="857"/>
      <c r="AN88" s="857"/>
      <c r="AO88" s="857"/>
      <c r="AP88" s="860" t="s">
        <v>548</v>
      </c>
      <c r="AQ88" s="860"/>
      <c r="AR88" s="860"/>
      <c r="AS88" s="860"/>
      <c r="AT88" s="860"/>
      <c r="AU88" s="860" t="s">
        <v>548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174</v>
      </c>
      <c r="CS102" s="868"/>
      <c r="CT102" s="868"/>
      <c r="CU102" s="868"/>
      <c r="CV102" s="911"/>
      <c r="CW102" s="910">
        <v>967</v>
      </c>
      <c r="CX102" s="868"/>
      <c r="CY102" s="868"/>
      <c r="CZ102" s="868"/>
      <c r="DA102" s="911"/>
      <c r="DB102" s="910" t="s">
        <v>548</v>
      </c>
      <c r="DC102" s="868"/>
      <c r="DD102" s="868"/>
      <c r="DE102" s="868"/>
      <c r="DF102" s="911"/>
      <c r="DG102" s="910">
        <v>3589</v>
      </c>
      <c r="DH102" s="868"/>
      <c r="DI102" s="868"/>
      <c r="DJ102" s="868"/>
      <c r="DK102" s="911"/>
      <c r="DL102" s="910" t="s">
        <v>550</v>
      </c>
      <c r="DM102" s="868"/>
      <c r="DN102" s="868"/>
      <c r="DO102" s="868"/>
      <c r="DP102" s="911"/>
      <c r="DQ102" s="910" t="s">
        <v>548</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284</v>
      </c>
      <c r="AG109" s="913"/>
      <c r="AH109" s="913"/>
      <c r="AI109" s="913"/>
      <c r="AJ109" s="914"/>
      <c r="AK109" s="912" t="s">
        <v>283</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284</v>
      </c>
      <c r="BW109" s="913"/>
      <c r="BX109" s="913"/>
      <c r="BY109" s="913"/>
      <c r="BZ109" s="914"/>
      <c r="CA109" s="912" t="s">
        <v>283</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284</v>
      </c>
      <c r="DM109" s="913"/>
      <c r="DN109" s="913"/>
      <c r="DO109" s="913"/>
      <c r="DP109" s="914"/>
      <c r="DQ109" s="912" t="s">
        <v>283</v>
      </c>
      <c r="DR109" s="913"/>
      <c r="DS109" s="913"/>
      <c r="DT109" s="913"/>
      <c r="DU109" s="914"/>
      <c r="DV109" s="912" t="s">
        <v>405</v>
      </c>
      <c r="DW109" s="913"/>
      <c r="DX109" s="913"/>
      <c r="DY109" s="913"/>
      <c r="DZ109" s="915"/>
    </row>
    <row r="110" spans="1:131" s="197" customFormat="1" ht="26.25" customHeight="1" x14ac:dyDescent="0.15">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6132050</v>
      </c>
      <c r="AB110" s="920"/>
      <c r="AC110" s="920"/>
      <c r="AD110" s="920"/>
      <c r="AE110" s="921"/>
      <c r="AF110" s="922">
        <v>5753767</v>
      </c>
      <c r="AG110" s="920"/>
      <c r="AH110" s="920"/>
      <c r="AI110" s="920"/>
      <c r="AJ110" s="921"/>
      <c r="AK110" s="922">
        <v>5459706</v>
      </c>
      <c r="AL110" s="920"/>
      <c r="AM110" s="920"/>
      <c r="AN110" s="920"/>
      <c r="AO110" s="921"/>
      <c r="AP110" s="923">
        <v>16.399999999999999</v>
      </c>
      <c r="AQ110" s="924"/>
      <c r="AR110" s="924"/>
      <c r="AS110" s="924"/>
      <c r="AT110" s="925"/>
      <c r="AU110" s="926" t="s">
        <v>60</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47901761</v>
      </c>
      <c r="BR110" s="957"/>
      <c r="BS110" s="957"/>
      <c r="BT110" s="957"/>
      <c r="BU110" s="957"/>
      <c r="BV110" s="957">
        <v>50347600</v>
      </c>
      <c r="BW110" s="957"/>
      <c r="BX110" s="957"/>
      <c r="BY110" s="957"/>
      <c r="BZ110" s="957"/>
      <c r="CA110" s="957">
        <v>50879705</v>
      </c>
      <c r="CB110" s="957"/>
      <c r="CC110" s="957"/>
      <c r="CD110" s="957"/>
      <c r="CE110" s="957"/>
      <c r="CF110" s="971">
        <v>152.69999999999999</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10283787</v>
      </c>
      <c r="BR111" s="950"/>
      <c r="BS111" s="950"/>
      <c r="BT111" s="950"/>
      <c r="BU111" s="950"/>
      <c r="BV111" s="950">
        <v>8360079</v>
      </c>
      <c r="BW111" s="950"/>
      <c r="BX111" s="950"/>
      <c r="BY111" s="950"/>
      <c r="BZ111" s="950"/>
      <c r="CA111" s="950">
        <v>6564034</v>
      </c>
      <c r="CB111" s="950"/>
      <c r="CC111" s="950"/>
      <c r="CD111" s="950"/>
      <c r="CE111" s="950"/>
      <c r="CF111" s="944">
        <v>19.7</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23071703</v>
      </c>
      <c r="BR112" s="950"/>
      <c r="BS112" s="950"/>
      <c r="BT112" s="950"/>
      <c r="BU112" s="950"/>
      <c r="BV112" s="950">
        <v>21881686</v>
      </c>
      <c r="BW112" s="950"/>
      <c r="BX112" s="950"/>
      <c r="BY112" s="950"/>
      <c r="BZ112" s="950"/>
      <c r="CA112" s="950">
        <v>23836130</v>
      </c>
      <c r="CB112" s="950"/>
      <c r="CC112" s="950"/>
      <c r="CD112" s="950"/>
      <c r="CE112" s="950"/>
      <c r="CF112" s="944">
        <v>71.5</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2149450</v>
      </c>
      <c r="AB113" s="964"/>
      <c r="AC113" s="964"/>
      <c r="AD113" s="964"/>
      <c r="AE113" s="965"/>
      <c r="AF113" s="966">
        <v>2160045</v>
      </c>
      <c r="AG113" s="964"/>
      <c r="AH113" s="964"/>
      <c r="AI113" s="964"/>
      <c r="AJ113" s="965"/>
      <c r="AK113" s="966">
        <v>2257651</v>
      </c>
      <c r="AL113" s="964"/>
      <c r="AM113" s="964"/>
      <c r="AN113" s="964"/>
      <c r="AO113" s="965"/>
      <c r="AP113" s="967">
        <v>6.8</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108</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10935180</v>
      </c>
      <c r="BR114" s="950"/>
      <c r="BS114" s="950"/>
      <c r="BT114" s="950"/>
      <c r="BU114" s="950"/>
      <c r="BV114" s="950">
        <v>10916612</v>
      </c>
      <c r="BW114" s="950"/>
      <c r="BX114" s="950"/>
      <c r="BY114" s="950"/>
      <c r="BZ114" s="950"/>
      <c r="CA114" s="950">
        <v>10197925</v>
      </c>
      <c r="CB114" s="950"/>
      <c r="CC114" s="950"/>
      <c r="CD114" s="950"/>
      <c r="CE114" s="950"/>
      <c r="CF114" s="944">
        <v>30.6</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560099</v>
      </c>
      <c r="AB115" s="964"/>
      <c r="AC115" s="964"/>
      <c r="AD115" s="964"/>
      <c r="AE115" s="965"/>
      <c r="AF115" s="966">
        <v>631468</v>
      </c>
      <c r="AG115" s="964"/>
      <c r="AH115" s="964"/>
      <c r="AI115" s="964"/>
      <c r="AJ115" s="965"/>
      <c r="AK115" s="966">
        <v>542061</v>
      </c>
      <c r="AL115" s="964"/>
      <c r="AM115" s="964"/>
      <c r="AN115" s="964"/>
      <c r="AO115" s="965"/>
      <c r="AP115" s="967">
        <v>1.6</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9984300</v>
      </c>
      <c r="DH115" s="989"/>
      <c r="DI115" s="989"/>
      <c r="DJ115" s="989"/>
      <c r="DK115" s="990"/>
      <c r="DL115" s="991">
        <v>8202471</v>
      </c>
      <c r="DM115" s="989"/>
      <c r="DN115" s="989"/>
      <c r="DO115" s="989"/>
      <c r="DP115" s="990"/>
      <c r="DQ115" s="991">
        <v>6548014</v>
      </c>
      <c r="DR115" s="989"/>
      <c r="DS115" s="989"/>
      <c r="DT115" s="989"/>
      <c r="DU115" s="990"/>
      <c r="DV115" s="992">
        <v>19.7</v>
      </c>
      <c r="DW115" s="993"/>
      <c r="DX115" s="993"/>
      <c r="DY115" s="993"/>
      <c r="DZ115" s="994"/>
    </row>
    <row r="116" spans="1:130" s="197" customFormat="1" ht="26.25" customHeight="1" x14ac:dyDescent="0.15">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v>9</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8841599</v>
      </c>
      <c r="AB117" s="996"/>
      <c r="AC117" s="996"/>
      <c r="AD117" s="996"/>
      <c r="AE117" s="997"/>
      <c r="AF117" s="995">
        <v>8545289</v>
      </c>
      <c r="AG117" s="996"/>
      <c r="AH117" s="996"/>
      <c r="AI117" s="996"/>
      <c r="AJ117" s="997"/>
      <c r="AK117" s="995">
        <v>8259418</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284</v>
      </c>
      <c r="AG118" s="913"/>
      <c r="AH118" s="913"/>
      <c r="AI118" s="913"/>
      <c r="AJ118" s="914"/>
      <c r="AK118" s="912" t="s">
        <v>283</v>
      </c>
      <c r="AL118" s="913"/>
      <c r="AM118" s="913"/>
      <c r="AN118" s="913"/>
      <c r="AO118" s="914"/>
      <c r="AP118" s="1020" t="s">
        <v>405</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433</v>
      </c>
      <c r="BP118" s="1024"/>
      <c r="BQ118" s="1015">
        <v>92192431</v>
      </c>
      <c r="BR118" s="1016"/>
      <c r="BS118" s="1016"/>
      <c r="BT118" s="1016"/>
      <c r="BU118" s="1016"/>
      <c r="BV118" s="1016">
        <v>91505977</v>
      </c>
      <c r="BW118" s="1016"/>
      <c r="BX118" s="1016"/>
      <c r="BY118" s="1016"/>
      <c r="BZ118" s="1016"/>
      <c r="CA118" s="1016">
        <v>91477794</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9786208</v>
      </c>
      <c r="BR119" s="957"/>
      <c r="BS119" s="957"/>
      <c r="BT119" s="957"/>
      <c r="BU119" s="957"/>
      <c r="BV119" s="957">
        <v>10595684</v>
      </c>
      <c r="BW119" s="957"/>
      <c r="BX119" s="957"/>
      <c r="BY119" s="957"/>
      <c r="BZ119" s="957"/>
      <c r="CA119" s="957">
        <v>12790811</v>
      </c>
      <c r="CB119" s="957"/>
      <c r="CC119" s="957"/>
      <c r="CD119" s="957"/>
      <c r="CE119" s="957"/>
      <c r="CF119" s="971">
        <v>38.4</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299487</v>
      </c>
      <c r="DH119" s="1028"/>
      <c r="DI119" s="1028"/>
      <c r="DJ119" s="1028"/>
      <c r="DK119" s="1029"/>
      <c r="DL119" s="1030">
        <v>157608</v>
      </c>
      <c r="DM119" s="1028"/>
      <c r="DN119" s="1028"/>
      <c r="DO119" s="1028"/>
      <c r="DP119" s="1029"/>
      <c r="DQ119" s="1030">
        <v>16020</v>
      </c>
      <c r="DR119" s="1028"/>
      <c r="DS119" s="1028"/>
      <c r="DT119" s="1028"/>
      <c r="DU119" s="1029"/>
      <c r="DV119" s="1031">
        <v>0</v>
      </c>
      <c r="DW119" s="1032"/>
      <c r="DX119" s="1032"/>
      <c r="DY119" s="1032"/>
      <c r="DZ119" s="1033"/>
    </row>
    <row r="120" spans="1:130" s="197" customFormat="1" ht="26.25" customHeight="1" x14ac:dyDescent="0.15">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18759930</v>
      </c>
      <c r="BR120" s="950"/>
      <c r="BS120" s="950"/>
      <c r="BT120" s="950"/>
      <c r="BU120" s="950"/>
      <c r="BV120" s="950">
        <v>18784333</v>
      </c>
      <c r="BW120" s="950"/>
      <c r="BX120" s="950"/>
      <c r="BY120" s="950"/>
      <c r="BZ120" s="950"/>
      <c r="CA120" s="950">
        <v>20372220</v>
      </c>
      <c r="CB120" s="950"/>
      <c r="CC120" s="950"/>
      <c r="CD120" s="950"/>
      <c r="CE120" s="950"/>
      <c r="CF120" s="944">
        <v>61.1</v>
      </c>
      <c r="CG120" s="945"/>
      <c r="CH120" s="945"/>
      <c r="CI120" s="945"/>
      <c r="CJ120" s="945"/>
      <c r="CK120" s="1043" t="s">
        <v>439</v>
      </c>
      <c r="CL120" s="1044"/>
      <c r="CM120" s="1044"/>
      <c r="CN120" s="1044"/>
      <c r="CO120" s="1045"/>
      <c r="CP120" s="1051" t="s">
        <v>388</v>
      </c>
      <c r="CQ120" s="1052"/>
      <c r="CR120" s="1052"/>
      <c r="CS120" s="1052"/>
      <c r="CT120" s="1052"/>
      <c r="CU120" s="1052"/>
      <c r="CV120" s="1052"/>
      <c r="CW120" s="1052"/>
      <c r="CX120" s="1052"/>
      <c r="CY120" s="1052"/>
      <c r="CZ120" s="1052"/>
      <c r="DA120" s="1052"/>
      <c r="DB120" s="1052"/>
      <c r="DC120" s="1052"/>
      <c r="DD120" s="1052"/>
      <c r="DE120" s="1052"/>
      <c r="DF120" s="1053"/>
      <c r="DG120" s="956">
        <v>21308988</v>
      </c>
      <c r="DH120" s="957"/>
      <c r="DI120" s="957"/>
      <c r="DJ120" s="957"/>
      <c r="DK120" s="957"/>
      <c r="DL120" s="957">
        <v>20203993</v>
      </c>
      <c r="DM120" s="957"/>
      <c r="DN120" s="957"/>
      <c r="DO120" s="957"/>
      <c r="DP120" s="957"/>
      <c r="DQ120" s="957">
        <v>22360536</v>
      </c>
      <c r="DR120" s="957"/>
      <c r="DS120" s="957"/>
      <c r="DT120" s="957"/>
      <c r="DU120" s="957"/>
      <c r="DV120" s="958">
        <v>67.099999999999994</v>
      </c>
      <c r="DW120" s="958"/>
      <c r="DX120" s="958"/>
      <c r="DY120" s="958"/>
      <c r="DZ120" s="959"/>
    </row>
    <row r="121" spans="1:130" s="197" customFormat="1" ht="26.25" customHeight="1" x14ac:dyDescent="0.15">
      <c r="A121" s="1005"/>
      <c r="B121" s="976"/>
      <c r="C121" s="1040" t="s">
        <v>440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441</v>
      </c>
      <c r="BA121" s="1001"/>
      <c r="BB121" s="1001"/>
      <c r="BC121" s="1001"/>
      <c r="BD121" s="1001"/>
      <c r="BE121" s="1001"/>
      <c r="BF121" s="1001"/>
      <c r="BG121" s="1001"/>
      <c r="BH121" s="1001"/>
      <c r="BI121" s="1001"/>
      <c r="BJ121" s="1001"/>
      <c r="BK121" s="1001"/>
      <c r="BL121" s="1001"/>
      <c r="BM121" s="1001"/>
      <c r="BN121" s="1001"/>
      <c r="BO121" s="1001"/>
      <c r="BP121" s="1002"/>
      <c r="BQ121" s="1015">
        <v>55172645</v>
      </c>
      <c r="BR121" s="1016"/>
      <c r="BS121" s="1016"/>
      <c r="BT121" s="1016"/>
      <c r="BU121" s="1016"/>
      <c r="BV121" s="1016">
        <v>55200492</v>
      </c>
      <c r="BW121" s="1016"/>
      <c r="BX121" s="1016"/>
      <c r="BY121" s="1016"/>
      <c r="BZ121" s="1016"/>
      <c r="CA121" s="1016">
        <v>54462419</v>
      </c>
      <c r="CB121" s="1016"/>
      <c r="CC121" s="1016"/>
      <c r="CD121" s="1016"/>
      <c r="CE121" s="1016"/>
      <c r="CF121" s="1054">
        <v>163.4</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v>785732</v>
      </c>
      <c r="DH121" s="950"/>
      <c r="DI121" s="950"/>
      <c r="DJ121" s="950"/>
      <c r="DK121" s="950"/>
      <c r="DL121" s="950">
        <v>756355</v>
      </c>
      <c r="DM121" s="950"/>
      <c r="DN121" s="950"/>
      <c r="DO121" s="950"/>
      <c r="DP121" s="950"/>
      <c r="DQ121" s="950">
        <v>743461</v>
      </c>
      <c r="DR121" s="950"/>
      <c r="DS121" s="950"/>
      <c r="DT121" s="950"/>
      <c r="DU121" s="950"/>
      <c r="DV121" s="951">
        <v>2.2000000000000002</v>
      </c>
      <c r="DW121" s="951"/>
      <c r="DX121" s="951"/>
      <c r="DY121" s="951"/>
      <c r="DZ121" s="952"/>
    </row>
    <row r="122" spans="1:130" s="197" customFormat="1" ht="26.25" customHeight="1" x14ac:dyDescent="0.15">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442</v>
      </c>
      <c r="BP122" s="1024"/>
      <c r="BQ122" s="1064">
        <v>83718783</v>
      </c>
      <c r="BR122" s="1065"/>
      <c r="BS122" s="1065"/>
      <c r="BT122" s="1065"/>
      <c r="BU122" s="1065"/>
      <c r="BV122" s="1065">
        <v>84580509</v>
      </c>
      <c r="BW122" s="1065"/>
      <c r="BX122" s="1065"/>
      <c r="BY122" s="1065"/>
      <c r="BZ122" s="1065"/>
      <c r="CA122" s="1065">
        <v>87625450</v>
      </c>
      <c r="CB122" s="1065"/>
      <c r="CC122" s="1065"/>
      <c r="CD122" s="1065"/>
      <c r="CE122" s="1065"/>
      <c r="CF122" s="1017"/>
      <c r="CG122" s="1018"/>
      <c r="CH122" s="1018"/>
      <c r="CI122" s="1018"/>
      <c r="CJ122" s="1019"/>
      <c r="CK122" s="1046"/>
      <c r="CL122" s="1047"/>
      <c r="CM122" s="1047"/>
      <c r="CN122" s="1047"/>
      <c r="CO122" s="1048"/>
      <c r="CP122" s="1037" t="s">
        <v>385</v>
      </c>
      <c r="CQ122" s="1038"/>
      <c r="CR122" s="1038"/>
      <c r="CS122" s="1038"/>
      <c r="CT122" s="1038"/>
      <c r="CU122" s="1038"/>
      <c r="CV122" s="1038"/>
      <c r="CW122" s="1038"/>
      <c r="CX122" s="1038"/>
      <c r="CY122" s="1038"/>
      <c r="CZ122" s="1038"/>
      <c r="DA122" s="1038"/>
      <c r="DB122" s="1038"/>
      <c r="DC122" s="1038"/>
      <c r="DD122" s="1038"/>
      <c r="DE122" s="1038"/>
      <c r="DF122" s="1039"/>
      <c r="DG122" s="949">
        <v>952906</v>
      </c>
      <c r="DH122" s="950"/>
      <c r="DI122" s="950"/>
      <c r="DJ122" s="950"/>
      <c r="DK122" s="950"/>
      <c r="DL122" s="950">
        <v>902875</v>
      </c>
      <c r="DM122" s="950"/>
      <c r="DN122" s="950"/>
      <c r="DO122" s="950"/>
      <c r="DP122" s="950"/>
      <c r="DQ122" s="950">
        <v>716785</v>
      </c>
      <c r="DR122" s="950"/>
      <c r="DS122" s="950"/>
      <c r="DT122" s="950"/>
      <c r="DU122" s="950"/>
      <c r="DV122" s="951">
        <v>2.2000000000000002</v>
      </c>
      <c r="DW122" s="951"/>
      <c r="DX122" s="951"/>
      <c r="DY122" s="951"/>
      <c r="DZ122" s="952"/>
    </row>
    <row r="123" spans="1:130" s="197" customFormat="1" ht="26.25" customHeight="1" thickBot="1" x14ac:dyDescent="0.2">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25.9</v>
      </c>
      <c r="BR123" s="1057"/>
      <c r="BS123" s="1057"/>
      <c r="BT123" s="1057"/>
      <c r="BU123" s="1057"/>
      <c r="BV123" s="1057">
        <v>21.4</v>
      </c>
      <c r="BW123" s="1057"/>
      <c r="BX123" s="1057"/>
      <c r="BY123" s="1057"/>
      <c r="BZ123" s="1057"/>
      <c r="CA123" s="1057">
        <v>11.5</v>
      </c>
      <c r="CB123" s="1057"/>
      <c r="CC123" s="1057"/>
      <c r="CD123" s="1057"/>
      <c r="CE123" s="1057"/>
      <c r="CF123" s="1058"/>
      <c r="CG123" s="1059"/>
      <c r="CH123" s="1059"/>
      <c r="CI123" s="1059"/>
      <c r="CJ123" s="1060"/>
      <c r="CK123" s="1046"/>
      <c r="CL123" s="1047"/>
      <c r="CM123" s="1047"/>
      <c r="CN123" s="1047"/>
      <c r="CO123" s="1048"/>
      <c r="CP123" s="1037" t="s">
        <v>444</v>
      </c>
      <c r="CQ123" s="1038"/>
      <c r="CR123" s="1038"/>
      <c r="CS123" s="1038"/>
      <c r="CT123" s="1038"/>
      <c r="CU123" s="1038"/>
      <c r="CV123" s="1038"/>
      <c r="CW123" s="1038"/>
      <c r="CX123" s="1038"/>
      <c r="CY123" s="1038"/>
      <c r="CZ123" s="1038"/>
      <c r="DA123" s="1038"/>
      <c r="DB123" s="1038"/>
      <c r="DC123" s="1038"/>
      <c r="DD123" s="1038"/>
      <c r="DE123" s="1038"/>
      <c r="DF123" s="1039"/>
      <c r="DG123" s="988">
        <v>24077</v>
      </c>
      <c r="DH123" s="989"/>
      <c r="DI123" s="989"/>
      <c r="DJ123" s="989"/>
      <c r="DK123" s="990"/>
      <c r="DL123" s="991">
        <v>18463</v>
      </c>
      <c r="DM123" s="989"/>
      <c r="DN123" s="989"/>
      <c r="DO123" s="989"/>
      <c r="DP123" s="990"/>
      <c r="DQ123" s="991">
        <v>15348</v>
      </c>
      <c r="DR123" s="989"/>
      <c r="DS123" s="989"/>
      <c r="DT123" s="989"/>
      <c r="DU123" s="990"/>
      <c r="DV123" s="992">
        <v>0</v>
      </c>
      <c r="DW123" s="993"/>
      <c r="DX123" s="993"/>
      <c r="DY123" s="993"/>
      <c r="DZ123" s="994"/>
    </row>
    <row r="124" spans="1:130" s="197" customFormat="1" ht="26.25" customHeight="1" x14ac:dyDescent="0.15">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445</v>
      </c>
      <c r="AB124" s="989"/>
      <c r="AC124" s="989"/>
      <c r="AD124" s="989"/>
      <c r="AE124" s="990"/>
      <c r="AF124" s="991" t="s">
        <v>445</v>
      </c>
      <c r="AG124" s="989"/>
      <c r="AH124" s="989"/>
      <c r="AI124" s="989"/>
      <c r="AJ124" s="990"/>
      <c r="AK124" s="991" t="s">
        <v>445</v>
      </c>
      <c r="AL124" s="989"/>
      <c r="AM124" s="989"/>
      <c r="AN124" s="989"/>
      <c r="AO124" s="990"/>
      <c r="AP124" s="992" t="s">
        <v>445</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t="s">
        <v>445</v>
      </c>
      <c r="DH124" s="1028"/>
      <c r="DI124" s="1028"/>
      <c r="DJ124" s="1028"/>
      <c r="DK124" s="1029"/>
      <c r="DL124" s="1030" t="s">
        <v>445</v>
      </c>
      <c r="DM124" s="1028"/>
      <c r="DN124" s="1028"/>
      <c r="DO124" s="1028"/>
      <c r="DP124" s="1029"/>
      <c r="DQ124" s="1030" t="s">
        <v>445</v>
      </c>
      <c r="DR124" s="1028"/>
      <c r="DS124" s="1028"/>
      <c r="DT124" s="1028"/>
      <c r="DU124" s="1029"/>
      <c r="DV124" s="1031" t="s">
        <v>445</v>
      </c>
      <c r="DW124" s="1032"/>
      <c r="DX124" s="1032"/>
      <c r="DY124" s="1032"/>
      <c r="DZ124" s="1033"/>
    </row>
    <row r="125" spans="1:130" s="197" customFormat="1" ht="26.25" customHeight="1" thickBot="1" x14ac:dyDescent="0.2">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445</v>
      </c>
      <c r="AB125" s="989"/>
      <c r="AC125" s="989"/>
      <c r="AD125" s="989"/>
      <c r="AE125" s="990"/>
      <c r="AF125" s="991" t="s">
        <v>445</v>
      </c>
      <c r="AG125" s="989"/>
      <c r="AH125" s="989"/>
      <c r="AI125" s="989"/>
      <c r="AJ125" s="990"/>
      <c r="AK125" s="991" t="s">
        <v>445</v>
      </c>
      <c r="AL125" s="989"/>
      <c r="AM125" s="989"/>
      <c r="AN125" s="989"/>
      <c r="AO125" s="990"/>
      <c r="AP125" s="992" t="s">
        <v>445</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445</v>
      </c>
      <c r="DH125" s="957"/>
      <c r="DI125" s="957"/>
      <c r="DJ125" s="957"/>
      <c r="DK125" s="957"/>
      <c r="DL125" s="957" t="s">
        <v>445</v>
      </c>
      <c r="DM125" s="957"/>
      <c r="DN125" s="957"/>
      <c r="DO125" s="957"/>
      <c r="DP125" s="957"/>
      <c r="DQ125" s="957" t="s">
        <v>445</v>
      </c>
      <c r="DR125" s="957"/>
      <c r="DS125" s="957"/>
      <c r="DT125" s="957"/>
      <c r="DU125" s="957"/>
      <c r="DV125" s="958" t="s">
        <v>445</v>
      </c>
      <c r="DW125" s="958"/>
      <c r="DX125" s="958"/>
      <c r="DY125" s="958"/>
      <c r="DZ125" s="959"/>
    </row>
    <row r="126" spans="1:130" s="197" customFormat="1" ht="26.25" customHeight="1" x14ac:dyDescent="0.15">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560099</v>
      </c>
      <c r="AB126" s="989"/>
      <c r="AC126" s="989"/>
      <c r="AD126" s="989"/>
      <c r="AE126" s="990"/>
      <c r="AF126" s="991">
        <v>631468</v>
      </c>
      <c r="AG126" s="989"/>
      <c r="AH126" s="989"/>
      <c r="AI126" s="989"/>
      <c r="AJ126" s="990"/>
      <c r="AK126" s="991">
        <v>542061</v>
      </c>
      <c r="AL126" s="989"/>
      <c r="AM126" s="989"/>
      <c r="AN126" s="989"/>
      <c r="AO126" s="990"/>
      <c r="AP126" s="992">
        <v>1.6</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t="s">
        <v>445</v>
      </c>
      <c r="DH126" s="950"/>
      <c r="DI126" s="950"/>
      <c r="DJ126" s="950"/>
      <c r="DK126" s="950"/>
      <c r="DL126" s="950" t="s">
        <v>445</v>
      </c>
      <c r="DM126" s="950"/>
      <c r="DN126" s="950"/>
      <c r="DO126" s="950"/>
      <c r="DP126" s="950"/>
      <c r="DQ126" s="950" t="s">
        <v>445</v>
      </c>
      <c r="DR126" s="950"/>
      <c r="DS126" s="950"/>
      <c r="DT126" s="950"/>
      <c r="DU126" s="950"/>
      <c r="DV126" s="951" t="s">
        <v>445</v>
      </c>
      <c r="DW126" s="951"/>
      <c r="DX126" s="951"/>
      <c r="DY126" s="951"/>
      <c r="DZ126" s="952"/>
    </row>
    <row r="127" spans="1:130" s="197" customFormat="1" ht="26.25" customHeight="1" thickBot="1" x14ac:dyDescent="0.2">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445</v>
      </c>
      <c r="AB127" s="989"/>
      <c r="AC127" s="989"/>
      <c r="AD127" s="989"/>
      <c r="AE127" s="990"/>
      <c r="AF127" s="991" t="s">
        <v>445</v>
      </c>
      <c r="AG127" s="989"/>
      <c r="AH127" s="989"/>
      <c r="AI127" s="989"/>
      <c r="AJ127" s="990"/>
      <c r="AK127" s="991" t="s">
        <v>445</v>
      </c>
      <c r="AL127" s="989"/>
      <c r="AM127" s="989"/>
      <c r="AN127" s="989"/>
      <c r="AO127" s="990"/>
      <c r="AP127" s="992" t="s">
        <v>445</v>
      </c>
      <c r="AQ127" s="993"/>
      <c r="AR127" s="993"/>
      <c r="AS127" s="993"/>
      <c r="AT127" s="994"/>
      <c r="AU127" s="233"/>
      <c r="AV127" s="233"/>
      <c r="AW127" s="233"/>
      <c r="AX127" s="916" t="s">
        <v>455</v>
      </c>
      <c r="AY127" s="917"/>
      <c r="AZ127" s="917"/>
      <c r="BA127" s="917"/>
      <c r="BB127" s="917"/>
      <c r="BC127" s="917"/>
      <c r="BD127" s="917"/>
      <c r="BE127" s="918"/>
      <c r="BF127" s="1071" t="s">
        <v>445</v>
      </c>
      <c r="BG127" s="1072"/>
      <c r="BH127" s="1072"/>
      <c r="BI127" s="1072"/>
      <c r="BJ127" s="1072"/>
      <c r="BK127" s="1072"/>
      <c r="BL127" s="1081"/>
      <c r="BM127" s="1071">
        <v>11.53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108</v>
      </c>
      <c r="DH127" s="1078"/>
      <c r="DI127" s="1078"/>
      <c r="DJ127" s="1078"/>
      <c r="DK127" s="1078"/>
      <c r="DL127" s="1078" t="s">
        <v>445</v>
      </c>
      <c r="DM127" s="1078"/>
      <c r="DN127" s="1078"/>
      <c r="DO127" s="1078"/>
      <c r="DP127" s="1078"/>
      <c r="DQ127" s="1078" t="s">
        <v>445</v>
      </c>
      <c r="DR127" s="1078"/>
      <c r="DS127" s="1078"/>
      <c r="DT127" s="1078"/>
      <c r="DU127" s="1078"/>
      <c r="DV127" s="1079" t="s">
        <v>445</v>
      </c>
      <c r="DW127" s="1079"/>
      <c r="DX127" s="1079"/>
      <c r="DY127" s="1079"/>
      <c r="DZ127" s="1080"/>
    </row>
    <row r="128" spans="1:130" s="197" customFormat="1" ht="26.25" customHeight="1" x14ac:dyDescent="0.15">
      <c r="A128" s="1101" t="s">
        <v>457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458</v>
      </c>
      <c r="X128" s="1103"/>
      <c r="Y128" s="1103"/>
      <c r="Z128" s="1104"/>
      <c r="AA128" s="1119">
        <v>2174990</v>
      </c>
      <c r="AB128" s="1120"/>
      <c r="AC128" s="1120"/>
      <c r="AD128" s="1120"/>
      <c r="AE128" s="1121"/>
      <c r="AF128" s="1122">
        <v>2179963</v>
      </c>
      <c r="AG128" s="1120"/>
      <c r="AH128" s="1120"/>
      <c r="AI128" s="1120"/>
      <c r="AJ128" s="1121"/>
      <c r="AK128" s="1122">
        <v>2213955</v>
      </c>
      <c r="AL128" s="1120"/>
      <c r="AM128" s="1120"/>
      <c r="AN128" s="1120"/>
      <c r="AO128" s="1121"/>
      <c r="AP128" s="1123"/>
      <c r="AQ128" s="1124"/>
      <c r="AR128" s="1124"/>
      <c r="AS128" s="1124"/>
      <c r="AT128" s="1125"/>
      <c r="AU128" s="235"/>
      <c r="AV128" s="235"/>
      <c r="AW128" s="235"/>
      <c r="AX128" s="1084" t="s">
        <v>459</v>
      </c>
      <c r="AY128" s="980"/>
      <c r="AZ128" s="980"/>
      <c r="BA128" s="980"/>
      <c r="BB128" s="980"/>
      <c r="BC128" s="980"/>
      <c r="BD128" s="980"/>
      <c r="BE128" s="981"/>
      <c r="BF128" s="1096" t="s">
        <v>108</v>
      </c>
      <c r="BG128" s="1097"/>
      <c r="BH128" s="1097"/>
      <c r="BI128" s="1097"/>
      <c r="BJ128" s="1097"/>
      <c r="BK128" s="1097"/>
      <c r="BL128" s="1098"/>
      <c r="BM128" s="1096">
        <v>16.53</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37003962</v>
      </c>
      <c r="AB129" s="989"/>
      <c r="AC129" s="989"/>
      <c r="AD129" s="989"/>
      <c r="AE129" s="990"/>
      <c r="AF129" s="991">
        <v>36830897</v>
      </c>
      <c r="AG129" s="989"/>
      <c r="AH129" s="989"/>
      <c r="AI129" s="989"/>
      <c r="AJ129" s="990"/>
      <c r="AK129" s="991">
        <v>37403950</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6.2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4386652</v>
      </c>
      <c r="AB130" s="989"/>
      <c r="AC130" s="989"/>
      <c r="AD130" s="989"/>
      <c r="AE130" s="990"/>
      <c r="AF130" s="991">
        <v>4484862</v>
      </c>
      <c r="AG130" s="989"/>
      <c r="AH130" s="989"/>
      <c r="AI130" s="989"/>
      <c r="AJ130" s="990"/>
      <c r="AK130" s="991">
        <v>4082234</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v>11.5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32617310</v>
      </c>
      <c r="AB131" s="1028"/>
      <c r="AC131" s="1028"/>
      <c r="AD131" s="1028"/>
      <c r="AE131" s="1029"/>
      <c r="AF131" s="1030">
        <v>32346035</v>
      </c>
      <c r="AG131" s="1028"/>
      <c r="AH131" s="1028"/>
      <c r="AI131" s="1028"/>
      <c r="AJ131" s="1029"/>
      <c r="AK131" s="1030">
        <v>33321716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6.9900215560000003</v>
      </c>
      <c r="AB132" s="1134"/>
      <c r="AC132" s="1134"/>
      <c r="AD132" s="1134"/>
      <c r="AE132" s="1135"/>
      <c r="AF132" s="1136">
        <v>5.813584262</v>
      </c>
      <c r="AG132" s="1134"/>
      <c r="AH132" s="1134"/>
      <c r="AI132" s="1134"/>
      <c r="AJ132" s="1135"/>
      <c r="AK132" s="1136">
        <v>5.8917404580000001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8</v>
      </c>
      <c r="AB133" s="1141"/>
      <c r="AC133" s="1141"/>
      <c r="AD133" s="1141"/>
      <c r="AE133" s="1142"/>
      <c r="AF133" s="1140">
        <v>6.9</v>
      </c>
      <c r="AG133" s="1141"/>
      <c r="AH133" s="1141"/>
      <c r="AI133" s="1141"/>
      <c r="AJ133" s="1142"/>
      <c r="AK133" s="1140">
        <v>6.2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7" t="s">
        <v>471</v>
      </c>
      <c r="L7" s="254"/>
      <c r="M7" s="255" t="s">
        <v>472</v>
      </c>
      <c r="N7" s="256"/>
    </row>
    <row r="8" spans="1:16" x14ac:dyDescent="0.15">
      <c r="A8" s="248"/>
      <c r="B8" s="244"/>
      <c r="C8" s="244"/>
      <c r="D8" s="244"/>
      <c r="E8" s="244"/>
      <c r="F8" s="244"/>
      <c r="G8" s="257"/>
      <c r="H8" s="258"/>
      <c r="I8" s="258"/>
      <c r="J8" s="259"/>
      <c r="K8" s="1148"/>
      <c r="L8" s="260" t="s">
        <v>473</v>
      </c>
      <c r="M8" s="261" t="s">
        <v>474</v>
      </c>
      <c r="N8" s="262" t="s">
        <v>475</v>
      </c>
    </row>
    <row r="9" spans="1:16" x14ac:dyDescent="0.15">
      <c r="A9" s="248"/>
      <c r="B9" s="244"/>
      <c r="C9" s="244"/>
      <c r="D9" s="244"/>
      <c r="E9" s="244"/>
      <c r="F9" s="244"/>
      <c r="G9" s="1149" t="s">
        <v>476</v>
      </c>
      <c r="H9" s="1150"/>
      <c r="I9" s="1150"/>
      <c r="J9" s="1151"/>
      <c r="K9" s="263">
        <v>12815393</v>
      </c>
      <c r="L9" s="264">
        <v>65888</v>
      </c>
      <c r="M9" s="265">
        <v>57432</v>
      </c>
      <c r="N9" s="266">
        <v>14.7</v>
      </c>
    </row>
    <row r="10" spans="1:16" x14ac:dyDescent="0.15">
      <c r="A10" s="248"/>
      <c r="B10" s="244"/>
      <c r="C10" s="244"/>
      <c r="D10" s="244"/>
      <c r="E10" s="244"/>
      <c r="F10" s="244"/>
      <c r="G10" s="1149" t="s">
        <v>477</v>
      </c>
      <c r="H10" s="1150"/>
      <c r="I10" s="1150"/>
      <c r="J10" s="1151"/>
      <c r="K10" s="267">
        <v>650907</v>
      </c>
      <c r="L10" s="268">
        <v>3347</v>
      </c>
      <c r="M10" s="269">
        <v>3554</v>
      </c>
      <c r="N10" s="270">
        <v>-5.8</v>
      </c>
    </row>
    <row r="11" spans="1:16" ht="13.5" customHeight="1" x14ac:dyDescent="0.15">
      <c r="A11" s="248"/>
      <c r="B11" s="244"/>
      <c r="C11" s="244"/>
      <c r="D11" s="244"/>
      <c r="E11" s="244"/>
      <c r="F11" s="244"/>
      <c r="G11" s="1149" t="s">
        <v>478</v>
      </c>
      <c r="H11" s="1150"/>
      <c r="I11" s="1150"/>
      <c r="J11" s="1151"/>
      <c r="K11" s="267">
        <v>22</v>
      </c>
      <c r="L11" s="268">
        <v>0</v>
      </c>
      <c r="M11" s="269">
        <v>1872</v>
      </c>
      <c r="N11" s="270">
        <v>-100</v>
      </c>
    </row>
    <row r="12" spans="1:16" ht="13.5" customHeight="1" x14ac:dyDescent="0.15">
      <c r="A12" s="248"/>
      <c r="B12" s="244"/>
      <c r="C12" s="244"/>
      <c r="D12" s="244"/>
      <c r="E12" s="244"/>
      <c r="F12" s="244"/>
      <c r="G12" s="1149" t="s">
        <v>479</v>
      </c>
      <c r="H12" s="1150"/>
      <c r="I12" s="1150"/>
      <c r="J12" s="1151"/>
      <c r="K12" s="267">
        <v>1003598</v>
      </c>
      <c r="L12" s="268">
        <v>5160</v>
      </c>
      <c r="M12" s="269">
        <v>1337</v>
      </c>
      <c r="N12" s="270">
        <v>285.89999999999998</v>
      </c>
    </row>
    <row r="13" spans="1:16" ht="13.5" customHeight="1" x14ac:dyDescent="0.15">
      <c r="A13" s="248"/>
      <c r="B13" s="244"/>
      <c r="C13" s="244"/>
      <c r="D13" s="244"/>
      <c r="E13" s="244"/>
      <c r="F13" s="244"/>
      <c r="G13" s="1149" t="s">
        <v>480</v>
      </c>
      <c r="H13" s="1150"/>
      <c r="I13" s="1150"/>
      <c r="J13" s="1151"/>
      <c r="K13" s="267" t="s">
        <v>481</v>
      </c>
      <c r="L13" s="268" t="s">
        <v>481</v>
      </c>
      <c r="M13" s="269">
        <v>100</v>
      </c>
      <c r="N13" s="270" t="s">
        <v>481</v>
      </c>
    </row>
    <row r="14" spans="1:16" ht="13.5" customHeight="1" x14ac:dyDescent="0.15">
      <c r="A14" s="248"/>
      <c r="B14" s="244"/>
      <c r="C14" s="244"/>
      <c r="D14" s="244"/>
      <c r="E14" s="244"/>
      <c r="F14" s="244"/>
      <c r="G14" s="1149" t="s">
        <v>482</v>
      </c>
      <c r="H14" s="1150"/>
      <c r="I14" s="1150"/>
      <c r="J14" s="1151"/>
      <c r="K14" s="267">
        <v>328681</v>
      </c>
      <c r="L14" s="268">
        <v>1690</v>
      </c>
      <c r="M14" s="269">
        <v>1938</v>
      </c>
      <c r="N14" s="270">
        <v>-12.8</v>
      </c>
    </row>
    <row r="15" spans="1:16" ht="13.5" customHeight="1" x14ac:dyDescent="0.15">
      <c r="A15" s="248"/>
      <c r="B15" s="244"/>
      <c r="C15" s="244"/>
      <c r="D15" s="244"/>
      <c r="E15" s="244"/>
      <c r="F15" s="244"/>
      <c r="G15" s="1149" t="s">
        <v>483</v>
      </c>
      <c r="H15" s="1150"/>
      <c r="I15" s="1150"/>
      <c r="J15" s="1151"/>
      <c r="K15" s="267">
        <v>244442</v>
      </c>
      <c r="L15" s="268">
        <v>1257</v>
      </c>
      <c r="M15" s="269">
        <v>1186</v>
      </c>
      <c r="N15" s="270">
        <v>6</v>
      </c>
    </row>
    <row r="16" spans="1:16" x14ac:dyDescent="0.15">
      <c r="A16" s="248"/>
      <c r="B16" s="244"/>
      <c r="C16" s="244"/>
      <c r="D16" s="244"/>
      <c r="E16" s="244"/>
      <c r="F16" s="244"/>
      <c r="G16" s="1152" t="s">
        <v>484</v>
      </c>
      <c r="H16" s="1153"/>
      <c r="I16" s="1153"/>
      <c r="J16" s="1154"/>
      <c r="K16" s="268">
        <v>-1091003</v>
      </c>
      <c r="L16" s="268">
        <v>-5609</v>
      </c>
      <c r="M16" s="269">
        <v>-5101</v>
      </c>
      <c r="N16" s="270">
        <v>10</v>
      </c>
    </row>
    <row r="17" spans="1:16" x14ac:dyDescent="0.15">
      <c r="A17" s="248"/>
      <c r="B17" s="244"/>
      <c r="C17" s="244"/>
      <c r="D17" s="244"/>
      <c r="E17" s="244"/>
      <c r="F17" s="244"/>
      <c r="G17" s="1152" t="s">
        <v>167</v>
      </c>
      <c r="H17" s="1153"/>
      <c r="I17" s="1153"/>
      <c r="J17" s="1154"/>
      <c r="K17" s="268">
        <v>13952040</v>
      </c>
      <c r="L17" s="268">
        <v>71732</v>
      </c>
      <c r="M17" s="269">
        <v>62317</v>
      </c>
      <c r="N17" s="270">
        <v>15.1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4" t="s">
        <v>489</v>
      </c>
      <c r="H21" s="1145"/>
      <c r="I21" s="1145"/>
      <c r="J21" s="1146"/>
      <c r="K21" s="280">
        <v>7.32</v>
      </c>
      <c r="L21" s="281">
        <v>6.15</v>
      </c>
      <c r="M21" s="282">
        <v>1.17</v>
      </c>
      <c r="N21" s="249"/>
      <c r="O21" s="283"/>
      <c r="P21" s="279"/>
    </row>
    <row r="22" spans="1:16" s="284" customFormat="1" x14ac:dyDescent="0.15">
      <c r="A22" s="279"/>
      <c r="B22" s="249"/>
      <c r="C22" s="249"/>
      <c r="D22" s="249"/>
      <c r="E22" s="249"/>
      <c r="F22" s="249"/>
      <c r="G22" s="1144" t="s">
        <v>490</v>
      </c>
      <c r="H22" s="1145"/>
      <c r="I22" s="1145"/>
      <c r="J22" s="1146"/>
      <c r="K22" s="285">
        <v>99.4</v>
      </c>
      <c r="L22" s="286">
        <v>100.2</v>
      </c>
      <c r="M22" s="287">
        <v>-0.8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7" t="s">
        <v>471</v>
      </c>
      <c r="L30" s="254"/>
      <c r="M30" s="255" t="s">
        <v>472</v>
      </c>
      <c r="N30" s="256"/>
    </row>
    <row r="31" spans="1:16" x14ac:dyDescent="0.15">
      <c r="A31" s="248"/>
      <c r="B31" s="244"/>
      <c r="C31" s="244"/>
      <c r="D31" s="244"/>
      <c r="E31" s="244"/>
      <c r="F31" s="244"/>
      <c r="G31" s="257"/>
      <c r="H31" s="258"/>
      <c r="I31" s="258"/>
      <c r="J31" s="259"/>
      <c r="K31" s="1148"/>
      <c r="L31" s="260" t="s">
        <v>473</v>
      </c>
      <c r="M31" s="261" t="s">
        <v>474</v>
      </c>
      <c r="N31" s="262" t="s">
        <v>475</v>
      </c>
    </row>
    <row r="32" spans="1:16" ht="27" customHeight="1" x14ac:dyDescent="0.15">
      <c r="A32" s="248"/>
      <c r="B32" s="244"/>
      <c r="C32" s="244"/>
      <c r="D32" s="244"/>
      <c r="E32" s="244"/>
      <c r="F32" s="244"/>
      <c r="G32" s="1160" t="s">
        <v>494</v>
      </c>
      <c r="H32" s="1161"/>
      <c r="I32" s="1161"/>
      <c r="J32" s="1162"/>
      <c r="K32" s="294">
        <v>5459706</v>
      </c>
      <c r="L32" s="294">
        <v>28070</v>
      </c>
      <c r="M32" s="295">
        <v>33247</v>
      </c>
      <c r="N32" s="296">
        <v>-15.6</v>
      </c>
    </row>
    <row r="33" spans="1:16" ht="13.5" customHeight="1" x14ac:dyDescent="0.15">
      <c r="A33" s="248"/>
      <c r="B33" s="244"/>
      <c r="C33" s="244"/>
      <c r="D33" s="244"/>
      <c r="E33" s="244"/>
      <c r="F33" s="244"/>
      <c r="G33" s="1160" t="s">
        <v>495</v>
      </c>
      <c r="H33" s="1161"/>
      <c r="I33" s="1161"/>
      <c r="J33" s="1162"/>
      <c r="K33" s="294" t="s">
        <v>481</v>
      </c>
      <c r="L33" s="294" t="s">
        <v>481</v>
      </c>
      <c r="M33" s="295">
        <v>7</v>
      </c>
      <c r="N33" s="296" t="s">
        <v>481</v>
      </c>
    </row>
    <row r="34" spans="1:16" ht="27" customHeight="1" x14ac:dyDescent="0.15">
      <c r="A34" s="248"/>
      <c r="B34" s="244"/>
      <c r="C34" s="244"/>
      <c r="D34" s="244"/>
      <c r="E34" s="244"/>
      <c r="F34" s="244"/>
      <c r="G34" s="1160" t="s">
        <v>496</v>
      </c>
      <c r="H34" s="1161"/>
      <c r="I34" s="1161"/>
      <c r="J34" s="1162"/>
      <c r="K34" s="294" t="s">
        <v>481</v>
      </c>
      <c r="L34" s="294" t="s">
        <v>481</v>
      </c>
      <c r="M34" s="295">
        <v>75</v>
      </c>
      <c r="N34" s="296" t="s">
        <v>481</v>
      </c>
    </row>
    <row r="35" spans="1:16" ht="27" customHeight="1" x14ac:dyDescent="0.15">
      <c r="A35" s="248"/>
      <c r="B35" s="244"/>
      <c r="C35" s="244"/>
      <c r="D35" s="244"/>
      <c r="E35" s="244"/>
      <c r="F35" s="244"/>
      <c r="G35" s="1160" t="s">
        <v>497</v>
      </c>
      <c r="H35" s="1161"/>
      <c r="I35" s="1161"/>
      <c r="J35" s="1162"/>
      <c r="K35" s="294">
        <v>2257651</v>
      </c>
      <c r="L35" s="294">
        <v>11607</v>
      </c>
      <c r="M35" s="295">
        <v>11550</v>
      </c>
      <c r="N35" s="296">
        <v>0.5</v>
      </c>
    </row>
    <row r="36" spans="1:16" ht="27" customHeight="1" x14ac:dyDescent="0.15">
      <c r="A36" s="248"/>
      <c r="B36" s="244"/>
      <c r="C36" s="244"/>
      <c r="D36" s="244"/>
      <c r="E36" s="244"/>
      <c r="F36" s="244"/>
      <c r="G36" s="1160" t="s">
        <v>498</v>
      </c>
      <c r="H36" s="1161"/>
      <c r="I36" s="1161"/>
      <c r="J36" s="1162"/>
      <c r="K36" s="294" t="s">
        <v>481</v>
      </c>
      <c r="L36" s="294" t="s">
        <v>481</v>
      </c>
      <c r="M36" s="295">
        <v>437</v>
      </c>
      <c r="N36" s="296" t="s">
        <v>481</v>
      </c>
    </row>
    <row r="37" spans="1:16" ht="13.5" customHeight="1" x14ac:dyDescent="0.15">
      <c r="A37" s="248"/>
      <c r="B37" s="244"/>
      <c r="C37" s="244"/>
      <c r="D37" s="244"/>
      <c r="E37" s="244"/>
      <c r="F37" s="244"/>
      <c r="G37" s="1160" t="s">
        <v>499</v>
      </c>
      <c r="H37" s="1161"/>
      <c r="I37" s="1161"/>
      <c r="J37" s="1162"/>
      <c r="K37" s="294">
        <v>542061</v>
      </c>
      <c r="L37" s="294">
        <v>2787</v>
      </c>
      <c r="M37" s="295">
        <v>1068</v>
      </c>
      <c r="N37" s="296">
        <v>161</v>
      </c>
    </row>
    <row r="38" spans="1:16" ht="27" customHeight="1" x14ac:dyDescent="0.15">
      <c r="A38" s="248"/>
      <c r="B38" s="244"/>
      <c r="C38" s="244"/>
      <c r="D38" s="244"/>
      <c r="E38" s="244"/>
      <c r="F38" s="244"/>
      <c r="G38" s="1163" t="s">
        <v>500</v>
      </c>
      <c r="H38" s="1164"/>
      <c r="I38" s="1164"/>
      <c r="J38" s="1165"/>
      <c r="K38" s="297" t="s">
        <v>481</v>
      </c>
      <c r="L38" s="297" t="s">
        <v>481</v>
      </c>
      <c r="M38" s="298">
        <v>2</v>
      </c>
      <c r="N38" s="299" t="s">
        <v>481</v>
      </c>
      <c r="O38" s="293"/>
    </row>
    <row r="39" spans="1:16" x14ac:dyDescent="0.15">
      <c r="A39" s="248"/>
      <c r="B39" s="244"/>
      <c r="C39" s="244"/>
      <c r="D39" s="244"/>
      <c r="E39" s="244"/>
      <c r="F39" s="244"/>
      <c r="G39" s="1163" t="s">
        <v>501</v>
      </c>
      <c r="H39" s="1164"/>
      <c r="I39" s="1164"/>
      <c r="J39" s="1165"/>
      <c r="K39" s="300">
        <v>-2213955</v>
      </c>
      <c r="L39" s="300">
        <v>-11383</v>
      </c>
      <c r="M39" s="301">
        <v>-8067</v>
      </c>
      <c r="N39" s="302">
        <v>41.1</v>
      </c>
      <c r="O39" s="293"/>
    </row>
    <row r="40" spans="1:16" ht="27" customHeight="1" x14ac:dyDescent="0.15">
      <c r="A40" s="248"/>
      <c r="B40" s="244"/>
      <c r="C40" s="244"/>
      <c r="D40" s="244"/>
      <c r="E40" s="244"/>
      <c r="F40" s="244"/>
      <c r="G40" s="1160" t="s">
        <v>502</v>
      </c>
      <c r="H40" s="1161"/>
      <c r="I40" s="1161"/>
      <c r="J40" s="1162"/>
      <c r="K40" s="300">
        <v>-4082234</v>
      </c>
      <c r="L40" s="300">
        <v>-20988</v>
      </c>
      <c r="M40" s="301">
        <v>-28419</v>
      </c>
      <c r="N40" s="302">
        <v>-26.1</v>
      </c>
      <c r="O40" s="293"/>
    </row>
    <row r="41" spans="1:16" x14ac:dyDescent="0.15">
      <c r="A41" s="248"/>
      <c r="B41" s="244"/>
      <c r="C41" s="244"/>
      <c r="D41" s="244"/>
      <c r="E41" s="244"/>
      <c r="F41" s="244"/>
      <c r="G41" s="1166" t="s">
        <v>278</v>
      </c>
      <c r="H41" s="1167"/>
      <c r="I41" s="1167"/>
      <c r="J41" s="1168"/>
      <c r="K41" s="294">
        <v>1963229</v>
      </c>
      <c r="L41" s="300">
        <v>10094</v>
      </c>
      <c r="M41" s="301">
        <v>9899</v>
      </c>
      <c r="N41" s="302">
        <v>2</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5" t="s">
        <v>471</v>
      </c>
      <c r="J49" s="1157" t="s">
        <v>506</v>
      </c>
      <c r="K49" s="1158"/>
      <c r="L49" s="1158"/>
      <c r="M49" s="1158"/>
      <c r="N49" s="1159"/>
    </row>
    <row r="50" spans="1:14" x14ac:dyDescent="0.15">
      <c r="A50" s="248"/>
      <c r="B50" s="244"/>
      <c r="C50" s="244"/>
      <c r="D50" s="244"/>
      <c r="E50" s="244"/>
      <c r="F50" s="244"/>
      <c r="G50" s="312"/>
      <c r="H50" s="313"/>
      <c r="I50" s="1156"/>
      <c r="J50" s="314" t="s">
        <v>507</v>
      </c>
      <c r="K50" s="315" t="s">
        <v>508</v>
      </c>
      <c r="L50" s="316" t="s">
        <v>509</v>
      </c>
      <c r="M50" s="317" t="s">
        <v>510</v>
      </c>
      <c r="N50" s="318" t="s">
        <v>511</v>
      </c>
    </row>
    <row r="51" spans="1:14" x14ac:dyDescent="0.15">
      <c r="A51" s="248"/>
      <c r="B51" s="244"/>
      <c r="C51" s="244"/>
      <c r="D51" s="244"/>
      <c r="E51" s="244"/>
      <c r="F51" s="244"/>
      <c r="G51" s="310" t="s">
        <v>512</v>
      </c>
      <c r="H51" s="311"/>
      <c r="I51" s="319">
        <v>5083914</v>
      </c>
      <c r="J51" s="320">
        <v>25951</v>
      </c>
      <c r="K51" s="321">
        <v>10.4</v>
      </c>
      <c r="L51" s="322">
        <v>36765</v>
      </c>
      <c r="M51" s="323">
        <v>-11.9</v>
      </c>
      <c r="N51" s="324">
        <v>22.3</v>
      </c>
    </row>
    <row r="52" spans="1:14" x14ac:dyDescent="0.15">
      <c r="A52" s="248"/>
      <c r="B52" s="244"/>
      <c r="C52" s="244"/>
      <c r="D52" s="244"/>
      <c r="E52" s="244"/>
      <c r="F52" s="244"/>
      <c r="G52" s="325"/>
      <c r="H52" s="326" t="s">
        <v>513</v>
      </c>
      <c r="I52" s="327">
        <v>3100329</v>
      </c>
      <c r="J52" s="328">
        <v>15826</v>
      </c>
      <c r="K52" s="329">
        <v>17.600000000000001</v>
      </c>
      <c r="L52" s="330">
        <v>20975</v>
      </c>
      <c r="M52" s="331">
        <v>-14.8</v>
      </c>
      <c r="N52" s="332">
        <v>32.4</v>
      </c>
    </row>
    <row r="53" spans="1:14" x14ac:dyDescent="0.15">
      <c r="A53" s="248"/>
      <c r="B53" s="244"/>
      <c r="C53" s="244"/>
      <c r="D53" s="244"/>
      <c r="E53" s="244"/>
      <c r="F53" s="244"/>
      <c r="G53" s="310" t="s">
        <v>514</v>
      </c>
      <c r="H53" s="311"/>
      <c r="I53" s="319">
        <v>5737793</v>
      </c>
      <c r="J53" s="320">
        <v>29154</v>
      </c>
      <c r="K53" s="321">
        <v>12.3</v>
      </c>
      <c r="L53" s="322">
        <v>39052</v>
      </c>
      <c r="M53" s="323">
        <v>6.2</v>
      </c>
      <c r="N53" s="324">
        <v>6.1</v>
      </c>
    </row>
    <row r="54" spans="1:14" x14ac:dyDescent="0.15">
      <c r="A54" s="248"/>
      <c r="B54" s="244"/>
      <c r="C54" s="244"/>
      <c r="D54" s="244"/>
      <c r="E54" s="244"/>
      <c r="F54" s="244"/>
      <c r="G54" s="325"/>
      <c r="H54" s="326" t="s">
        <v>513</v>
      </c>
      <c r="I54" s="327">
        <v>3631789</v>
      </c>
      <c r="J54" s="328">
        <v>18453</v>
      </c>
      <c r="K54" s="329">
        <v>16.600000000000001</v>
      </c>
      <c r="L54" s="330">
        <v>21186</v>
      </c>
      <c r="M54" s="331">
        <v>1</v>
      </c>
      <c r="N54" s="332">
        <v>15.6</v>
      </c>
    </row>
    <row r="55" spans="1:14" x14ac:dyDescent="0.15">
      <c r="A55" s="248"/>
      <c r="B55" s="244"/>
      <c r="C55" s="244"/>
      <c r="D55" s="244"/>
      <c r="E55" s="244"/>
      <c r="F55" s="244"/>
      <c r="G55" s="310" t="s">
        <v>515</v>
      </c>
      <c r="H55" s="311"/>
      <c r="I55" s="319">
        <v>7339516</v>
      </c>
      <c r="J55" s="320">
        <v>37353</v>
      </c>
      <c r="K55" s="321">
        <v>28.1</v>
      </c>
      <c r="L55" s="322">
        <v>41235</v>
      </c>
      <c r="M55" s="323">
        <v>5.6</v>
      </c>
      <c r="N55" s="324">
        <v>22.5</v>
      </c>
    </row>
    <row r="56" spans="1:14" x14ac:dyDescent="0.15">
      <c r="A56" s="248"/>
      <c r="B56" s="244"/>
      <c r="C56" s="244"/>
      <c r="D56" s="244"/>
      <c r="E56" s="244"/>
      <c r="F56" s="244"/>
      <c r="G56" s="325"/>
      <c r="H56" s="326" t="s">
        <v>513</v>
      </c>
      <c r="I56" s="327">
        <v>4601520</v>
      </c>
      <c r="J56" s="328">
        <v>23418</v>
      </c>
      <c r="K56" s="329">
        <v>26.9</v>
      </c>
      <c r="L56" s="330">
        <v>22086</v>
      </c>
      <c r="M56" s="331">
        <v>4.2</v>
      </c>
      <c r="N56" s="332">
        <v>22.7</v>
      </c>
    </row>
    <row r="57" spans="1:14" x14ac:dyDescent="0.15">
      <c r="A57" s="248"/>
      <c r="B57" s="244"/>
      <c r="C57" s="244"/>
      <c r="D57" s="244"/>
      <c r="E57" s="244"/>
      <c r="F57" s="244"/>
      <c r="G57" s="310" t="s">
        <v>516</v>
      </c>
      <c r="H57" s="311"/>
      <c r="I57" s="319">
        <v>9519862</v>
      </c>
      <c r="J57" s="320">
        <v>48732</v>
      </c>
      <c r="K57" s="321">
        <v>30.5</v>
      </c>
      <c r="L57" s="322">
        <v>41862</v>
      </c>
      <c r="M57" s="323">
        <v>1.5</v>
      </c>
      <c r="N57" s="324">
        <v>29</v>
      </c>
    </row>
    <row r="58" spans="1:14" x14ac:dyDescent="0.15">
      <c r="A58" s="248"/>
      <c r="B58" s="244"/>
      <c r="C58" s="244"/>
      <c r="D58" s="244"/>
      <c r="E58" s="244"/>
      <c r="F58" s="244"/>
      <c r="G58" s="325"/>
      <c r="H58" s="326" t="s">
        <v>513</v>
      </c>
      <c r="I58" s="327">
        <v>5269738</v>
      </c>
      <c r="J58" s="328">
        <v>26975</v>
      </c>
      <c r="K58" s="329">
        <v>15.2</v>
      </c>
      <c r="L58" s="330">
        <v>23710</v>
      </c>
      <c r="M58" s="331">
        <v>7.4</v>
      </c>
      <c r="N58" s="332">
        <v>7.8</v>
      </c>
    </row>
    <row r="59" spans="1:14" x14ac:dyDescent="0.15">
      <c r="A59" s="248"/>
      <c r="B59" s="244"/>
      <c r="C59" s="244"/>
      <c r="D59" s="244"/>
      <c r="E59" s="244"/>
      <c r="F59" s="244"/>
      <c r="G59" s="310" t="s">
        <v>517</v>
      </c>
      <c r="H59" s="311"/>
      <c r="I59" s="319">
        <v>7378516</v>
      </c>
      <c r="J59" s="320">
        <v>37935</v>
      </c>
      <c r="K59" s="321">
        <v>-22.2</v>
      </c>
      <c r="L59" s="322">
        <v>43554</v>
      </c>
      <c r="M59" s="323">
        <v>4</v>
      </c>
      <c r="N59" s="324">
        <v>-26.2</v>
      </c>
    </row>
    <row r="60" spans="1:14" x14ac:dyDescent="0.15">
      <c r="A60" s="248"/>
      <c r="B60" s="244"/>
      <c r="C60" s="244"/>
      <c r="D60" s="244"/>
      <c r="E60" s="244"/>
      <c r="F60" s="244"/>
      <c r="G60" s="325"/>
      <c r="H60" s="326" t="s">
        <v>513</v>
      </c>
      <c r="I60" s="333">
        <v>3605249</v>
      </c>
      <c r="J60" s="328">
        <v>18536</v>
      </c>
      <c r="K60" s="329">
        <v>-31.3</v>
      </c>
      <c r="L60" s="330">
        <v>24811</v>
      </c>
      <c r="M60" s="331">
        <v>4.5999999999999996</v>
      </c>
      <c r="N60" s="332">
        <v>-35.9</v>
      </c>
    </row>
    <row r="61" spans="1:14" x14ac:dyDescent="0.15">
      <c r="A61" s="248"/>
      <c r="B61" s="244"/>
      <c r="C61" s="244"/>
      <c r="D61" s="244"/>
      <c r="E61" s="244"/>
      <c r="F61" s="244"/>
      <c r="G61" s="310" t="s">
        <v>518</v>
      </c>
      <c r="H61" s="334"/>
      <c r="I61" s="335">
        <v>7011920</v>
      </c>
      <c r="J61" s="336">
        <v>35825</v>
      </c>
      <c r="K61" s="337">
        <v>11.8</v>
      </c>
      <c r="L61" s="338">
        <v>40494</v>
      </c>
      <c r="M61" s="339">
        <v>1.1000000000000001</v>
      </c>
      <c r="N61" s="324">
        <v>10.7</v>
      </c>
    </row>
    <row r="62" spans="1:14" x14ac:dyDescent="0.15">
      <c r="A62" s="248"/>
      <c r="B62" s="244"/>
      <c r="C62" s="244"/>
      <c r="D62" s="244"/>
      <c r="E62" s="244"/>
      <c r="F62" s="244"/>
      <c r="G62" s="325"/>
      <c r="H62" s="326" t="s">
        <v>513</v>
      </c>
      <c r="I62" s="327">
        <v>4041725</v>
      </c>
      <c r="J62" s="328">
        <v>20642</v>
      </c>
      <c r="K62" s="329">
        <v>9</v>
      </c>
      <c r="L62" s="330">
        <v>22554</v>
      </c>
      <c r="M62" s="331">
        <v>0.5</v>
      </c>
      <c r="N62" s="332">
        <v>8.5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7.21</v>
      </c>
      <c r="G47" s="12">
        <v>8.3000000000000007</v>
      </c>
      <c r="H47" s="12">
        <v>10.06</v>
      </c>
      <c r="I47" s="12">
        <v>12.55</v>
      </c>
      <c r="J47" s="13">
        <v>14.93</v>
      </c>
    </row>
    <row r="48" spans="2:10" ht="57.75" customHeight="1" x14ac:dyDescent="0.15">
      <c r="B48" s="14"/>
      <c r="C48" s="1171" t="s">
        <v>4</v>
      </c>
      <c r="D48" s="1171"/>
      <c r="E48" s="1172"/>
      <c r="F48" s="15">
        <v>8.43</v>
      </c>
      <c r="G48" s="16">
        <v>10.039999999999999</v>
      </c>
      <c r="H48" s="16">
        <v>9.7100000000000009</v>
      </c>
      <c r="I48" s="16">
        <v>9.83</v>
      </c>
      <c r="J48" s="17">
        <v>10.45</v>
      </c>
    </row>
    <row r="49" spans="2:10" ht="57.75" customHeight="1" thickBot="1" x14ac:dyDescent="0.2">
      <c r="B49" s="18"/>
      <c r="C49" s="1173" t="s">
        <v>5</v>
      </c>
      <c r="D49" s="1173"/>
      <c r="E49" s="1174"/>
      <c r="F49" s="19">
        <v>1.95</v>
      </c>
      <c r="G49" s="20">
        <v>2.38</v>
      </c>
      <c r="H49" s="20">
        <v>1.66</v>
      </c>
      <c r="I49" s="20">
        <v>4.4000000000000004</v>
      </c>
      <c r="J49" s="21">
        <v>3.34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2017-04-21T00:06:42Z</cp:lastPrinted>
  <dcterms:created xsi:type="dcterms:W3CDTF">2017-02-15T18:01:21Z</dcterms:created>
  <dcterms:modified xsi:type="dcterms:W3CDTF">2017-05-16T06:54:24Z</dcterms:modified>
  <cp:category/>
</cp:coreProperties>
</file>