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9180" tabRatio="7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O36" i="9"/>
  <c r="BE36" i="9"/>
  <c r="AM36" i="9"/>
  <c r="CO35" i="9"/>
  <c r="BE35" i="9"/>
  <c r="AM35" i="9"/>
  <c r="CO34" i="9"/>
  <c r="BW34" i="9"/>
  <c r="BW35" i="9" s="1"/>
  <c r="BW36" i="9" s="1"/>
  <c r="BW37" i="9" s="1"/>
  <c r="BW38" i="9" s="1"/>
  <c r="BW39" i="9" s="1"/>
  <c r="BW40" i="9" s="1"/>
  <c r="BW41" i="9" s="1"/>
  <c r="BW42" i="9" s="1"/>
  <c r="BW43" i="9" s="1"/>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s="1"/>
</calcChain>
</file>

<file path=xl/sharedStrings.xml><?xml version="1.0" encoding="utf-8"?>
<sst xmlns="http://schemas.openxmlformats.org/spreadsheetml/2006/main" count="1058" uniqueCount="573">
  <si>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</si>
  <si>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</si>
  <si>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</si>
  <si>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</si>
  <si>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</si>
  <si>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</si>
  <si>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</si>
  <si>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</si>
  <si>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</si>
  <si>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</si>
  <si>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</si>
  <si>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</si>
  <si>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</si>
  <si>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</si>
  <si>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</si>
  <si>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</si>
  <si>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</si>
  <si>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</si>
  <si>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</si>
  <si>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</si>
  <si>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</si>
  <si>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</si>
  <si>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</si>
  <si>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</si>
  <si>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</si>
  <si>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</si>
  <si>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</si>
  <si>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</si>
  <si>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</si>
  <si>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</si>
  <si>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</si>
  <si>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</si>
  <si>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</si>
  <si>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</si>
  <si>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</si>
  <si>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</si>
  <si>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</si>
  <si>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</si>
  <si>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</si>
  <si>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</si>
  <si>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</si>
  <si>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</si>
  <si>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</si>
  <si>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</si>
  <si>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</si>
  <si>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</si>
  <si>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</si>
  <si>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</si>
  <si>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</si>
  <si>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</si>
  <si>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</si>
  <si>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</si>
  <si>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</si>
  <si>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</si>
  <si>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</si>
  <si>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</si>
  <si>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</si>
  <si>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</si>
  <si>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</si>
  <si>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</si>
  <si>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</si>
  <si>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</si>
  <si>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</si>
  <si>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</si>
  <si>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</si>
  <si>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</si>
  <si>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</si>
  <si>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</si>
  <si>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</si>
  <si>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</si>
  <si>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</si>
  <si>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</si>
  <si>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</si>
  <si>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</si>
  <si>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</si>
  <si>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</si>
  <si>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</si>
  <si>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</si>
  <si>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</si>
  <si>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</si>
  <si>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</si>
  <si>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</si>
  <si>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山北町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</si>
  <si>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</si>
  <si>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</si>
  <si>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</si>
  <si>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</si>
  <si>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</si>
  <si>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</si>
  <si>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</si>
  <si>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</si>
  <si>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</si>
  <si>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</si>
  <si>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</si>
  <si>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</si>
  <si>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</si>
  <si>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</si>
  <si>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</si>
  <si>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</si>
  <si>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</si>
  <si>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</si>
  <si>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</si>
  <si>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</si>
  <si>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</si>
  <si>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</si>
  <si>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</si>
  <si>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</si>
  <si>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</si>
  <si>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</si>
  <si>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</si>
  <si>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</si>
  <si>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</si>
  <si>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</si>
  <si>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</si>
  <si>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</si>
  <si>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</si>
  <si>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</si>
  <si>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</si>
  <si>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</si>
  <si>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</si>
  <si>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</si>
  <si>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</si>
  <si>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</si>
  <si>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</si>
  <si>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</si>
  <si>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</si>
  <si>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</si>
  <si>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</si>
  <si>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</si>
  <si>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</si>
  <si>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</si>
  <si>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</si>
  <si>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</si>
  <si>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</si>
  <si>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</si>
  <si>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</si>
  <si>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</si>
  <si>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</si>
  <si>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</si>
  <si>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</si>
  <si>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</si>
  <si>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</si>
  <si>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</si>
  <si>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</si>
  <si>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</si>
  <si>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</si>
  <si>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</si>
  <si>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</si>
  <si>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</si>
  <si>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</si>
  <si>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</si>
  <si>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</si>
  <si>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</si>
  <si>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</si>
  <si>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</si>
  <si>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</si>
  <si>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</si>
  <si>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</si>
  <si>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</si>
  <si>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</si>
  <si>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</si>
  <si>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</si>
  <si>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</si>
  <si>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</si>
  <si>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</si>
  <si>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</si>
  <si>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</si>
  <si>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</si>
  <si>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</si>
  <si>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</si>
  <si>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</si>
  <si>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</si>
  <si>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</si>
  <si>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</si>
  <si>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</si>
  <si>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</si>
  <si>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</si>
  <si>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</si>
  <si>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</si>
  <si>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</si>
  <si>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</si>
  <si>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</si>
  <si>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</si>
  <si>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</si>
  <si>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</si>
  <si>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</si>
  <si>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</si>
  <si>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</si>
  <si>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</si>
  <si>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</si>
  <si>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</si>
  <si>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</si>
  <si>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</si>
  <si>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</si>
  <si>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神奈川県山北町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</si>
  <si>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</si>
  <si>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</si>
  <si>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</si>
  <si>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</si>
  <si>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</si>
  <si>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</si>
  <si>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</si>
  <si>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</si>
  <si>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</si>
  <si>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</si>
  <si>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</si>
  <si>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</si>
  <si>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</si>
  <si>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</si>
  <si>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</si>
  <si>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</si>
  <si>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</si>
  <si>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</si>
  <si>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</si>
  <si>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</si>
  <si>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</si>
  <si>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</si>
  <si>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</si>
  <si>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</si>
  <si>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</si>
  <si>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</si>
  <si>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</si>
  <si>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</si>
  <si>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</si>
  <si>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</si>
  <si>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</si>
  <si>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</si>
  <si>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</si>
  <si>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</si>
  <si>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</si>
  <si>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</si>
  <si>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</si>
  <si>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</si>
  <si>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</si>
  <si>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</si>
  <si>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</si>
  <si>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</si>
  <si>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</si>
  <si>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</si>
  <si>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</si>
  <si>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</si>
  <si>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</si>
  <si>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</si>
  <si>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</si>
  <si>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</si>
  <si>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</si>
  <si>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</si>
  <si>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</si>
  <si>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</si>
  <si>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</si>
  <si>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</si>
  <si>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</si>
  <si>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</si>
  <si>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</si>
  <si>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</si>
  <si>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</si>
  <si>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</si>
  <si>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</si>
  <si>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</si>
  <si>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</si>
  <si>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</si>
  <si>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</si>
  <si>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</si>
  <si>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</si>
  <si>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</si>
  <si>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</si>
  <si>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</si>
  <si>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</si>
  <si>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</si>
  <si>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</si>
  <si>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</si>
  <si>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</si>
  <si>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</si>
  <si>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</si>
  <si>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</si>
  <si>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</si>
  <si>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</si>
  <si>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</si>
  <si>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</si>
  <si>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</si>
  <si>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</si>
  <si>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</si>
  <si>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</si>
  <si>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</si>
  <si>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</si>
  <si>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</si>
  <si>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</si>
  <si>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</si>
  <si>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</si>
  <si>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</si>
  <si>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</si>
  <si>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</si>
  <si>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</si>
  <si>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</si>
  <si>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</si>
  <si>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</si>
  <si>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</si>
  <si>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</si>
  <si>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</si>
  <si>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</si>
  <si>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</si>
  <si>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</si>
  <si>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</si>
  <si>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</si>
  <si>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</si>
  <si>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</si>
  <si>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</si>
  <si>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</si>
  <si>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</si>
  <si>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</si>
  <si>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</si>
  <si>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</si>
  <si>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</si>
  <si>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</si>
  <si>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</si>
  <si>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</si>
  <si>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</si>
  <si>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</si>
  <si>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</si>
  <si>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</si>
  <si>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</si>
  <si>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</si>
  <si>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</si>
  <si>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</si>
  <si>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</si>
  <si>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</si>
  <si>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</si>
  <si>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</si>
  <si>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</si>
  <si>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</si>
  <si>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</si>
  <si>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</si>
  <si>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</si>
  <si>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</si>
  <si>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</si>
  <si>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</si>
  <si>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</si>
  <si>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</si>
  <si>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</si>
  <si>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</si>
  <si>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</si>
  <si>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</si>
  <si>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神奈川県山北町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</si>
  <si>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</si>
  <si>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</si>
  <si>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</si>
  <si>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</si>
  <si>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</si>
  <si>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</si>
  <si>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</si>
  <si>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</si>
  <si>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</si>
  <si>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</si>
  <si>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</si>
  <si>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</si>
  <si>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</si>
  <si>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</si>
  <si>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</si>
  <si>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</si>
  <si>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</si>
  <si>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</si>
  <si>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</si>
  <si>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</si>
  <si>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災害給付見舞事業特別会計</t>
    <phoneticPr fontId="5"/>
  </si>
  <si>
    <t>町設置型浄化槽事業特別会計</t>
    <phoneticPr fontId="5"/>
  </si>
  <si>
    <t>商品券特別会計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</si>
  <si>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</si>
  <si>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</si>
  <si>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</si>
  <si>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</si>
  <si>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</si>
  <si>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</si>
  <si>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</si>
  <si>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</si>
  <si>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</si>
  <si>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</si>
  <si>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</si>
  <si>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</si>
  <si>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</si>
  <si>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</si>
  <si>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介護保険事業特別会計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</si>
  <si>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</si>
  <si>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</si>
  <si>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</si>
  <si>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</si>
  <si>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</si>
  <si>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</si>
  <si>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</si>
  <si>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</si>
  <si>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</si>
  <si>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</si>
  <si>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</si>
  <si>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</si>
  <si>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</si>
  <si>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</si>
  <si>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</si>
  <si>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</si>
  <si>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</si>
  <si>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</si>
  <si>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</si>
  <si>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</si>
  <si>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</si>
  <si>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</si>
  <si>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</si>
  <si>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</si>
  <si>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</si>
  <si>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</si>
  <si>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</si>
  <si>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</si>
  <si>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</si>
  <si>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</si>
  <si>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</si>
  <si>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</si>
  <si>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</si>
  <si>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</si>
  <si>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</si>
  <si>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</si>
  <si>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</si>
  <si>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</si>
  <si>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</si>
  <si>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</si>
  <si>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</si>
  <si>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</si>
  <si>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</si>
  <si>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</si>
  <si>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</si>
  <si>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</si>
  <si>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</si>
  <si>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</si>
  <si>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</si>
  <si>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</si>
  <si>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</si>
  <si>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</si>
  <si>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</si>
  <si>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</si>
  <si>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</si>
  <si>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</si>
  <si>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</si>
  <si>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</si>
  <si>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</si>
  <si>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</si>
  <si>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</si>
  <si>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</si>
  <si>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</si>
  <si>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</si>
  <si>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</si>
  <si>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</si>
  <si>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</si>
  <si>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</si>
  <si>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</si>
  <si>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</si>
  <si>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</si>
  <si>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</si>
  <si>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</si>
  <si>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</si>
  <si>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</si>
  <si>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</si>
  <si>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</si>
  <si>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</si>
  <si>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</si>
  <si>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</si>
  <si>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</si>
  <si>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</si>
  <si>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</si>
  <si>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</si>
  <si>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</si>
  <si>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</si>
  <si>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</si>
  <si>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</si>
  <si>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</si>
  <si>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</si>
  <si>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</si>
  <si>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</si>
  <si>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</si>
  <si>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</si>
  <si>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</si>
  <si>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</si>
  <si>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</si>
  <si>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</si>
  <si>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</si>
  <si>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</si>
  <si>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</si>
  <si>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</si>
  <si>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</si>
  <si>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</si>
  <si>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</si>
  <si>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</si>
  <si>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</si>
  <si>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</si>
  <si>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</si>
  <si>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</si>
  <si>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</si>
  <si>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</si>
  <si>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</si>
  <si>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</si>
  <si>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</si>
  <si>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</si>
  <si>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</si>
  <si>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</si>
  <si>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</si>
  <si>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</si>
  <si>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</si>
  <si>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</si>
  <si>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</si>
  <si>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</si>
  <si>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</si>
  <si>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</si>
  <si>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</si>
  <si>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</si>
  <si>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</si>
  <si>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</si>
  <si>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</si>
  <si>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</si>
  <si>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</si>
  <si>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</si>
  <si>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</si>
  <si>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</si>
  <si>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</si>
  <si>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</si>
  <si>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</si>
  <si>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</si>
  <si>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</si>
  <si>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</si>
  <si>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</si>
  <si>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</si>
  <si>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</si>
  <si>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</si>
  <si>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0.83</t>
  </si>
  <si>
    <t>▲ 2.10</t>
  </si>
  <si>
    <t>▲ 0.65</t>
  </si>
  <si>
    <t>▲ 0.66</t>
  </si>
  <si>
    <t>水道事業会計</t>
  </si>
  <si>
    <t>一般会計</t>
  </si>
  <si>
    <t>町設置型浄化槽事業特別会計</t>
  </si>
  <si>
    <t>介護保険事業特別会計</t>
  </si>
  <si>
    <t>災害給付見舞事業特別会計</t>
  </si>
  <si>
    <t>下水道事業特別会計</t>
  </si>
  <si>
    <t>国民健康保険事業特別会計</t>
  </si>
  <si>
    <t>▲ 1.14</t>
  </si>
  <si>
    <t>商品券特別会計</t>
  </si>
  <si>
    <t>その他会計（赤字）</t>
  </si>
  <si>
    <t>その他会計（黒字）</t>
  </si>
  <si>
    <t>国民健康保険事業特別会計</t>
    <phoneticPr fontId="5"/>
  </si>
  <si>
    <t>-</t>
    <phoneticPr fontId="2"/>
  </si>
  <si>
    <t>南足柄市外五ケ市町組合</t>
    <rPh sb="0" eb="1">
      <t>ミナミ</t>
    </rPh>
    <rPh sb="1" eb="3">
      <t>アシガラ</t>
    </rPh>
    <rPh sb="3" eb="4">
      <t>シ</t>
    </rPh>
    <rPh sb="4" eb="5">
      <t>ホカ</t>
    </rPh>
    <rPh sb="5" eb="6">
      <t>ゴ</t>
    </rPh>
    <rPh sb="7" eb="8">
      <t>シ</t>
    </rPh>
    <rPh sb="8" eb="9">
      <t>マチ</t>
    </rPh>
    <rPh sb="9" eb="11">
      <t>クミアイ</t>
    </rPh>
    <phoneticPr fontId="5"/>
  </si>
  <si>
    <t>-</t>
    <phoneticPr fontId="2"/>
  </si>
  <si>
    <t>南足柄市外二ケ町組合</t>
    <rPh sb="0" eb="1">
      <t>ミナミ</t>
    </rPh>
    <rPh sb="1" eb="3">
      <t>アシガラ</t>
    </rPh>
    <rPh sb="3" eb="4">
      <t>シ</t>
    </rPh>
    <rPh sb="4" eb="5">
      <t>ホカ</t>
    </rPh>
    <rPh sb="5" eb="6">
      <t>ニ</t>
    </rPh>
    <rPh sb="7" eb="8">
      <t>マチ</t>
    </rPh>
    <rPh sb="8" eb="10">
      <t>クミアイ</t>
    </rPh>
    <phoneticPr fontId="5"/>
  </si>
  <si>
    <t>南足柄市・山北町・開成町一部事務組合</t>
    <rPh sb="0" eb="1">
      <t>ミナミ</t>
    </rPh>
    <rPh sb="1" eb="3">
      <t>アシガラ</t>
    </rPh>
    <rPh sb="3" eb="4">
      <t>シ</t>
    </rPh>
    <rPh sb="5" eb="7">
      <t>ヤマキタ</t>
    </rPh>
    <rPh sb="7" eb="8">
      <t>マチ</t>
    </rPh>
    <rPh sb="9" eb="11">
      <t>カイセイ</t>
    </rPh>
    <rPh sb="11" eb="12">
      <t>マチ</t>
    </rPh>
    <rPh sb="12" eb="14">
      <t>イチブ</t>
    </rPh>
    <rPh sb="14" eb="16">
      <t>ジム</t>
    </rPh>
    <rPh sb="16" eb="18">
      <t>クミアイ</t>
    </rPh>
    <phoneticPr fontId="5"/>
  </si>
  <si>
    <t>松田町外三ケ町組合</t>
    <rPh sb="0" eb="2">
      <t>マツダ</t>
    </rPh>
    <rPh sb="2" eb="3">
      <t>マチ</t>
    </rPh>
    <rPh sb="3" eb="4">
      <t>ホカ</t>
    </rPh>
    <rPh sb="4" eb="5">
      <t>サン</t>
    </rPh>
    <rPh sb="6" eb="7">
      <t>マチ</t>
    </rPh>
    <rPh sb="7" eb="9">
      <t>クミアイ</t>
    </rPh>
    <phoneticPr fontId="5"/>
  </si>
  <si>
    <t>足柄上衛生組合</t>
    <rPh sb="0" eb="2">
      <t>アシガラ</t>
    </rPh>
    <rPh sb="2" eb="3">
      <t>カミ</t>
    </rPh>
    <rPh sb="3" eb="5">
      <t>エイセイ</t>
    </rPh>
    <rPh sb="5" eb="7">
      <t>クミアイ</t>
    </rPh>
    <phoneticPr fontId="5"/>
  </si>
  <si>
    <t>足柄西部清掃組合</t>
    <rPh sb="0" eb="2">
      <t>アシガラ</t>
    </rPh>
    <rPh sb="2" eb="4">
      <t>セイブ</t>
    </rPh>
    <rPh sb="4" eb="6">
      <t>セイソウ</t>
    </rPh>
    <rPh sb="6" eb="8">
      <t>クミアイ</t>
    </rPh>
    <phoneticPr fontId="5"/>
  </si>
  <si>
    <t>神奈川県市町村職員退職手当組合</t>
    <rPh sb="0" eb="4">
      <t>カナガワケン</t>
    </rPh>
    <rPh sb="4" eb="7">
      <t>シチョウソン</t>
    </rPh>
    <rPh sb="7" eb="9">
      <t>ショクイン</t>
    </rPh>
    <rPh sb="9" eb="11">
      <t>タイショク</t>
    </rPh>
    <rPh sb="11" eb="13">
      <t>テアテ</t>
    </rPh>
    <rPh sb="13" eb="15">
      <t>クミアイ</t>
    </rPh>
    <phoneticPr fontId="5"/>
  </si>
  <si>
    <t>神奈川県後期高齢者医療広域連合（一般会計分）</t>
    <rPh sb="0" eb="4">
      <t>カナガワケン</t>
    </rPh>
    <rPh sb="4" eb="6">
      <t>コウキ</t>
    </rPh>
    <rPh sb="6" eb="9">
      <t>コウレイシャ</t>
    </rPh>
    <rPh sb="9" eb="11">
      <t>イリョウ</t>
    </rPh>
    <rPh sb="11" eb="13">
      <t>コウイキ</t>
    </rPh>
    <rPh sb="13" eb="15">
      <t>レンゴウ</t>
    </rPh>
    <rPh sb="16" eb="18">
      <t>イッパン</t>
    </rPh>
    <rPh sb="18" eb="20">
      <t>カイケイ</t>
    </rPh>
    <rPh sb="20" eb="21">
      <t>ブン</t>
    </rPh>
    <phoneticPr fontId="5"/>
  </si>
  <si>
    <t>神奈川県後期高齢者医療広域連合（事務会計）</t>
    <rPh sb="0" eb="4">
      <t>カナガワケン</t>
    </rPh>
    <rPh sb="4" eb="6">
      <t>コウキ</t>
    </rPh>
    <rPh sb="6" eb="9">
      <t>コウレイシャ</t>
    </rPh>
    <rPh sb="9" eb="11">
      <t>イリョウ</t>
    </rPh>
    <rPh sb="11" eb="13">
      <t>コウイキ</t>
    </rPh>
    <rPh sb="13" eb="15">
      <t>レンゴウ</t>
    </rPh>
    <rPh sb="16" eb="18">
      <t>ジム</t>
    </rPh>
    <rPh sb="18" eb="20">
      <t>カイケイ</t>
    </rPh>
    <phoneticPr fontId="5"/>
  </si>
  <si>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5"/>
  </si>
  <si>
    <t>○</t>
    <phoneticPr fontId="2"/>
  </si>
  <si>
    <t>山北町土地開発公社</t>
    <rPh sb="0" eb="2">
      <t>ヤマキタ</t>
    </rPh>
    <rPh sb="2" eb="3">
      <t>マチ</t>
    </rPh>
    <rPh sb="3" eb="5">
      <t>トチ</t>
    </rPh>
    <rPh sb="5" eb="7">
      <t>カイハツ</t>
    </rPh>
    <rPh sb="7" eb="9">
      <t>コウシャ</t>
    </rPh>
    <phoneticPr fontId="5"/>
  </si>
  <si>
    <t>（財）山北町環境整備公社</t>
    <rPh sb="1" eb="2">
      <t>ザイ</t>
    </rPh>
    <rPh sb="3" eb="5">
      <t>ヤマキタ</t>
    </rPh>
    <rPh sb="5" eb="6">
      <t>マチ</t>
    </rPh>
    <rPh sb="6" eb="8">
      <t>カンキョウ</t>
    </rPh>
    <rPh sb="8" eb="10">
      <t>セイビ</t>
    </rPh>
    <rPh sb="10" eb="12">
      <t>コウシャ</t>
    </rPh>
    <phoneticPr fontId="5"/>
  </si>
  <si>
    <t>公益財団法人　かながわ健康財団</t>
    <rPh sb="0" eb="2">
      <t>コウエキ</t>
    </rPh>
    <rPh sb="2" eb="4">
      <t>ザイダン</t>
    </rPh>
    <rPh sb="4" eb="6">
      <t>ホウジン</t>
    </rPh>
    <rPh sb="11" eb="13">
      <t>ケンコウ</t>
    </rPh>
    <rPh sb="13" eb="15">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</si>
  <si>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</si>
  <si>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</si>
  <si>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</si>
  <si>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</si>
  <si>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</si>
  <si>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</si>
  <si>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</si>
  <si>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</si>
  <si>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</si>
  <si>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</si>
  <si>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</si>
  <si>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</si>
  <si>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と比較して低い水準になっているが、将来負担比率については高くなっている。将来負担率が高い主な要因としては、平成23年度の川村小学校給食室大規模改造及び公共土木施設等災害復旧に際し、合計で約２億円の地方債を発行したことが考えられる。これらの地方債の償還は平成27年度から始まり、実質公債費比率が上昇していくことが考えられるため、これまで以上に公債費の適正化に取り組んでいく必要がある。</t>
    <rPh sb="40" eb="41">
      <t>タカ</t>
    </rPh>
    <rPh sb="54" eb="55">
      <t>タカ</t>
    </rPh>
    <rPh sb="72" eb="74">
      <t>カワムラ</t>
    </rPh>
    <rPh sb="74" eb="77">
      <t>ショウガッコウ</t>
    </rPh>
    <rPh sb="77" eb="80">
      <t>キュウショクシツ</t>
    </rPh>
    <rPh sb="80" eb="83">
      <t>ダイキボ</t>
    </rPh>
    <rPh sb="83" eb="85">
      <t>カイゾウ</t>
    </rPh>
    <rPh sb="85" eb="86">
      <t>オヨ</t>
    </rPh>
    <rPh sb="87" eb="89">
      <t>コウキョウ</t>
    </rPh>
    <rPh sb="89" eb="91">
      <t>ドボク</t>
    </rPh>
    <rPh sb="91" eb="93">
      <t>シセツ</t>
    </rPh>
    <rPh sb="93" eb="94">
      <t>トウ</t>
    </rPh>
    <rPh sb="94" eb="96">
      <t>サイガイ</t>
    </rPh>
    <rPh sb="96" eb="98">
      <t>フッキュウ</t>
    </rPh>
    <rPh sb="99" eb="100">
      <t>サイ</t>
    </rPh>
    <rPh sb="102" eb="104">
      <t>ゴウケイ</t>
    </rPh>
    <rPh sb="105" eb="106">
      <t>ヤク</t>
    </rPh>
    <rPh sb="107" eb="109">
      <t>オクエン</t>
    </rPh>
    <phoneticPr fontId="5"/>
  </si>
  <si>
    <t>緊急に着手せざるを得ない新東名対策事業などにより、地方債残高が増加した結果、将来負担比率が高くなっている。また、有形固定資産減価償却率も類似団体より高い。主な要因としては、
昭和50年代に建設された幼稚園２園が、いずれも有形固定資産減価償却率99％以上になっていることなどが挙げられる。公共施設等総合管理計画に基づき、今後、老朽化対策に積極的に
取り組んでいく。</t>
    <rPh sb="45" eb="46">
      <t>タカ</t>
    </rPh>
    <rPh sb="99" eb="102">
      <t>ヨウチエン</t>
    </rPh>
    <rPh sb="103" eb="104">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</si>
</sst>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69320</c:v>
                </c:pt>
                <c:pt idx="1">
                  <c:v>69914</c:v>
                </c:pt>
                <c:pt idx="2">
                  <c:v>100409</c:v>
                </c:pt>
                <c:pt idx="3">
                  <c:v>49673</c:v>
                </c:pt>
                <c:pt idx="4">
                  <c:v>32910</c:v>
                </c:pt>
              </c:numCache>
            </c:numRef>
          </c:val>
          <c:smooth val="0"/>
        </c:ser>
        <c:dLbls>
          <c:showLegendKey val="0"/>
          <c:showVal val="0"/>
          <c:showCatName val="0"/>
          <c:showSerName val="0"/>
          <c:showPercent val="0"/>
          <c:showBubbleSize val="0"/>
        </c:dLbls>
        <c:marker val="1"/>
        <c:smooth val="0"/>
        <c:axId val="380939816"/>
        <c:axId val="378863304"/>
      </c:lineChart>
      <c:catAx>
        <c:axId val="380939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8863304"/>
        <c:crosses val="autoZero"/>
        <c:auto val="1"/>
        <c:lblAlgn val="ctr"/>
        <c:lblOffset val="100"/>
        <c:tickLblSkip val="1"/>
        <c:tickMarkSkip val="1"/>
        <c:noMultiLvlLbl val="0"/>
      </c:catAx>
      <c:valAx>
        <c:axId val="37886330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0939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5.49</c:v>
                </c:pt>
                <c:pt idx="1">
                  <c:v>3.33</c:v>
                </c:pt>
                <c:pt idx="2">
                  <c:v>3.33</c:v>
                </c:pt>
                <c:pt idx="3">
                  <c:v>2.27</c:v>
                </c:pt>
                <c:pt idx="4">
                  <c:v>4.6900000000000004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15.82</c:v>
                </c:pt>
                <c:pt idx="1">
                  <c:v>15.99</c:v>
                </c:pt>
                <c:pt idx="2">
                  <c:v>15.35</c:v>
                </c:pt>
                <c:pt idx="3">
                  <c:v>16.07</c:v>
                </c:pt>
                <c:pt idx="4">
                  <c:v>15.64</c:v>
                </c:pt>
              </c:numCache>
            </c:numRef>
          </c:val>
        </c:ser>
        <c:dLbls>
          <c:showLegendKey val="0"/>
          <c:showVal val="0"/>
          <c:showCatName val="0"/>
          <c:showSerName val="0"/>
          <c:showPercent val="0"/>
          <c:showBubbleSize val="0"/>
        </c:dLbls>
        <c:gapWidth val="250"/>
        <c:overlap val="100"/>
        <c:axId val="382471216"/>
        <c:axId val="225061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-0.83</c:v>
                </c:pt>
                <c:pt idx="1">
                  <c:v>-2.1</c:v>
                </c:pt>
                <c:pt idx="2">
                  <c:v>-0.65</c:v>
                </c:pt>
                <c:pt idx="3">
                  <c:v>-0.66</c:v>
                </c:pt>
                <c:pt idx="4">
                  <c:v>2.64</c:v>
                </c:pt>
              </c:numCache>
            </c:numRef>
          </c:val>
          <c:smooth val="0"/>
        </c:ser>
        <c:dLbls>
          <c:showLegendKey val="0"/>
          <c:showVal val="0"/>
          <c:showCatName val="0"/>
          <c:showSerName val="0"/>
          <c:showPercent val="0"/>
          <c:showBubbleSize val="0"/>
        </c:dLbls>
        <c:marker val="1"/>
        <c:smooth val="0"/>
        <c:axId val="382471216"/>
        <c:axId val="225061728"/>
      </c:lineChart>
      <c:catAx>
        <c:axId val="38247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5061728"/>
        <c:crosses val="autoZero"/>
        <c:auto val="1"/>
        <c:lblAlgn val="ctr"/>
        <c:lblOffset val="100"/>
        <c:tickLblSkip val="1"/>
        <c:tickMarkSkip val="1"/>
        <c:noMultiLvlLbl val="0"/>
      </c:catAx>
      <c:valAx>
        <c:axId val="225061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471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0.02</c:v>
                </c:pt>
                <c:pt idx="4">
                  <c:v>#N/A</c:v>
                </c:pt>
                <c:pt idx="5">
                  <c:v>0.05</c:v>
                </c:pt>
                <c:pt idx="6">
                  <c:v>#N/A</c:v>
                </c:pt>
                <c:pt idx="7">
                  <c:v>0.05</c:v>
                </c:pt>
                <c:pt idx="8">
                  <c:v>#N/A</c:v>
                </c:pt>
                <c:pt idx="9">
                  <c:v>0.05</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商品券特別会計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0.08</c:v>
                </c:pt>
                <c:pt idx="2">
                  <c:v>#N/A</c:v>
                </c:pt>
                <c:pt idx="3">
                  <c:v>7.0000000000000007E-2</c:v>
                </c:pt>
                <c:pt idx="4">
                  <c:v>#N/A</c:v>
                </c:pt>
                <c:pt idx="5">
                  <c:v>7.0000000000000007E-2</c:v>
                </c:pt>
                <c:pt idx="6">
                  <c:v>#N/A</c:v>
                </c:pt>
                <c:pt idx="7">
                  <c:v>0.05</c:v>
                </c:pt>
                <c:pt idx="8">
                  <c:v>#N/A</c:v>
                </c:pt>
                <c:pt idx="9">
                  <c:v>0.05</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0.51</c:v>
                </c:pt>
                <c:pt idx="2">
                  <c:v>#N/A</c:v>
                </c:pt>
                <c:pt idx="3">
                  <c:v>0.3</c:v>
                </c:pt>
                <c:pt idx="4">
                  <c:v>#N/A</c:v>
                </c:pt>
                <c:pt idx="5">
                  <c:v>0.03</c:v>
                </c:pt>
                <c:pt idx="6">
                  <c:v>1.1399999999999999</c:v>
                </c:pt>
                <c:pt idx="7">
                  <c:v>#N/A</c:v>
                </c:pt>
                <c:pt idx="8">
                  <c:v>#N/A</c:v>
                </c:pt>
                <c:pt idx="9">
                  <c:v>7.0000000000000007E-2</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0.47</c:v>
                </c:pt>
                <c:pt idx="2">
                  <c:v>#N/A</c:v>
                </c:pt>
                <c:pt idx="3">
                  <c:v>0.06</c:v>
                </c:pt>
                <c:pt idx="4">
                  <c:v>#N/A</c:v>
                </c:pt>
                <c:pt idx="5">
                  <c:v>0.17</c:v>
                </c:pt>
                <c:pt idx="6">
                  <c:v>#N/A</c:v>
                </c:pt>
                <c:pt idx="7">
                  <c:v>0.13</c:v>
                </c:pt>
                <c:pt idx="8">
                  <c:v>#N/A</c:v>
                </c:pt>
                <c:pt idx="9">
                  <c:v>0.13</c:v>
                </c:pt>
              </c:numCache>
            </c:numRef>
          </c:val>
        </c:ser>
        <c:ser>
          <c:idx val="5"/>
          <c:order val="5"/>
          <c:tx>
            <c:strRef>
              <c:f>データシート!$A$32</c:f>
              <c:strCache>
                <c:ptCount val="1"/>
                <c:pt idx="0">
                  <c:v>災害給付見舞事業特別会計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0.26</c:v>
                </c:pt>
                <c:pt idx="2">
                  <c:v>#N/A</c:v>
                </c:pt>
                <c:pt idx="3">
                  <c:v>0.26</c:v>
                </c:pt>
                <c:pt idx="4">
                  <c:v>#N/A</c:v>
                </c:pt>
                <c:pt idx="5">
                  <c:v>0.26</c:v>
                </c:pt>
                <c:pt idx="6">
                  <c:v>#N/A</c:v>
                </c:pt>
                <c:pt idx="7">
                  <c:v>0.26</c:v>
                </c:pt>
                <c:pt idx="8">
                  <c:v>#N/A</c:v>
                </c:pt>
                <c:pt idx="9">
                  <c:v>0.24</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0.34</c:v>
                </c:pt>
                <c:pt idx="2">
                  <c:v>#N/A</c:v>
                </c:pt>
                <c:pt idx="3">
                  <c:v>0.91</c:v>
                </c:pt>
                <c:pt idx="4">
                  <c:v>#N/A</c:v>
                </c:pt>
                <c:pt idx="5">
                  <c:v>0.48</c:v>
                </c:pt>
                <c:pt idx="6">
                  <c:v>#N/A</c:v>
                </c:pt>
                <c:pt idx="7">
                  <c:v>0.56000000000000005</c:v>
                </c:pt>
                <c:pt idx="8">
                  <c:v>#N/A</c:v>
                </c:pt>
                <c:pt idx="9">
                  <c:v>0.48</c:v>
                </c:pt>
              </c:numCache>
            </c:numRef>
          </c:val>
        </c:ser>
        <c:ser>
          <c:idx val="7"/>
          <c:order val="7"/>
          <c:tx>
            <c:strRef>
              <c:f>データシート!$A$34</c:f>
              <c:strCache>
                <c:ptCount val="1"/>
                <c:pt idx="0">
                  <c:v>町設置型浄化槽事業特別会計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1.31</c:v>
                </c:pt>
                <c:pt idx="2">
                  <c:v>#N/A</c:v>
                </c:pt>
                <c:pt idx="3">
                  <c:v>1.3</c:v>
                </c:pt>
                <c:pt idx="4">
                  <c:v>#N/A</c:v>
                </c:pt>
                <c:pt idx="5">
                  <c:v>1.3</c:v>
                </c:pt>
                <c:pt idx="6">
                  <c:v>#N/A</c:v>
                </c:pt>
                <c:pt idx="7">
                  <c:v>1.24</c:v>
                </c:pt>
                <c:pt idx="8">
                  <c:v>#N/A</c:v>
                </c:pt>
                <c:pt idx="9">
                  <c:v>1.1000000000000001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3.83</c:v>
                </c:pt>
                <c:pt idx="2">
                  <c:v>#N/A</c:v>
                </c:pt>
                <c:pt idx="3">
                  <c:v>1.68</c:v>
                </c:pt>
                <c:pt idx="4">
                  <c:v>#N/A</c:v>
                </c:pt>
                <c:pt idx="5">
                  <c:v>1.69</c:v>
                </c:pt>
                <c:pt idx="6">
                  <c:v>#N/A</c:v>
                </c:pt>
                <c:pt idx="7">
                  <c:v>0.7</c:v>
                </c:pt>
                <c:pt idx="8">
                  <c:v>#N/A</c:v>
                </c:pt>
                <c:pt idx="9">
                  <c:v>3.28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7.14</c:v>
                </c:pt>
                <c:pt idx="2">
                  <c:v>#N/A</c:v>
                </c:pt>
                <c:pt idx="3">
                  <c:v>6.6</c:v>
                </c:pt>
                <c:pt idx="4">
                  <c:v>#N/A</c:v>
                </c:pt>
                <c:pt idx="5">
                  <c:v>7.32</c:v>
                </c:pt>
                <c:pt idx="6">
                  <c:v>#N/A</c:v>
                </c:pt>
                <c:pt idx="7">
                  <c:v>7.77</c:v>
                </c:pt>
                <c:pt idx="8">
                  <c:v>#N/A</c:v>
                </c:pt>
                <c:pt idx="9">
                  <c:v>7.67</c:v>
                </c:pt>
              </c:numCache>
            </c:numRef>
          </c:val>
        </c:ser>
        <c:dLbls>
          <c:showLegendKey val="0"/>
          <c:showVal val="0"/>
          <c:showCatName val="0"/>
          <c:showSerName val="0"/>
          <c:showPercent val="0"/>
          <c:showBubbleSize val="0"/>
        </c:dLbls>
        <c:gapWidth val="150"/>
        <c:overlap val="100"/>
        <c:axId val="390523000"/>
        <c:axId val="387188808"/>
      </c:barChart>
      <c:catAx>
        <c:axId val="390523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7188808"/>
        <c:crosses val="autoZero"/>
        <c:auto val="1"/>
        <c:lblAlgn val="ctr"/>
        <c:lblOffset val="100"/>
        <c:tickLblSkip val="1"/>
        <c:tickMarkSkip val="1"/>
        <c:noMultiLvlLbl val="0"/>
      </c:catAx>
      <c:valAx>
        <c:axId val="387188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0523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337</c:v>
                </c:pt>
                <c:pt idx="5">
                  <c:v>332</c:v>
                </c:pt>
                <c:pt idx="8">
                  <c:v>340</c:v>
                </c:pt>
                <c:pt idx="11">
                  <c:v>358</c:v>
                </c:pt>
                <c:pt idx="14">
                  <c:v>338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114</c:v>
                </c:pt>
                <c:pt idx="3">
                  <c:v>44</c:v>
                </c:pt>
                <c:pt idx="6">
                  <c:v>41</c:v>
                </c:pt>
                <c:pt idx="9">
                  <c:v>59</c:v>
                </c:pt>
                <c:pt idx="12">
                  <c:v>59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c:v>
                </c:pt>
                <c:pt idx="3">
                  <c:v>3</c:v>
                </c:pt>
                <c:pt idx="6">
                  <c:v>24</c:v>
                </c:pt>
                <c:pt idx="9">
                  <c:v>37</c:v>
                </c:pt>
                <c:pt idx="12">
                  <c:v>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104</c:v>
                </c:pt>
                <c:pt idx="3">
                  <c:v>115</c:v>
                </c:pt>
                <c:pt idx="6">
                  <c:v>116</c:v>
                </c:pt>
                <c:pt idx="9">
                  <c:v>114</c:v>
                </c:pt>
                <c:pt idx="12">
                  <c:v>100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479</c:v>
                </c:pt>
                <c:pt idx="3">
                  <c:v>390</c:v>
                </c:pt>
                <c:pt idx="6">
                  <c:v>344</c:v>
                </c:pt>
                <c:pt idx="9">
                  <c:v>351</c:v>
                </c:pt>
                <c:pt idx="12">
                  <c:v>361</c:v>
                </c:pt>
              </c:numCache>
            </c:numRef>
          </c:val>
        </c:ser>
        <c:dLbls>
          <c:showLegendKey val="0"/>
          <c:showVal val="0"/>
          <c:showCatName val="0"/>
          <c:showSerName val="0"/>
          <c:showPercent val="0"/>
          <c:showBubbleSize val="0"/>
        </c:dLbls>
        <c:gapWidth val="100"/>
        <c:overlap val="100"/>
        <c:axId val="385160168"/>
        <c:axId val="392004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364</c:v>
                </c:pt>
                <c:pt idx="2">
                  <c:v>#N/A</c:v>
                </c:pt>
                <c:pt idx="3">
                  <c:v>#N/A</c:v>
                </c:pt>
                <c:pt idx="4">
                  <c:v>220</c:v>
                </c:pt>
                <c:pt idx="5">
                  <c:v>#N/A</c:v>
                </c:pt>
                <c:pt idx="6">
                  <c:v>#N/A</c:v>
                </c:pt>
                <c:pt idx="7">
                  <c:v>185</c:v>
                </c:pt>
                <c:pt idx="8">
                  <c:v>#N/A</c:v>
                </c:pt>
                <c:pt idx="9">
                  <c:v>#N/A</c:v>
                </c:pt>
                <c:pt idx="10">
                  <c:v>203</c:v>
                </c:pt>
                <c:pt idx="11">
                  <c:v>#N/A</c:v>
                </c:pt>
                <c:pt idx="12">
                  <c:v>#N/A</c:v>
                </c:pt>
                <c:pt idx="13">
                  <c:v>219</c:v>
                </c:pt>
                <c:pt idx="14">
                  <c:v>#N/A</c:v>
                </c:pt>
              </c:numCache>
            </c:numRef>
          </c:val>
          <c:smooth val="0"/>
        </c:ser>
        <c:dLbls>
          <c:showLegendKey val="0"/>
          <c:showVal val="0"/>
          <c:showCatName val="0"/>
          <c:showSerName val="0"/>
          <c:showPercent val="0"/>
          <c:showBubbleSize val="0"/>
        </c:dLbls>
        <c:marker val="1"/>
        <c:smooth val="0"/>
        <c:axId val="385160168"/>
        <c:axId val="392004064"/>
      </c:lineChart>
      <c:catAx>
        <c:axId val="385160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2004064"/>
        <c:crosses val="autoZero"/>
        <c:auto val="1"/>
        <c:lblAlgn val="ctr"/>
        <c:lblOffset val="100"/>
        <c:tickLblSkip val="1"/>
        <c:tickMarkSkip val="1"/>
        <c:noMultiLvlLbl val="0"/>
      </c:catAx>
      <c:valAx>
        <c:axId val="392004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5160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4717</c:v>
                </c:pt>
                <c:pt idx="5">
                  <c:v>4787</c:v>
                </c:pt>
                <c:pt idx="8">
                  <c:v>4896</c:v>
                </c:pt>
                <c:pt idx="11">
                  <c:v>4906</c:v>
                </c:pt>
                <c:pt idx="14">
                  <c:v>4956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293</c:v>
                </c:pt>
                <c:pt idx="5">
                  <c:v>280</c:v>
                </c:pt>
                <c:pt idx="8">
                  <c:v>266</c:v>
                </c:pt>
                <c:pt idx="11">
                  <c:v>641</c:v>
                </c:pt>
                <c:pt idx="14">
                  <c:v>618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1328</c:v>
                </c:pt>
                <c:pt idx="5">
                  <c:v>1218</c:v>
                </c:pt>
                <c:pt idx="8">
                  <c:v>1097</c:v>
                </c:pt>
                <c:pt idx="11">
                  <c:v>1046</c:v>
                </c:pt>
                <c:pt idx="14">
                  <c:v>1069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1</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2207</c:v>
                </c:pt>
                <c:pt idx="3">
                  <c:v>2149</c:v>
                </c:pt>
                <c:pt idx="6">
                  <c:v>2069</c:v>
                </c:pt>
                <c:pt idx="9">
                  <c:v>1956</c:v>
                </c:pt>
                <c:pt idx="12">
                  <c:v>1888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313</c:v>
                </c:pt>
                <c:pt idx="3">
                  <c:v>281</c:v>
                </c:pt>
                <c:pt idx="6">
                  <c:v>260</c:v>
                </c:pt>
                <c:pt idx="9">
                  <c:v>226</c:v>
                </c:pt>
                <c:pt idx="12">
                  <c:v>191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1175</c:v>
                </c:pt>
                <c:pt idx="3">
                  <c:v>1145</c:v>
                </c:pt>
                <c:pt idx="6">
                  <c:v>1106</c:v>
                </c:pt>
                <c:pt idx="9">
                  <c:v>1112</c:v>
                </c:pt>
                <c:pt idx="12">
                  <c:v>1185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895</c:v>
                </c:pt>
                <c:pt idx="3">
                  <c:v>866</c:v>
                </c:pt>
                <c:pt idx="6">
                  <c:v>1238</c:v>
                </c:pt>
                <c:pt idx="9">
                  <c:v>1195</c:v>
                </c:pt>
                <c:pt idx="12">
                  <c:v>1151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4196</c:v>
                </c:pt>
                <c:pt idx="3">
                  <c:v>4370</c:v>
                </c:pt>
                <c:pt idx="6">
                  <c:v>4444</c:v>
                </c:pt>
                <c:pt idx="9">
                  <c:v>4532</c:v>
                </c:pt>
                <c:pt idx="12">
                  <c:v>4566</c:v>
                </c:pt>
              </c:numCache>
            </c:numRef>
          </c:val>
        </c:ser>
        <c:dLbls>
          <c:showLegendKey val="0"/>
          <c:showVal val="0"/>
          <c:showCatName val="0"/>
          <c:showSerName val="0"/>
          <c:showPercent val="0"/>
          <c:showBubbleSize val="0"/>
        </c:dLbls>
        <c:gapWidth val="100"/>
        <c:overlap val="100"/>
        <c:axId val="223208552"/>
        <c:axId val="22320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2448</c:v>
                </c:pt>
                <c:pt idx="2">
                  <c:v>#N/A</c:v>
                </c:pt>
                <c:pt idx="3">
                  <c:v>#N/A</c:v>
                </c:pt>
                <c:pt idx="4">
                  <c:v>2525</c:v>
                </c:pt>
                <c:pt idx="5">
                  <c:v>#N/A</c:v>
                </c:pt>
                <c:pt idx="6">
                  <c:v>#N/A</c:v>
                </c:pt>
                <c:pt idx="7">
                  <c:v>2858</c:v>
                </c:pt>
                <c:pt idx="8">
                  <c:v>#N/A</c:v>
                </c:pt>
                <c:pt idx="9">
                  <c:v>#N/A</c:v>
                </c:pt>
                <c:pt idx="10">
                  <c:v>2429</c:v>
                </c:pt>
                <c:pt idx="11">
                  <c:v>#N/A</c:v>
                </c:pt>
                <c:pt idx="12">
                  <c:v>#N/A</c:v>
                </c:pt>
                <c:pt idx="13">
                  <c:v>2340</c:v>
                </c:pt>
                <c:pt idx="14">
                  <c:v>#N/A</c:v>
                </c:pt>
              </c:numCache>
            </c:numRef>
          </c:val>
          <c:smooth val="0"/>
        </c:ser>
        <c:dLbls>
          <c:showLegendKey val="0"/>
          <c:showVal val="0"/>
          <c:showCatName val="0"/>
          <c:showSerName val="0"/>
          <c:showPercent val="0"/>
          <c:showBubbleSize val="0"/>
        </c:dLbls>
        <c:marker val="1"/>
        <c:smooth val="0"/>
        <c:axId val="223208552"/>
        <c:axId val="223208944"/>
      </c:lineChart>
      <c:catAx>
        <c:axId val="223208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3208944"/>
        <c:crosses val="autoZero"/>
        <c:auto val="1"/>
        <c:lblAlgn val="ctr"/>
        <c:lblOffset val="100"/>
        <c:tickLblSkip val="1"/>
        <c:tickMarkSkip val="1"/>
        <c:noMultiLvlLbl val="0"/>
      </c:catAx>
      <c:valAx>
        <c:axId val="22320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208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{F9302230-3F51-4D13-8C50-2A584A652606}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{55C88321-5410-49E7-BCB2-E8E3C446EFC2}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{CAAE85CB-9CC3-48D4-A27A-3B2B47BDAD88}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{39499BFC-CB22-4FAB-B79F-90787BC55EAD}</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{76018DC5-6EDF-4821-B671-AF889451A3F1}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58.4</c:v>
                </c:pt>
              </c:numCache>
            </c:numRef>
          </c:xVal>
          <c:yVal>
            <c:numRef>
              <c:f>公会計指標分析・財政指標組合せ分析表!$K$51:$O$51</c:f>
              <c:numCache>
                <c:formatCode>#,##0.0;"▲ "#,##0.0</c:formatCode>
                <c:ptCount val="5"/>
                <c:pt idx="4">
                  <c:v>76.7</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{F5F14CA8-401B-4321-A311-DB99745BF80F}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{4E6D94CD-BCAF-479A-85CE-4031274F238E}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{31AD0680-601E-45B6-B380-E06B0B2C51E8}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{EAFB569C-8EEF-4F24-BAEB-B32360519B36}</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{07AAD3A1-0EFD-4E16-8B55-4E89CC07AC4D}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51.9</c:v>
                </c:pt>
              </c:numCache>
            </c:numRef>
          </c:xVal>
          <c:yVal>
            <c:numRef>
              <c:f>公会計指標分析・財政指標組合せ分析表!$K$55:$O$55</c:f>
              <c:numCache>
                <c:formatCode>#,##0.0;"▲ "#,##0.0</c:formatCode>
                <c:ptCount val="5"/>
                <c:pt idx="4">
                  <c:v>13.1</c:v>
                </c:pt>
              </c:numCache>
            </c:numRef>
          </c:yVal>
          <c:smooth val="0"/>
        </c:ser>
        <c:dLbls>
          <c:showLegendKey val="0"/>
          <c:showVal val="0"/>
          <c:showCatName val="0"/>
          <c:showSerName val="0"/>
          <c:showPercent val="0"/>
          <c:showBubbleSize val="0"/>
        </c:dLbls>
        <c:axId val="223209728"/>
        <c:axId val="223210120"/>
      </c:scatterChart>
      <c:valAx>
        <c:axId val="223209728"/>
        <c:scaling>
          <c:orientation val="minMax"/>
          <c:max val="59"/>
          <c:min val="51.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3210120"/>
        <c:crosses val="autoZero"/>
        <c:crossBetween val="midCat"/>
      </c:valAx>
      <c:valAx>
        <c:axId val="223210120"/>
        <c:scaling>
          <c:orientation val="minMax"/>
          <c:max val="8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3209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{DA05435E-CC07-43AF-A9A0-5F2AA0A9D32D}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{E4564571-76C9-4232-AECE-8DBA5823FE17}</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{05B178A0-7E6A-4697-A98F-A16604E48F8F}</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{2A9A6E12-947A-45A9-A046-5A308ECEDC35}</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{75AF5D65-6677-4DF3-990C-DF240C614F97}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11.1</c:v>
                </c:pt>
                <c:pt idx="2">
                  <c:v>8.5</c:v>
                </c:pt>
                <c:pt idx="3">
                  <c:v>6.8</c:v>
                </c:pt>
                <c:pt idx="4">
                  <c:v>6.7</c:v>
                </c:pt>
              </c:numCache>
            </c:numRef>
          </c:xVal>
          <c:yVal>
            <c:numRef>
              <c:f>公会計指標分析・財政指標組合せ分析表!$K$73:$O$73</c:f>
              <c:numCache>
                <c:formatCode>#,##0.0;"▲ "#,##0.0</c:formatCode>
                <c:ptCount val="5"/>
                <c:pt idx="0">
                  <c:v>81.2</c:v>
                </c:pt>
                <c:pt idx="1">
                  <c:v>84.3</c:v>
                </c:pt>
                <c:pt idx="2">
                  <c:v>95.7</c:v>
                </c:pt>
                <c:pt idx="3">
                  <c:v>83.4</c:v>
                </c:pt>
                <c:pt idx="4">
                  <c:v>76.7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{C886B50B-BA26-49BB-A0AD-C2A98519CE81}</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{3689CB82-47A2-4C68-A2DD-1B1775E50371}</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{C7C80819-840A-4107-996C-FB06F55F2CF8}</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1684996283809254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{0FF0FDA6-E990-4F93-B7C1-3EB53D21DD64}</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3.1725928239818173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{23120D8C-73A1-4FF2-998C-EB5E1C6AC7C5}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mooth val="0"/>
        </c:ser>
        <c:dLbls>
          <c:showLegendKey val="0"/>
          <c:showVal val="0"/>
          <c:showCatName val="0"/>
          <c:showSerName val="0"/>
          <c:showPercent val="0"/>
          <c:showBubbleSize val="0"/>
        </c:dLbls>
        <c:axId val="223208160"/>
        <c:axId val="223210904"/>
      </c:scatterChart>
      <c:valAx>
        <c:axId val="223208160"/>
        <c:scaling>
          <c:orientation val="minMax"/>
          <c:max val="12.6"/>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3210904"/>
        <c:crosses val="autoZero"/>
        <c:crossBetween val="midCat"/>
      </c:valAx>
      <c:valAx>
        <c:axId val="223210904"/>
        <c:scaling>
          <c:orientation val="minMax"/>
          <c:max val="11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32081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公債費については、臨時財政対策債の償還により増加傾向である。組合等が起こした地方債の元利償還金については、今後、減少していくことが見込まれる。</a:t>
          </a:r>
          <a:endParaRPr lang="ja-JP" altLang="ja-JP" sz="1400">
            <a:effectLst/>
          </a:endParaRPr>
        </a:p>
        <a:p>
          <a:pPr rtl="0"/>
          <a:r>
            <a:rPr lang="ja-JP" altLang="ja-JP" sz="1100" b="0" i="0" baseline="0">
              <a:solidFill>
                <a:schemeClr val="dk1"/>
              </a:solidFill>
              <a:effectLst/>
              <a:latin typeface="+mn-lt"/>
              <a:ea typeface="+mn-ea"/>
              <a:cs typeface="+mn-cs"/>
            </a:rPr>
            <a:t>平成２５年度以降組合が起こした元利償還金に対する負担が増加しているのは、足柄西部清掃組合の</a:t>
          </a:r>
          <a:r>
            <a:rPr lang="ja-JP" altLang="en-US" sz="1100" b="0" i="0" baseline="0">
              <a:solidFill>
                <a:schemeClr val="dk1"/>
              </a:solidFill>
              <a:effectLst/>
              <a:latin typeface="+mn-lt"/>
              <a:ea typeface="+mn-ea"/>
              <a:cs typeface="+mn-cs"/>
            </a:rPr>
            <a:t>施設更新整備のための</a:t>
          </a:r>
          <a:r>
            <a:rPr lang="ja-JP" altLang="ja-JP" sz="1100" b="0" i="0" baseline="0">
              <a:solidFill>
                <a:schemeClr val="dk1"/>
              </a:solidFill>
              <a:effectLst/>
              <a:latin typeface="+mn-lt"/>
              <a:ea typeface="+mn-ea"/>
              <a:cs typeface="+mn-cs"/>
            </a:rPr>
            <a:t>元金の償還による</a:t>
          </a:r>
          <a:r>
            <a:rPr lang="ja-JP" altLang="en-US" sz="1100" b="0" i="0" baseline="0">
              <a:solidFill>
                <a:schemeClr val="dk1"/>
              </a:solidFill>
              <a:effectLst/>
              <a:latin typeface="+mn-lt"/>
              <a:ea typeface="+mn-ea"/>
              <a:cs typeface="+mn-cs"/>
            </a:rPr>
            <a:t>もの</a:t>
          </a:r>
          <a:r>
            <a:rPr lang="ja-JP" altLang="ja-JP" sz="1100" b="0" i="0" baseline="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地方債の現在高については、新発債を元金の償還額以内というルールの中で実施していたが、臨時財政対策債の満額借入や、緊急に着手せざるを得ない新東名対策事業などにより、地方債残高が増加した。</a:t>
          </a:r>
          <a:endParaRPr lang="ja-JP" altLang="ja-JP" sz="1400">
            <a:effectLst/>
          </a:endParaRPr>
        </a:p>
        <a:p>
          <a:pPr rtl="0" fontAlgn="base"/>
          <a:r>
            <a:rPr lang="ja-JP" altLang="ja-JP" sz="1100" b="0" i="0" baseline="0">
              <a:solidFill>
                <a:schemeClr val="dk1"/>
              </a:solidFill>
              <a:effectLst/>
              <a:latin typeface="+mn-lt"/>
              <a:ea typeface="+mn-ea"/>
              <a:cs typeface="+mn-cs"/>
            </a:rPr>
            <a:t>一方、債務負担については２５年度は地域優良賃貸住宅建設に対し債務負担行為を設定したため、一時的に増加したが、今後は土地の買い戻しの進捗により減少していくと見込まれる。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神奈川県山北町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11,124
11,060
224.61
4,798,852
4,610,891
158,689
3,383,945
4,566,331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76.7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当町では、平成</a:t>
          </a:r>
          <a:r>
            <a:rPr kumimoji="1" lang="en-US" altLang="ja-JP" sz="1100">
              <a:latin typeface="ＭＳ Ｐゴシック"/>
            </a:rPr>
            <a:t>28</a:t>
          </a:r>
          <a:r>
            <a:rPr kumimoji="1" lang="ja-JP" altLang="en-US" sz="1100">
              <a:latin typeface="ＭＳ Ｐゴシック"/>
            </a:rPr>
            <a:t>年度に策定した公共施設等総合管理計画において、公共施設等の延べ床面積を</a:t>
          </a:r>
          <a:r>
            <a:rPr kumimoji="1" lang="en-US" altLang="ja-JP" sz="1100">
              <a:latin typeface="ＭＳ Ｐゴシック"/>
            </a:rPr>
            <a:t>10</a:t>
          </a:r>
          <a:r>
            <a:rPr kumimoji="1" lang="ja-JP" altLang="en-US" sz="1100">
              <a:latin typeface="ＭＳ Ｐゴシック"/>
            </a:rPr>
            <a:t>％削減するという目標を掲げ、老朽化した施設の集約化・複合化や除却に着手したところである。有形固定資産減価償却率については、類似団体内順位が１／４であるが、上記計画に基づく取り組みにより今後は逓減していくことが見込まれ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17780</xdr:rowOff>
    </xdr:from>
    <xdr:to>
      <xdr:col>3</xdr:col>
      <xdr:colOff>1170940</xdr:colOff>
      <xdr:row>34</xdr:row>
      <xdr:rowOff>134620</xdr:rowOff>
    </xdr:to>
    <xdr:cxnSp macro="">
      <xdr:nvCxnSpPr>
        <xdr:cNvPr id="64" name="直線コネクタ 63"/>
        <xdr:cNvCxnSpPr/>
      </xdr:nvCxnSpPr>
      <xdr:spPr>
        <a:xfrm flipV="1">
          <a:off x="4760595" y="5427980"/>
          <a:ext cx="1270" cy="13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138447</xdr:rowOff>
    </xdr:from>
    <xdr:ext cx="405111" cy="259045"/>
    <xdr:sp macro="" textlink="">
      <xdr:nvSpPr>
        <xdr:cNvPr id="65" name="有形固定資産減価償却率最小値テキスト"/>
        <xdr:cNvSpPr txBox="1"/>
      </xdr:nvSpPr>
      <xdr:spPr>
        <a:xfrm>
          <a:off x="4813300" y="674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a:t>
          </a:r>
          <a:endParaRPr kumimoji="1" lang="ja-JP" altLang="en-US" sz="1000" b="1">
            <a:latin typeface="ＭＳ Ｐゴシック"/>
          </a:endParaRPr>
        </a:p>
      </xdr:txBody>
    </xdr:sp>
    <xdr:clientData/>
  </xdr:oneCellAnchor>
  <xdr:twoCellAnchor>
    <xdr:from>
      <xdr:col>3</xdr:col>
      <xdr:colOff>1082675</xdr:colOff>
      <xdr:row>34</xdr:row>
      <xdr:rowOff>134620</xdr:rowOff>
    </xdr:from>
    <xdr:to>
      <xdr:col>3</xdr:col>
      <xdr:colOff>1260475</xdr:colOff>
      <xdr:row>34</xdr:row>
      <xdr:rowOff>134620</xdr:rowOff>
    </xdr:to>
    <xdr:cxnSp macro="">
      <xdr:nvCxnSpPr>
        <xdr:cNvPr id="66" name="直線コネクタ 65"/>
        <xdr:cNvCxnSpPr/>
      </xdr:nvCxnSpPr>
      <xdr:spPr>
        <a:xfrm>
          <a:off x="4673600" y="6744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135907</xdr:rowOff>
    </xdr:from>
    <xdr:ext cx="405111" cy="259045"/>
    <xdr:sp macro="" textlink="">
      <xdr:nvSpPr>
        <xdr:cNvPr id="67"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a:t>
          </a:r>
          <a:endParaRPr kumimoji="1" lang="ja-JP" altLang="en-US" sz="1000" b="1">
            <a:latin typeface="ＭＳ Ｐゴシック"/>
          </a:endParaRPr>
        </a:p>
      </xdr:txBody>
    </xdr:sp>
    <xdr:clientData/>
  </xdr:oneCellAnchor>
  <xdr:twoCellAnchor>
    <xdr:from>
      <xdr:col>3</xdr:col>
      <xdr:colOff>1082675</xdr:colOff>
      <xdr:row>27</xdr:row>
      <xdr:rowOff>17780</xdr:rowOff>
    </xdr:from>
    <xdr:to>
      <xdr:col>3</xdr:col>
      <xdr:colOff>1260475</xdr:colOff>
      <xdr:row>27</xdr:row>
      <xdr:rowOff>17780</xdr:rowOff>
    </xdr:to>
    <xdr:cxnSp macro="">
      <xdr:nvCxnSpPr>
        <xdr:cNvPr id="68" name="直線コネクタ 67"/>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70290</xdr:rowOff>
    </xdr:from>
    <xdr:ext cx="405111" cy="259045"/>
    <xdr:sp macro="" textlink="">
      <xdr:nvSpPr>
        <xdr:cNvPr id="69" name="有形固定資産減価償却率平均値テキスト"/>
        <xdr:cNvSpPr txBox="1"/>
      </xdr:nvSpPr>
      <xdr:spPr>
        <a:xfrm>
          <a:off x="4813300" y="58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91863</xdr:rowOff>
    </xdr:from>
    <xdr:to>
      <xdr:col>3</xdr:col>
      <xdr:colOff>1222375</xdr:colOff>
      <xdr:row>30</xdr:row>
      <xdr:rowOff>22013</xdr:rowOff>
    </xdr:to>
    <xdr:sp macro="" textlink="">
      <xdr:nvSpPr>
        <xdr:cNvPr id="70" name="フローチャート : 判断 69"/>
        <xdr:cNvSpPr/>
      </xdr:nvSpPr>
      <xdr:spPr>
        <a:xfrm>
          <a:off x="4711700" y="5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26</xdr:row>
      <xdr:rowOff>138430</xdr:rowOff>
    </xdr:from>
    <xdr:to>
      <xdr:col>3</xdr:col>
      <xdr:colOff>1222375</xdr:colOff>
      <xdr:row>27</xdr:row>
      <xdr:rowOff>68580</xdr:rowOff>
    </xdr:to>
    <xdr:sp macro="" textlink="">
      <xdr:nvSpPr>
        <xdr:cNvPr id="76" name="円/楕円 75"/>
        <xdr:cNvSpPr/>
      </xdr:nvSpPr>
      <xdr:spPr>
        <a:xfrm>
          <a:off x="47117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91457</xdr:rowOff>
    </xdr:from>
    <xdr:ext cx="405111" cy="259045"/>
    <xdr:sp macro="" textlink="">
      <xdr:nvSpPr>
        <xdr:cNvPr id="77" name="有形固定資産減価償却率該当値テキスト"/>
        <xdr:cNvSpPr txBox="1"/>
      </xdr:nvSpPr>
      <xdr:spPr>
        <a:xfrm>
          <a:off x="4813300" y="53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神奈川県山北町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11,124
11,060
224.61
4,798,852
4,610,891
158,689
3,383,945
4,566,331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76.7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144780</xdr:rowOff>
    </xdr:from>
    <xdr:to>
      <xdr:col>6</xdr:col>
      <xdr:colOff>510540</xdr:colOff>
      <xdr:row>41</xdr:row>
      <xdr:rowOff>95250</xdr:rowOff>
    </xdr:to>
    <xdr:cxnSp macro="">
      <xdr:nvCxnSpPr>
        <xdr:cNvPr id="57" name="直線コネクタ 56"/>
        <xdr:cNvCxnSpPr/>
      </xdr:nvCxnSpPr>
      <xdr:spPr>
        <a:xfrm flipV="1">
          <a:off x="4634865" y="56311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99077</xdr:rowOff>
    </xdr:from>
    <xdr:ext cx="405111" cy="259045"/>
    <xdr:sp macro="" textlink="">
      <xdr:nvSpPr>
        <xdr:cNvPr id="58" name="【道路】&#10;有形固定資産減価償却率最小値テキスト"/>
        <xdr:cNvSpPr txBox="1"/>
      </xdr:nvSpPr>
      <xdr:spPr>
        <a:xfrm>
          <a:off x="47244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95250</xdr:rowOff>
    </xdr:from>
    <xdr:to>
      <xdr:col>6</xdr:col>
      <xdr:colOff>600075</xdr:colOff>
      <xdr:row>41</xdr:row>
      <xdr:rowOff>95250</xdr:rowOff>
    </xdr:to>
    <xdr:cxnSp macro="">
      <xdr:nvCxnSpPr>
        <xdr:cNvPr id="59" name="直線コネクタ 58"/>
        <xdr:cNvCxnSpPr/>
      </xdr:nvCxnSpPr>
      <xdr:spPr>
        <a:xfrm>
          <a:off x="4546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91457</xdr:rowOff>
    </xdr:from>
    <xdr:ext cx="405111" cy="259045"/>
    <xdr:sp macro="" textlink="">
      <xdr:nvSpPr>
        <xdr:cNvPr id="60" name="【道路】&#10;有形固定資産減価償却率最大値テキスト"/>
        <xdr:cNvSpPr txBox="1"/>
      </xdr:nvSpPr>
      <xdr:spPr>
        <a:xfrm>
          <a:off x="47244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32</xdr:row>
      <xdr:rowOff>144780</xdr:rowOff>
    </xdr:from>
    <xdr:to>
      <xdr:col>6</xdr:col>
      <xdr:colOff>600075</xdr:colOff>
      <xdr:row>32</xdr:row>
      <xdr:rowOff>144780</xdr:rowOff>
    </xdr:to>
    <xdr:cxnSp macro="">
      <xdr:nvCxnSpPr>
        <xdr:cNvPr id="61" name="直線コネクタ 60"/>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116857</xdr:rowOff>
    </xdr:from>
    <xdr:ext cx="405111" cy="259045"/>
    <xdr:sp macro="" textlink="">
      <xdr:nvSpPr>
        <xdr:cNvPr id="62" name="【道路】&#10;有形固定資産減価償却率平均値テキスト"/>
        <xdr:cNvSpPr txBox="1"/>
      </xdr:nvSpPr>
      <xdr:spPr>
        <a:xfrm>
          <a:off x="4724400" y="594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93980</xdr:rowOff>
    </xdr:from>
    <xdr:to>
      <xdr:col>6</xdr:col>
      <xdr:colOff>561975</xdr:colOff>
      <xdr:row>36</xdr:row>
      <xdr:rowOff>24130</xdr:rowOff>
    </xdr:to>
    <xdr:sp macro="" textlink="">
      <xdr:nvSpPr>
        <xdr:cNvPr id="63" name="フローチャート : 判断 62"/>
        <xdr:cNvSpPr/>
      </xdr:nvSpPr>
      <xdr:spPr>
        <a:xfrm>
          <a:off x="45847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128270</xdr:rowOff>
    </xdr:from>
    <xdr:to>
      <xdr:col>6</xdr:col>
      <xdr:colOff>561975</xdr:colOff>
      <xdr:row>38</xdr:row>
      <xdr:rowOff>58420</xdr:rowOff>
    </xdr:to>
    <xdr:sp macro="" textlink="">
      <xdr:nvSpPr>
        <xdr:cNvPr id="69" name="円/楕円 68"/>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106697</xdr:rowOff>
    </xdr:from>
    <xdr:ext cx="405111" cy="259045"/>
    <xdr:sp macro="" textlink="">
      <xdr:nvSpPr>
        <xdr:cNvPr id="70" name="【道路】&#10;有形固定資産減価償却率該当値テキスト"/>
        <xdr:cNvSpPr txBox="1"/>
      </xdr:nvSpPr>
      <xdr:spPr>
        <a:xfrm>
          <a:off x="47244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5" name="テキスト ボックス 8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7" name="テキスト ボックス 8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89" name="テキスト ボックス 8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1" name="テキスト ボックス 9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2"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91973</xdr:rowOff>
    </xdr:from>
    <xdr:to>
      <xdr:col>15</xdr:col>
      <xdr:colOff>180340</xdr:colOff>
      <xdr:row>40</xdr:row>
      <xdr:rowOff>100661</xdr:rowOff>
    </xdr:to>
    <xdr:cxnSp macro="">
      <xdr:nvCxnSpPr>
        <xdr:cNvPr id="93" name="直線コネクタ 92"/>
        <xdr:cNvCxnSpPr/>
      </xdr:nvCxnSpPr>
      <xdr:spPr>
        <a:xfrm flipV="1">
          <a:off x="10476865" y="5749823"/>
          <a:ext cx="0" cy="1208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104488</xdr:rowOff>
    </xdr:from>
    <xdr:ext cx="469744" cy="259045"/>
    <xdr:sp macro="" textlink="">
      <xdr:nvSpPr>
        <xdr:cNvPr id="94" name="【道路】&#10;一人当たり延長最小値テキスト"/>
        <xdr:cNvSpPr txBox="1"/>
      </xdr:nvSpPr>
      <xdr:spPr>
        <a:xfrm>
          <a:off x="10566400" y="69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2.893</a:t>
          </a:r>
          <a:endParaRPr kumimoji="1" lang="ja-JP" altLang="en-US" sz="1000" b="1">
            <a:latin typeface="ＭＳ Ｐゴシック"/>
          </a:endParaRPr>
        </a:p>
      </xdr:txBody>
    </xdr:sp>
    <xdr:clientData/>
  </xdr:oneCellAnchor>
  <xdr:twoCellAnchor>
    <xdr:from>
      <xdr:col>15</xdr:col>
      <xdr:colOff>92075</xdr:colOff>
      <xdr:row>40</xdr:row>
      <xdr:rowOff>100661</xdr:rowOff>
    </xdr:from>
    <xdr:to>
      <xdr:col>15</xdr:col>
      <xdr:colOff>269875</xdr:colOff>
      <xdr:row>40</xdr:row>
      <xdr:rowOff>100661</xdr:rowOff>
    </xdr:to>
    <xdr:cxnSp macro="">
      <xdr:nvCxnSpPr>
        <xdr:cNvPr id="95" name="直線コネクタ 94"/>
        <xdr:cNvCxnSpPr/>
      </xdr:nvCxnSpPr>
      <xdr:spPr>
        <a:xfrm>
          <a:off x="10388600" y="69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38650</xdr:rowOff>
    </xdr:from>
    <xdr:ext cx="469744" cy="259045"/>
    <xdr:sp macro="" textlink="">
      <xdr:nvSpPr>
        <xdr:cNvPr id="96" name="【道路】&#10;一人当たり延長最大値テキスト"/>
        <xdr:cNvSpPr txBox="1"/>
      </xdr:nvSpPr>
      <xdr:spPr>
        <a:xfrm>
          <a:off x="10566400" y="552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8.181</a:t>
          </a:r>
          <a:endParaRPr kumimoji="1" lang="ja-JP" altLang="en-US" sz="1000" b="1">
            <a:latin typeface="ＭＳ Ｐゴシック"/>
          </a:endParaRPr>
        </a:p>
      </xdr:txBody>
    </xdr:sp>
    <xdr:clientData/>
  </xdr:oneCellAnchor>
  <xdr:twoCellAnchor>
    <xdr:from>
      <xdr:col>15</xdr:col>
      <xdr:colOff>92075</xdr:colOff>
      <xdr:row>33</xdr:row>
      <xdr:rowOff>91973</xdr:rowOff>
    </xdr:from>
    <xdr:to>
      <xdr:col>15</xdr:col>
      <xdr:colOff>269875</xdr:colOff>
      <xdr:row>33</xdr:row>
      <xdr:rowOff>91973</xdr:rowOff>
    </xdr:to>
    <xdr:cxnSp macro="">
      <xdr:nvCxnSpPr>
        <xdr:cNvPr id="97" name="直線コネクタ 96"/>
        <xdr:cNvCxnSpPr/>
      </xdr:nvCxnSpPr>
      <xdr:spPr>
        <a:xfrm>
          <a:off x="10388600" y="574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71721</xdr:rowOff>
    </xdr:from>
    <xdr:ext cx="469744" cy="259045"/>
    <xdr:sp macro="" textlink="">
      <xdr:nvSpPr>
        <xdr:cNvPr id="98" name="【道路】&#10;一人当たり延長平均値テキスト"/>
        <xdr:cNvSpPr txBox="1"/>
      </xdr:nvSpPr>
      <xdr:spPr>
        <a:xfrm>
          <a:off x="10566400" y="6243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93294</xdr:rowOff>
    </xdr:from>
    <xdr:to>
      <xdr:col>15</xdr:col>
      <xdr:colOff>231775</xdr:colOff>
      <xdr:row>37</xdr:row>
      <xdr:rowOff>23444</xdr:rowOff>
    </xdr:to>
    <xdr:sp macro="" textlink="">
      <xdr:nvSpPr>
        <xdr:cNvPr id="99" name="フローチャート : 判断 98"/>
        <xdr:cNvSpPr/>
      </xdr:nvSpPr>
      <xdr:spPr>
        <a:xfrm>
          <a:off x="10426700" y="62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61976</xdr:rowOff>
    </xdr:from>
    <xdr:to>
      <xdr:col>15</xdr:col>
      <xdr:colOff>231775</xdr:colOff>
      <xdr:row>36</xdr:row>
      <xdr:rowOff>163576</xdr:rowOff>
    </xdr:to>
    <xdr:sp macro="" textlink="">
      <xdr:nvSpPr>
        <xdr:cNvPr id="105" name="円/楕円 104"/>
        <xdr:cNvSpPr/>
      </xdr:nvSpPr>
      <xdr:spPr>
        <a:xfrm>
          <a:off x="104267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35</xdr:row>
      <xdr:rowOff>84853</xdr:rowOff>
    </xdr:from>
    <xdr:ext cx="469744" cy="259045"/>
    <xdr:sp macro="" textlink="">
      <xdr:nvSpPr>
        <xdr:cNvPr id="106" name="【道路】&#10;一人当たり延長該当値テキスト"/>
        <xdr:cNvSpPr txBox="1"/>
      </xdr:nvSpPr>
      <xdr:spPr>
        <a:xfrm>
          <a:off x="10566400" y="60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7" name="正方形/長方形 106"/>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8" name="正方形/長方形 10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9" name="正方形/長方形 10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0" name="正方形/長方形 10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1" name="正方形/長方形 11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2" name="正方形/長方形 11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3" name="正方形/長方形 11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4" name="正方形/長方形 113"/>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5" name="テキスト ボックス 11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6" name="直線コネクタ 11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7" name="テキスト ボックス 11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18" name="直線コネクタ 117"/>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19" name="テキスト ボックス 118"/>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22" name="直線コネクタ 121"/>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23" name="テキスト ボックス 122"/>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4" name="直線コネクタ 12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5" name="テキスト ボックス 12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6"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102870</xdr:rowOff>
    </xdr:to>
    <xdr:cxnSp macro="">
      <xdr:nvCxnSpPr>
        <xdr:cNvPr id="127" name="直線コネクタ 126"/>
        <xdr:cNvCxnSpPr/>
      </xdr:nvCxnSpPr>
      <xdr:spPr>
        <a:xfrm flipV="1">
          <a:off x="4634865" y="965835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106697</xdr:rowOff>
    </xdr:from>
    <xdr:ext cx="405111" cy="259045"/>
    <xdr:sp macro="" textlink="">
      <xdr:nvSpPr>
        <xdr:cNvPr id="128" name="【橋りょう・トンネル】&#10;有形固定資産減価償却率最小値テキスト"/>
        <xdr:cNvSpPr txBox="1"/>
      </xdr:nvSpPr>
      <xdr:spPr>
        <a:xfrm>
          <a:off x="47244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6</xdr:col>
      <xdr:colOff>422275</xdr:colOff>
      <xdr:row>63</xdr:row>
      <xdr:rowOff>102870</xdr:rowOff>
    </xdr:from>
    <xdr:to>
      <xdr:col>6</xdr:col>
      <xdr:colOff>600075</xdr:colOff>
      <xdr:row>63</xdr:row>
      <xdr:rowOff>102870</xdr:rowOff>
    </xdr:to>
    <xdr:cxnSp macro="">
      <xdr:nvCxnSpPr>
        <xdr:cNvPr id="129" name="直線コネクタ 128"/>
        <xdr:cNvCxnSpPr/>
      </xdr:nvCxnSpPr>
      <xdr:spPr>
        <a:xfrm>
          <a:off x="4546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30" name="【橋りょう・トンネ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31" name="直線コネクタ 130"/>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137812</xdr:rowOff>
    </xdr:from>
    <xdr:ext cx="405111" cy="259045"/>
    <xdr:sp macro="" textlink="">
      <xdr:nvSpPr>
        <xdr:cNvPr id="132" name="【橋りょう・トンネル】&#10;有形固定資産減価償却率平均値テキスト"/>
        <xdr:cNvSpPr txBox="1"/>
      </xdr:nvSpPr>
      <xdr:spPr>
        <a:xfrm>
          <a:off x="47244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114935</xdr:rowOff>
    </xdr:from>
    <xdr:to>
      <xdr:col>6</xdr:col>
      <xdr:colOff>561975</xdr:colOff>
      <xdr:row>61</xdr:row>
      <xdr:rowOff>45085</xdr:rowOff>
    </xdr:to>
    <xdr:sp macro="" textlink="">
      <xdr:nvSpPr>
        <xdr:cNvPr id="133" name="フローチャート : 判断 132"/>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4" name="テキスト ボックス 13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5" name="テキスト ボックス 13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6" name="テキスト ボックス 13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7" name="テキスト ボックス 13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8" name="テキスト ボックス 13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61</xdr:row>
      <xdr:rowOff>57785</xdr:rowOff>
    </xdr:from>
    <xdr:to>
      <xdr:col>6</xdr:col>
      <xdr:colOff>561975</xdr:colOff>
      <xdr:row>61</xdr:row>
      <xdr:rowOff>159385</xdr:rowOff>
    </xdr:to>
    <xdr:sp macro="" textlink="">
      <xdr:nvSpPr>
        <xdr:cNvPr id="139" name="円/楕円 138"/>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36212</xdr:rowOff>
    </xdr:from>
    <xdr:ext cx="405111" cy="259045"/>
    <xdr:sp macro="" textlink="">
      <xdr:nvSpPr>
        <xdr:cNvPr id="140" name="【橋りょう・トンネル】&#10;有形固定資産減価償却率該当値テキスト"/>
        <xdr:cNvSpPr txBox="1"/>
      </xdr:nvSpPr>
      <xdr:spPr>
        <a:xfrm>
          <a:off x="47244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1" name="正方形/長方形 140"/>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2" name="正方形/長方形 14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3" name="正方形/長方形 14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4" name="正方形/長方形 14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5" name="正方形/長方形 14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6" name="正方形/長方形 14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7" name="正方形/長方形 14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65,668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8" name="正方形/長方形 147"/>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9" name="テキスト ボックス 14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0" name="直線コネクタ 14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1" name="テキスト ボックス 150"/>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2" name="直線コネクタ 15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105427</xdr:rowOff>
    </xdr:from>
    <xdr:ext cx="595419" cy="259045"/>
    <xdr:sp macro="" textlink="">
      <xdr:nvSpPr>
        <xdr:cNvPr id="153" name="テキスト ボックス 152"/>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4" name="直線コネクタ 15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5" name="テキスト ボックス 15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6" name="直線コネクタ 15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57" name="テキスト ボックス 15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58" name="直線コネクタ 15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59" name="テキスト ボックス 15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0" name="直線コネクタ 15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1" name="テキスト ボックス 16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2" name="直線コネクタ 16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3" name="テキスト ボックス 16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4"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136923</xdr:rowOff>
    </xdr:from>
    <xdr:to>
      <xdr:col>15</xdr:col>
      <xdr:colOff>180340</xdr:colOff>
      <xdr:row>64</xdr:row>
      <xdr:rowOff>117546</xdr:rowOff>
    </xdr:to>
    <xdr:cxnSp macro="">
      <xdr:nvCxnSpPr>
        <xdr:cNvPr id="165" name="直線コネクタ 164"/>
        <xdr:cNvCxnSpPr/>
      </xdr:nvCxnSpPr>
      <xdr:spPr>
        <a:xfrm flipV="1">
          <a:off x="10476865" y="9738123"/>
          <a:ext cx="0" cy="1352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121373</xdr:rowOff>
    </xdr:from>
    <xdr:ext cx="534377" cy="259045"/>
    <xdr:sp macro="" textlink="">
      <xdr:nvSpPr>
        <xdr:cNvPr id="166" name="【橋りょう・トンネル】&#10;一人当たり有形固定資産（償却資産）額最小値テキスト"/>
        <xdr:cNvSpPr txBox="1"/>
      </xdr:nvSpPr>
      <xdr:spPr>
        <a:xfrm>
          <a:off x="10566400" y="110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89,148</a:t>
          </a:r>
          <a:endParaRPr kumimoji="1" lang="ja-JP" altLang="en-US" sz="1000" b="1">
            <a:latin typeface="ＭＳ Ｐゴシック"/>
          </a:endParaRPr>
        </a:p>
      </xdr:txBody>
    </xdr:sp>
    <xdr:clientData/>
  </xdr:oneCellAnchor>
  <xdr:twoCellAnchor>
    <xdr:from>
      <xdr:col>15</xdr:col>
      <xdr:colOff>92075</xdr:colOff>
      <xdr:row>64</xdr:row>
      <xdr:rowOff>117546</xdr:rowOff>
    </xdr:from>
    <xdr:to>
      <xdr:col>15</xdr:col>
      <xdr:colOff>269875</xdr:colOff>
      <xdr:row>64</xdr:row>
      <xdr:rowOff>117546</xdr:rowOff>
    </xdr:to>
    <xdr:cxnSp macro="">
      <xdr:nvCxnSpPr>
        <xdr:cNvPr id="167" name="直線コネクタ 166"/>
        <xdr:cNvCxnSpPr/>
      </xdr:nvCxnSpPr>
      <xdr:spPr>
        <a:xfrm>
          <a:off x="10388600" y="1109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83600</xdr:rowOff>
    </xdr:from>
    <xdr:ext cx="599010" cy="259045"/>
    <xdr:sp macro="" textlink="">
      <xdr:nvSpPr>
        <xdr:cNvPr id="168" name="【橋りょう・トンネル】&#10;一人当たり有形固定資産（償却資産）額最大値テキスト"/>
        <xdr:cNvSpPr txBox="1"/>
      </xdr:nvSpPr>
      <xdr:spPr>
        <a:xfrm>
          <a:off x="10566400" y="951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444,062</a:t>
          </a:r>
          <a:endParaRPr kumimoji="1" lang="ja-JP" altLang="en-US" sz="1000" b="1">
            <a:latin typeface="ＭＳ Ｐゴシック"/>
          </a:endParaRPr>
        </a:p>
      </xdr:txBody>
    </xdr:sp>
    <xdr:clientData/>
  </xdr:oneCellAnchor>
  <xdr:twoCellAnchor>
    <xdr:from>
      <xdr:col>15</xdr:col>
      <xdr:colOff>92075</xdr:colOff>
      <xdr:row>56</xdr:row>
      <xdr:rowOff>136923</xdr:rowOff>
    </xdr:from>
    <xdr:to>
      <xdr:col>15</xdr:col>
      <xdr:colOff>269875</xdr:colOff>
      <xdr:row>56</xdr:row>
      <xdr:rowOff>136923</xdr:rowOff>
    </xdr:to>
    <xdr:cxnSp macro="">
      <xdr:nvCxnSpPr>
        <xdr:cNvPr id="169" name="直線コネクタ 168"/>
        <xdr:cNvCxnSpPr/>
      </xdr:nvCxnSpPr>
      <xdr:spPr>
        <a:xfrm>
          <a:off x="10388600" y="9738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23349</xdr:rowOff>
    </xdr:from>
    <xdr:ext cx="599010" cy="259045"/>
    <xdr:sp macro="" textlink="">
      <xdr:nvSpPr>
        <xdr:cNvPr id="170" name="【橋りょう・トンネル】&#10;一人当たり有形固定資産（償却資産）額平均値テキスト"/>
        <xdr:cNvSpPr txBox="1"/>
      </xdr:nvSpPr>
      <xdr:spPr>
        <a:xfrm>
          <a:off x="10566400" y="106532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184,876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44922</xdr:rowOff>
    </xdr:from>
    <xdr:to>
      <xdr:col>15</xdr:col>
      <xdr:colOff>231775</xdr:colOff>
      <xdr:row>62</xdr:row>
      <xdr:rowOff>146522</xdr:rowOff>
    </xdr:to>
    <xdr:sp macro="" textlink="">
      <xdr:nvSpPr>
        <xdr:cNvPr id="171" name="フローチャート : 判断 170"/>
        <xdr:cNvSpPr/>
      </xdr:nvSpPr>
      <xdr:spPr>
        <a:xfrm>
          <a:off x="10426700" y="1067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2" name="テキスト ボックス 17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3" name="テキスト ボックス 17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4" name="テキスト ボックス 17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5" name="テキスト ボックス 17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6" name="テキスト ボックス 17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86123</xdr:rowOff>
    </xdr:from>
    <xdr:to>
      <xdr:col>15</xdr:col>
      <xdr:colOff>231775</xdr:colOff>
      <xdr:row>57</xdr:row>
      <xdr:rowOff>16273</xdr:rowOff>
    </xdr:to>
    <xdr:sp macro="" textlink="">
      <xdr:nvSpPr>
        <xdr:cNvPr id="177" name="円/楕円 176"/>
        <xdr:cNvSpPr/>
      </xdr:nvSpPr>
      <xdr:spPr>
        <a:xfrm>
          <a:off x="10426700" y="968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39150</xdr:rowOff>
    </xdr:from>
    <xdr:ext cx="599010" cy="259045"/>
    <xdr:sp macro="" textlink="">
      <xdr:nvSpPr>
        <xdr:cNvPr id="178" name="【橋りょう・トンネル】&#10;一人当たり有形固定資産（償却資産）額該当値テキスト"/>
        <xdr:cNvSpPr txBox="1"/>
      </xdr:nvSpPr>
      <xdr:spPr>
        <a:xfrm>
          <a:off x="10566400" y="964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444,062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9" name="正方形/長方形 17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0" name="正方形/長方形 17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1" name="正方形/長方形 18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2" name="正方形/長方形 18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3" name="正方形/長方形 18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4" name="正方形/長方形 18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5" name="正方形/長方形 18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6" name="正方形/長方形 185"/>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7" name="テキスト ボックス 18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8" name="直線コネクタ 18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9" name="テキスト ボックス 18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0" name="直線コネクタ 18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1" name="テキスト ボックス 19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2" name="直線コネクタ 19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3" name="テキスト ボックス 19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4" name="直線コネクタ 19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5" name="テキスト ボックス 19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6" name="直線コネクタ 19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97" name="テキスト ボックス 19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8" name="直線コネクタ 19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99" name="テキスト ボックス 19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0"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111252</xdr:rowOff>
    </xdr:from>
    <xdr:to>
      <xdr:col>6</xdr:col>
      <xdr:colOff>510540</xdr:colOff>
      <xdr:row>86</xdr:row>
      <xdr:rowOff>65532</xdr:rowOff>
    </xdr:to>
    <xdr:cxnSp macro="">
      <xdr:nvCxnSpPr>
        <xdr:cNvPr id="201" name="直線コネクタ 200"/>
        <xdr:cNvCxnSpPr/>
      </xdr:nvCxnSpPr>
      <xdr:spPr>
        <a:xfrm flipV="1">
          <a:off x="4634865" y="1348435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69359</xdr:rowOff>
    </xdr:from>
    <xdr:ext cx="405111" cy="259045"/>
    <xdr:sp macro="" textlink="">
      <xdr:nvSpPr>
        <xdr:cNvPr id="202" name="【公営住宅】&#10;有形固定資産減価償却率最小値テキスト"/>
        <xdr:cNvSpPr txBox="1"/>
      </xdr:nvSpPr>
      <xdr:spPr>
        <a:xfrm>
          <a:off x="4724400" y="1481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422275</xdr:colOff>
      <xdr:row>86</xdr:row>
      <xdr:rowOff>65532</xdr:rowOff>
    </xdr:from>
    <xdr:to>
      <xdr:col>6</xdr:col>
      <xdr:colOff>600075</xdr:colOff>
      <xdr:row>86</xdr:row>
      <xdr:rowOff>65532</xdr:rowOff>
    </xdr:to>
    <xdr:cxnSp macro="">
      <xdr:nvCxnSpPr>
        <xdr:cNvPr id="203" name="直線コネクタ 202"/>
        <xdr:cNvCxnSpPr/>
      </xdr:nvCxnSpPr>
      <xdr:spPr>
        <a:xfrm>
          <a:off x="4546600" y="1481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57929</xdr:rowOff>
    </xdr:from>
    <xdr:ext cx="405111" cy="259045"/>
    <xdr:sp macro="" textlink="">
      <xdr:nvSpPr>
        <xdr:cNvPr id="204" name="【公営住宅】&#10;有形固定資産減価償却率最大値テキスト"/>
        <xdr:cNvSpPr txBox="1"/>
      </xdr:nvSpPr>
      <xdr:spPr>
        <a:xfrm>
          <a:off x="47244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a:t>
          </a:r>
          <a:endParaRPr kumimoji="1" lang="ja-JP" altLang="en-US" sz="1000" b="1">
            <a:latin typeface="ＭＳ Ｐゴシック"/>
          </a:endParaRPr>
        </a:p>
      </xdr:txBody>
    </xdr:sp>
    <xdr:clientData/>
  </xdr:oneCellAnchor>
  <xdr:twoCellAnchor>
    <xdr:from>
      <xdr:col>6</xdr:col>
      <xdr:colOff>422275</xdr:colOff>
      <xdr:row>78</xdr:row>
      <xdr:rowOff>111252</xdr:rowOff>
    </xdr:from>
    <xdr:to>
      <xdr:col>6</xdr:col>
      <xdr:colOff>600075</xdr:colOff>
      <xdr:row>78</xdr:row>
      <xdr:rowOff>111252</xdr:rowOff>
    </xdr:to>
    <xdr:cxnSp macro="">
      <xdr:nvCxnSpPr>
        <xdr:cNvPr id="205" name="直線コネクタ 204"/>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80027</xdr:rowOff>
    </xdr:from>
    <xdr:ext cx="405111" cy="259045"/>
    <xdr:sp macro="" textlink="">
      <xdr:nvSpPr>
        <xdr:cNvPr id="206" name="【公営住宅】&#10;有形固定資産減価償却率平均値テキスト"/>
        <xdr:cNvSpPr txBox="1"/>
      </xdr:nvSpPr>
      <xdr:spPr>
        <a:xfrm>
          <a:off x="47244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101600</xdr:rowOff>
    </xdr:from>
    <xdr:to>
      <xdr:col>6</xdr:col>
      <xdr:colOff>561975</xdr:colOff>
      <xdr:row>81</xdr:row>
      <xdr:rowOff>31750</xdr:rowOff>
    </xdr:to>
    <xdr:sp macro="" textlink="">
      <xdr:nvSpPr>
        <xdr:cNvPr id="207" name="フローチャート : 判断 206"/>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8" name="テキスト ボックス 20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09" name="テキスト ボックス 20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0" name="テキスト ボックス 20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1" name="テキスト ボックス 21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2" name="テキスト ボックス 21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79</xdr:row>
      <xdr:rowOff>44450</xdr:rowOff>
    </xdr:from>
    <xdr:to>
      <xdr:col>6</xdr:col>
      <xdr:colOff>561975</xdr:colOff>
      <xdr:row>79</xdr:row>
      <xdr:rowOff>146050</xdr:rowOff>
    </xdr:to>
    <xdr:sp macro="" textlink="">
      <xdr:nvSpPr>
        <xdr:cNvPr id="213" name="円/楕円 212"/>
        <xdr:cNvSpPr/>
      </xdr:nvSpPr>
      <xdr:spPr>
        <a:xfrm>
          <a:off x="4584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67327</xdr:rowOff>
    </xdr:from>
    <xdr:ext cx="405111" cy="259045"/>
    <xdr:sp macro="" textlink="">
      <xdr:nvSpPr>
        <xdr:cNvPr id="214" name="【公営住宅】&#10;有形固定資産減価償却率該当値テキスト"/>
        <xdr:cNvSpPr txBox="1"/>
      </xdr:nvSpPr>
      <xdr:spPr>
        <a:xfrm>
          <a:off x="4724400"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5" name="正方形/長方形 214"/>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6" name="正方形/長方形 2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7" name="正方形/長方形 2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8" name="正方形/長方形 2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9" name="正方形/長方形 2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0" name="正方形/長方形 2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1" name="正方形/長方形 2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2" name="正方形/長方形 221"/>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3" name="テキスト ボックス 2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4" name="直線コネクタ 2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25" name="直線コネクタ 2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26" name="テキスト ボックス 2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27" name="直線コネクタ 2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28" name="テキスト ボックス 2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29" name="直線コネクタ 2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0" name="テキスト ボックス 2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1" name="直線コネクタ 2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2" name="テキスト ボックス 23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3" name="直線コネクタ 2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34" name="テキスト ボックス 23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5" name="直線コネクタ 2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36" name="テキスト ボックス 2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7"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86106</xdr:rowOff>
    </xdr:from>
    <xdr:to>
      <xdr:col>15</xdr:col>
      <xdr:colOff>180340</xdr:colOff>
      <xdr:row>85</xdr:row>
      <xdr:rowOff>147447</xdr:rowOff>
    </xdr:to>
    <xdr:cxnSp macro="">
      <xdr:nvCxnSpPr>
        <xdr:cNvPr id="238" name="直線コネクタ 237"/>
        <xdr:cNvCxnSpPr/>
      </xdr:nvCxnSpPr>
      <xdr:spPr>
        <a:xfrm flipV="1">
          <a:off x="10476865" y="13459206"/>
          <a:ext cx="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151274</xdr:rowOff>
    </xdr:from>
    <xdr:ext cx="469744" cy="259045"/>
    <xdr:sp macro="" textlink="">
      <xdr:nvSpPr>
        <xdr:cNvPr id="239" name="【公営住宅】&#10;一人当たり面積最小値テキスト"/>
        <xdr:cNvSpPr txBox="1"/>
      </xdr:nvSpPr>
      <xdr:spPr>
        <a:xfrm>
          <a:off x="10566400" y="147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0.726</a:t>
          </a:r>
          <a:endParaRPr kumimoji="1" lang="ja-JP" altLang="en-US" sz="1000" b="1">
            <a:latin typeface="ＭＳ Ｐゴシック"/>
          </a:endParaRPr>
        </a:p>
      </xdr:txBody>
    </xdr:sp>
    <xdr:clientData/>
  </xdr:oneCellAnchor>
  <xdr:twoCellAnchor>
    <xdr:from>
      <xdr:col>15</xdr:col>
      <xdr:colOff>92075</xdr:colOff>
      <xdr:row>85</xdr:row>
      <xdr:rowOff>147447</xdr:rowOff>
    </xdr:from>
    <xdr:to>
      <xdr:col>15</xdr:col>
      <xdr:colOff>269875</xdr:colOff>
      <xdr:row>85</xdr:row>
      <xdr:rowOff>147447</xdr:rowOff>
    </xdr:to>
    <xdr:cxnSp macro="">
      <xdr:nvCxnSpPr>
        <xdr:cNvPr id="240" name="直線コネクタ 239"/>
        <xdr:cNvCxnSpPr/>
      </xdr:nvCxnSpPr>
      <xdr:spPr>
        <a:xfrm>
          <a:off x="10388600" y="147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32783</xdr:rowOff>
    </xdr:from>
    <xdr:ext cx="469744" cy="259045"/>
    <xdr:sp macro="" textlink="">
      <xdr:nvSpPr>
        <xdr:cNvPr id="241" name="【公営住宅】&#10;一人当たり面積最大値テキスト"/>
        <xdr:cNvSpPr txBox="1"/>
      </xdr:nvSpPr>
      <xdr:spPr>
        <a:xfrm>
          <a:off x="105664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7.348</a:t>
          </a:r>
          <a:endParaRPr kumimoji="1" lang="ja-JP" altLang="en-US" sz="1000" b="1">
            <a:latin typeface="ＭＳ Ｐゴシック"/>
          </a:endParaRPr>
        </a:p>
      </xdr:txBody>
    </xdr:sp>
    <xdr:clientData/>
  </xdr:oneCellAnchor>
  <xdr:twoCellAnchor>
    <xdr:from>
      <xdr:col>15</xdr:col>
      <xdr:colOff>92075</xdr:colOff>
      <xdr:row>78</xdr:row>
      <xdr:rowOff>86106</xdr:rowOff>
    </xdr:from>
    <xdr:to>
      <xdr:col>15</xdr:col>
      <xdr:colOff>269875</xdr:colOff>
      <xdr:row>78</xdr:row>
      <xdr:rowOff>86106</xdr:rowOff>
    </xdr:to>
    <xdr:cxnSp macro="">
      <xdr:nvCxnSpPr>
        <xdr:cNvPr id="242" name="直線コネクタ 241"/>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89234</xdr:rowOff>
    </xdr:from>
    <xdr:ext cx="469744" cy="259045"/>
    <xdr:sp macro="" textlink="">
      <xdr:nvSpPr>
        <xdr:cNvPr id="243" name="【公営住宅】&#10;一人当たり面積平均値テキスト"/>
        <xdr:cNvSpPr txBox="1"/>
      </xdr:nvSpPr>
      <xdr:spPr>
        <a:xfrm>
          <a:off x="10566400" y="14148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66357</xdr:rowOff>
    </xdr:from>
    <xdr:to>
      <xdr:col>15</xdr:col>
      <xdr:colOff>231775</xdr:colOff>
      <xdr:row>83</xdr:row>
      <xdr:rowOff>167957</xdr:rowOff>
    </xdr:to>
    <xdr:sp macro="" textlink="">
      <xdr:nvSpPr>
        <xdr:cNvPr id="244" name="フローチャート : 判断 243"/>
        <xdr:cNvSpPr/>
      </xdr:nvSpPr>
      <xdr:spPr>
        <a:xfrm>
          <a:off x="10426700" y="1429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62928</xdr:rowOff>
    </xdr:from>
    <xdr:to>
      <xdr:col>15</xdr:col>
      <xdr:colOff>231775</xdr:colOff>
      <xdr:row>85</xdr:row>
      <xdr:rowOff>164528</xdr:rowOff>
    </xdr:to>
    <xdr:sp macro="" textlink="">
      <xdr:nvSpPr>
        <xdr:cNvPr id="250" name="円/楕円 249"/>
        <xdr:cNvSpPr/>
      </xdr:nvSpPr>
      <xdr:spPr>
        <a:xfrm>
          <a:off x="10426700" y="1463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149305</xdr:rowOff>
    </xdr:from>
    <xdr:ext cx="469744" cy="259045"/>
    <xdr:sp macro="" textlink="">
      <xdr:nvSpPr>
        <xdr:cNvPr id="251" name="【公営住宅】&#10;一人当たり面積該当値テキスト"/>
        <xdr:cNvSpPr txBox="1"/>
      </xdr:nvSpPr>
      <xdr:spPr>
        <a:xfrm>
          <a:off x="10566400" y="1455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0.903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2" name="正方形/長方形 251"/>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3" name="正方形/長方形 2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4" name="正方形/長方形 2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5" name="正方形/長方形 2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6" name="正方形/長方形 2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7" name="正方形/長方形 2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8" name="正方形/長方形 2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9" name="正方形/長方形 258"/>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0" name="正方形/長方形 259"/>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1" name="正方形/長方形 2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2" name="正方形/長方形 2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3" name="正方形/長方形 2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4" name="正方形/長方形 2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5" name="正方形/長方形 2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6" name="正方形/長方形 2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7" name="正方形/長方形 266"/>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8" name="正方形/長方形 267"/>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9" name="正方形/長方形 2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0" name="正方形/長方形 2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1" name="正方形/長方形 2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2" name="正方形/長方形 2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3" name="正方形/長方形 2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4" name="正方形/長方形 2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5" name="正方形/長方形 274"/>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6" name="テキスト ボックス 2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7" name="直線コネクタ 2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78" name="テキスト ボックス 27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79" name="直線コネクタ 27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0" name="テキスト ボックス 27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1" name="直線コネクタ 28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82" name="テキスト ボックス 28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83" name="直線コネクタ 28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84" name="テキスト ボックス 28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85" name="直線コネクタ 28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86" name="テキスト ボックス 28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87" name="直線コネクタ 28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88" name="テキスト ボックス 28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89" name="直線コネクタ 2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90" name="テキスト ボックス 28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1"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163830</xdr:rowOff>
    </xdr:from>
    <xdr:to>
      <xdr:col>23</xdr:col>
      <xdr:colOff>516889</xdr:colOff>
      <xdr:row>42</xdr:row>
      <xdr:rowOff>38100</xdr:rowOff>
    </xdr:to>
    <xdr:cxnSp macro="">
      <xdr:nvCxnSpPr>
        <xdr:cNvPr id="292" name="直線コネクタ 291"/>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41927</xdr:rowOff>
    </xdr:from>
    <xdr:ext cx="405111" cy="259045"/>
    <xdr:sp macro="" textlink="">
      <xdr:nvSpPr>
        <xdr:cNvPr id="293" name="【認定こども園・幼稚園・保育所】&#10;有形固定資産減価償却率最小値テキスト"/>
        <xdr:cNvSpPr txBox="1"/>
      </xdr:nvSpPr>
      <xdr:spPr>
        <a:xfrm>
          <a:off x="164084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428625</xdr:colOff>
      <xdr:row>42</xdr:row>
      <xdr:rowOff>38100</xdr:rowOff>
    </xdr:from>
    <xdr:to>
      <xdr:col>23</xdr:col>
      <xdr:colOff>606425</xdr:colOff>
      <xdr:row>42</xdr:row>
      <xdr:rowOff>38100</xdr:rowOff>
    </xdr:to>
    <xdr:cxnSp macro="">
      <xdr:nvCxnSpPr>
        <xdr:cNvPr id="294" name="直線コネクタ 29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110507</xdr:rowOff>
    </xdr:from>
    <xdr:ext cx="405111" cy="259045"/>
    <xdr:sp macro="" textlink="">
      <xdr:nvSpPr>
        <xdr:cNvPr id="295" name="【認定こども園・幼稚園・保育所】&#10;有形固定資産減価償却率最大値テキスト"/>
        <xdr:cNvSpPr txBox="1"/>
      </xdr:nvSpPr>
      <xdr:spPr>
        <a:xfrm>
          <a:off x="164084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a:t>
          </a:r>
          <a:endParaRPr kumimoji="1" lang="ja-JP" altLang="en-US" sz="1000" b="1">
            <a:latin typeface="ＭＳ Ｐゴシック"/>
          </a:endParaRPr>
        </a:p>
      </xdr:txBody>
    </xdr:sp>
    <xdr:clientData/>
  </xdr:oneCellAnchor>
  <xdr:twoCellAnchor>
    <xdr:from>
      <xdr:col>23</xdr:col>
      <xdr:colOff>428625</xdr:colOff>
      <xdr:row>32</xdr:row>
      <xdr:rowOff>163830</xdr:rowOff>
    </xdr:from>
    <xdr:to>
      <xdr:col>23</xdr:col>
      <xdr:colOff>606425</xdr:colOff>
      <xdr:row>32</xdr:row>
      <xdr:rowOff>163830</xdr:rowOff>
    </xdr:to>
    <xdr:cxnSp macro="">
      <xdr:nvCxnSpPr>
        <xdr:cNvPr id="296" name="直線コネクタ 295"/>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121937</xdr:rowOff>
    </xdr:from>
    <xdr:ext cx="405111" cy="259045"/>
    <xdr:sp macro="" textlink="">
      <xdr:nvSpPr>
        <xdr:cNvPr id="297" name="【認定こども園・幼稚園・保育所】&#10;有形固定資産減価償却率平均値テキスト"/>
        <xdr:cNvSpPr txBox="1"/>
      </xdr:nvSpPr>
      <xdr:spPr>
        <a:xfrm>
          <a:off x="16408400" y="5951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143510</xdr:rowOff>
    </xdr:from>
    <xdr:to>
      <xdr:col>23</xdr:col>
      <xdr:colOff>568325</xdr:colOff>
      <xdr:row>35</xdr:row>
      <xdr:rowOff>73660</xdr:rowOff>
    </xdr:to>
    <xdr:sp macro="" textlink="">
      <xdr:nvSpPr>
        <xdr:cNvPr id="298" name="フローチャート : 判断 297"/>
        <xdr:cNvSpPr/>
      </xdr:nvSpPr>
      <xdr:spPr>
        <a:xfrm>
          <a:off x="16268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99" name="テキスト ボックス 2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0" name="テキスト ボックス 2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1" name="テキスト ボックス 3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2" name="テキスト ボックス 3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3" name="テキスト ボックス 3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120650</xdr:rowOff>
    </xdr:from>
    <xdr:to>
      <xdr:col>23</xdr:col>
      <xdr:colOff>568325</xdr:colOff>
      <xdr:row>33</xdr:row>
      <xdr:rowOff>50800</xdr:rowOff>
    </xdr:to>
    <xdr:sp macro="" textlink="">
      <xdr:nvSpPr>
        <xdr:cNvPr id="304" name="円/楕円 303"/>
        <xdr:cNvSpPr/>
      </xdr:nvSpPr>
      <xdr:spPr>
        <a:xfrm>
          <a:off x="16268700" y="56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66057</xdr:rowOff>
    </xdr:from>
    <xdr:ext cx="405111" cy="259045"/>
    <xdr:sp macro="" textlink="">
      <xdr:nvSpPr>
        <xdr:cNvPr id="305" name="【認定こども園・幼稚園・保育所】&#10;有形固定資産減価償却率該当値テキスト"/>
        <xdr:cNvSpPr txBox="1"/>
      </xdr:nvSpPr>
      <xdr:spPr>
        <a:xfrm>
          <a:off x="16408400" y="55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6" name="正方形/長方形 305"/>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7" name="正方形/長方形 3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8" name="正方形/長方形 3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9" name="正方形/長方形 3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0" name="正方形/長方形 3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1" name="正方形/長方形 3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2" name="正方形/長方形 3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3" name="正方形/長方形 312"/>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4" name="テキスト ボックス 3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5" name="直線コネクタ 3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16" name="直線コネクタ 31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17" name="テキスト ボックス 31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18" name="直線コネクタ 31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19" name="テキスト ボックス 31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0" name="直線コネクタ 31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21" name="テキスト ボックス 32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2" name="直線コネクタ 32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23" name="テキスト ボックス 32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4" name="直線コネクタ 32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25" name="テキスト ボックス 32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26" name="直線コネクタ 3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27" name="テキスト ボックス 32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28"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95250</xdr:rowOff>
    </xdr:from>
    <xdr:to>
      <xdr:col>32</xdr:col>
      <xdr:colOff>186689</xdr:colOff>
      <xdr:row>41</xdr:row>
      <xdr:rowOff>7620</xdr:rowOff>
    </xdr:to>
    <xdr:cxnSp macro="">
      <xdr:nvCxnSpPr>
        <xdr:cNvPr id="329" name="直線コネクタ 328"/>
        <xdr:cNvCxnSpPr/>
      </xdr:nvCxnSpPr>
      <xdr:spPr>
        <a:xfrm flipV="1">
          <a:off x="22160864" y="592455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11447</xdr:rowOff>
    </xdr:from>
    <xdr:ext cx="469744" cy="259045"/>
    <xdr:sp macro="" textlink="">
      <xdr:nvSpPr>
        <xdr:cNvPr id="330" name="【認定こども園・幼稚園・保育所】&#10;一人当たり面積最小値テキスト"/>
        <xdr:cNvSpPr txBox="1"/>
      </xdr:nvSpPr>
      <xdr:spPr>
        <a:xfrm>
          <a:off x="222504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32</xdr:col>
      <xdr:colOff>98425</xdr:colOff>
      <xdr:row>41</xdr:row>
      <xdr:rowOff>7620</xdr:rowOff>
    </xdr:from>
    <xdr:to>
      <xdr:col>32</xdr:col>
      <xdr:colOff>276225</xdr:colOff>
      <xdr:row>41</xdr:row>
      <xdr:rowOff>7620</xdr:rowOff>
    </xdr:to>
    <xdr:cxnSp macro="">
      <xdr:nvCxnSpPr>
        <xdr:cNvPr id="331" name="直線コネクタ 330"/>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41927</xdr:rowOff>
    </xdr:from>
    <xdr:ext cx="469744" cy="259045"/>
    <xdr:sp macro="" textlink="">
      <xdr:nvSpPr>
        <xdr:cNvPr id="332" name="【認定こども園・幼稚園・保育所】&#10;一人当たり面積最大値テキスト"/>
        <xdr:cNvSpPr txBox="1"/>
      </xdr:nvSpPr>
      <xdr:spPr>
        <a:xfrm>
          <a:off x="222504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0.345</a:t>
          </a:r>
          <a:endParaRPr kumimoji="1" lang="ja-JP" altLang="en-US" sz="1000" b="1">
            <a:latin typeface="ＭＳ Ｐゴシック"/>
          </a:endParaRPr>
        </a:p>
      </xdr:txBody>
    </xdr:sp>
    <xdr:clientData/>
  </xdr:oneCellAnchor>
  <xdr:twoCellAnchor>
    <xdr:from>
      <xdr:col>32</xdr:col>
      <xdr:colOff>98425</xdr:colOff>
      <xdr:row>34</xdr:row>
      <xdr:rowOff>95250</xdr:rowOff>
    </xdr:from>
    <xdr:to>
      <xdr:col>32</xdr:col>
      <xdr:colOff>276225</xdr:colOff>
      <xdr:row>34</xdr:row>
      <xdr:rowOff>95250</xdr:rowOff>
    </xdr:to>
    <xdr:cxnSp macro="">
      <xdr:nvCxnSpPr>
        <xdr:cNvPr id="333" name="直線コネクタ 332"/>
        <xdr:cNvCxnSpPr/>
      </xdr:nvCxnSpPr>
      <xdr:spPr>
        <a:xfrm>
          <a:off x="22072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19067</xdr:rowOff>
    </xdr:from>
    <xdr:ext cx="469744" cy="259045"/>
    <xdr:sp macro="" textlink="">
      <xdr:nvSpPr>
        <xdr:cNvPr id="334" name="【認定こども園・幼稚園・保育所】&#10;一人当たり面積平均値テキスト"/>
        <xdr:cNvSpPr txBox="1"/>
      </xdr:nvSpPr>
      <xdr:spPr>
        <a:xfrm>
          <a:off x="22250400" y="636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40640</xdr:rowOff>
    </xdr:from>
    <xdr:to>
      <xdr:col>32</xdr:col>
      <xdr:colOff>238125</xdr:colOff>
      <xdr:row>37</xdr:row>
      <xdr:rowOff>142240</xdr:rowOff>
    </xdr:to>
    <xdr:sp macro="" textlink="">
      <xdr:nvSpPr>
        <xdr:cNvPr id="335" name="フローチャート : 判断 334"/>
        <xdr:cNvSpPr/>
      </xdr:nvSpPr>
      <xdr:spPr>
        <a:xfrm>
          <a:off x="22110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36" name="テキスト ボックス 3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37" name="テキスト ボックス 3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38" name="テキスト ボックス 3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39" name="テキスト ボックス 3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0" name="テキスト ボックス 3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34</xdr:row>
      <xdr:rowOff>44450</xdr:rowOff>
    </xdr:from>
    <xdr:to>
      <xdr:col>32</xdr:col>
      <xdr:colOff>238125</xdr:colOff>
      <xdr:row>34</xdr:row>
      <xdr:rowOff>146050</xdr:rowOff>
    </xdr:to>
    <xdr:sp macro="" textlink="">
      <xdr:nvSpPr>
        <xdr:cNvPr id="341" name="円/楕円 340"/>
        <xdr:cNvSpPr/>
      </xdr:nvSpPr>
      <xdr:spPr>
        <a:xfrm>
          <a:off x="22110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168927</xdr:rowOff>
    </xdr:from>
    <xdr:ext cx="469744" cy="259045"/>
    <xdr:sp macro="" textlink="">
      <xdr:nvSpPr>
        <xdr:cNvPr id="342" name="【認定こども園・幼稚園・保育所】&#10;一人当たり面積該当値テキスト"/>
        <xdr:cNvSpPr txBox="1"/>
      </xdr:nvSpPr>
      <xdr:spPr>
        <a:xfrm>
          <a:off x="22250400"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3" name="正方形/長方形 34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4" name="正方形/長方形 3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5" name="正方形/長方形 3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6" name="正方形/長方形 3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47" name="正方形/長方形 3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48" name="正方形/長方形 3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49" name="正方形/長方形 3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0" name="正方形/長方形 34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1" name="テキスト ボックス 3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2" name="直線コネクタ 3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3" name="テキスト ボックス 35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54" name="直線コネクタ 35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55" name="テキスト ボックス 35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56" name="直線コネクタ 35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57" name="テキスト ボックス 35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58" name="直線コネクタ 35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59" name="テキスト ボックス 35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0" name="直線コネクタ 35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1" name="テキスト ボックス 36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2" name="直線コネクタ 3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3" name="テキスト ボックス 36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4"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34290</xdr:rowOff>
    </xdr:from>
    <xdr:to>
      <xdr:col>23</xdr:col>
      <xdr:colOff>516889</xdr:colOff>
      <xdr:row>63</xdr:row>
      <xdr:rowOff>16002</xdr:rowOff>
    </xdr:to>
    <xdr:cxnSp macro="">
      <xdr:nvCxnSpPr>
        <xdr:cNvPr id="365" name="直線コネクタ 364"/>
        <xdr:cNvCxnSpPr/>
      </xdr:nvCxnSpPr>
      <xdr:spPr>
        <a:xfrm flipV="1">
          <a:off x="16318864" y="946404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19829</xdr:rowOff>
    </xdr:from>
    <xdr:ext cx="405111" cy="259045"/>
    <xdr:sp macro="" textlink="">
      <xdr:nvSpPr>
        <xdr:cNvPr id="366" name="【学校施設】&#10;有形固定資産減価償却率最小値テキスト"/>
        <xdr:cNvSpPr txBox="1"/>
      </xdr:nvSpPr>
      <xdr:spPr>
        <a:xfrm>
          <a:off x="16408400" y="1082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23</xdr:col>
      <xdr:colOff>428625</xdr:colOff>
      <xdr:row>63</xdr:row>
      <xdr:rowOff>16002</xdr:rowOff>
    </xdr:from>
    <xdr:to>
      <xdr:col>23</xdr:col>
      <xdr:colOff>606425</xdr:colOff>
      <xdr:row>63</xdr:row>
      <xdr:rowOff>16002</xdr:rowOff>
    </xdr:to>
    <xdr:cxnSp macro="">
      <xdr:nvCxnSpPr>
        <xdr:cNvPr id="367" name="直線コネクタ 366"/>
        <xdr:cNvCxnSpPr/>
      </xdr:nvCxnSpPr>
      <xdr:spPr>
        <a:xfrm>
          <a:off x="16230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152417</xdr:rowOff>
    </xdr:from>
    <xdr:ext cx="405111" cy="259045"/>
    <xdr:sp macro="" textlink="">
      <xdr:nvSpPr>
        <xdr:cNvPr id="368" name="【学校施設】&#10;有形固定資産減価償却率最大値テキスト"/>
        <xdr:cNvSpPr txBox="1"/>
      </xdr:nvSpPr>
      <xdr:spPr>
        <a:xfrm>
          <a:off x="164084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55</xdr:row>
      <xdr:rowOff>34290</xdr:rowOff>
    </xdr:from>
    <xdr:to>
      <xdr:col>23</xdr:col>
      <xdr:colOff>606425</xdr:colOff>
      <xdr:row>55</xdr:row>
      <xdr:rowOff>34290</xdr:rowOff>
    </xdr:to>
    <xdr:cxnSp macro="">
      <xdr:nvCxnSpPr>
        <xdr:cNvPr id="369" name="直線コネクタ 368"/>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29227</xdr:rowOff>
    </xdr:from>
    <xdr:ext cx="405111" cy="259045"/>
    <xdr:sp macro="" textlink="">
      <xdr:nvSpPr>
        <xdr:cNvPr id="370" name="【学校施設】&#10;有形固定資産減価償却率平均値テキスト"/>
        <xdr:cNvSpPr txBox="1"/>
      </xdr:nvSpPr>
      <xdr:spPr>
        <a:xfrm>
          <a:off x="164084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6350</xdr:rowOff>
    </xdr:from>
    <xdr:to>
      <xdr:col>23</xdr:col>
      <xdr:colOff>568325</xdr:colOff>
      <xdr:row>59</xdr:row>
      <xdr:rowOff>107950</xdr:rowOff>
    </xdr:to>
    <xdr:sp macro="" textlink="">
      <xdr:nvSpPr>
        <xdr:cNvPr id="371" name="フローチャート : 判断 370"/>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2" name="テキスト ボックス 37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3" name="テキスト ボックス 37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4" name="テキスト ボックス 37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5" name="テキスト ボックス 37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76" name="テキスト ボックス 37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61</xdr:row>
      <xdr:rowOff>93218</xdr:rowOff>
    </xdr:from>
    <xdr:to>
      <xdr:col>23</xdr:col>
      <xdr:colOff>568325</xdr:colOff>
      <xdr:row>62</xdr:row>
      <xdr:rowOff>23368</xdr:rowOff>
    </xdr:to>
    <xdr:sp macro="" textlink="">
      <xdr:nvSpPr>
        <xdr:cNvPr id="377" name="円/楕円 376"/>
        <xdr:cNvSpPr/>
      </xdr:nvSpPr>
      <xdr:spPr>
        <a:xfrm>
          <a:off x="16268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71645</xdr:rowOff>
    </xdr:from>
    <xdr:ext cx="405111" cy="259045"/>
    <xdr:sp macro="" textlink="">
      <xdr:nvSpPr>
        <xdr:cNvPr id="378" name="【学校施設】&#10;有形固定資産減価償却率該当値テキスト"/>
        <xdr:cNvSpPr txBox="1"/>
      </xdr:nvSpPr>
      <xdr:spPr>
        <a:xfrm>
          <a:off x="16408400" y="1053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79" name="正方形/長方形 378"/>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0" name="正方形/長方形 3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1" name="正方形/長方形 3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2" name="正方形/長方形 3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3" name="正方形/長方形 3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4" name="正方形/長方形 3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5" name="正方形/長方形 3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86" name="正方形/長方形 385"/>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87" name="テキスト ボックス 3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88" name="直線コネクタ 3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89" name="テキスト ボックス 38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0" name="直線コネクタ 38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1" name="テキスト ボックス 39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2" name="直線コネクタ 39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3" name="テキスト ボックス 39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94" name="直線コネクタ 39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95" name="テキスト ボックス 39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96" name="直線コネクタ 39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97" name="テキスト ボックス 39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98" name="直線コネクタ 39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99" name="テキスト ボックス 39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0" name="直線コネクタ 3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1" name="テキスト ボックス 40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2"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152400</xdr:rowOff>
    </xdr:from>
    <xdr:to>
      <xdr:col>32</xdr:col>
      <xdr:colOff>186689</xdr:colOff>
      <xdr:row>63</xdr:row>
      <xdr:rowOff>64770</xdr:rowOff>
    </xdr:to>
    <xdr:cxnSp macro="">
      <xdr:nvCxnSpPr>
        <xdr:cNvPr id="403" name="直線コネクタ 402"/>
        <xdr:cNvCxnSpPr/>
      </xdr:nvCxnSpPr>
      <xdr:spPr>
        <a:xfrm flipV="1">
          <a:off x="22160864" y="958215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68597</xdr:rowOff>
    </xdr:from>
    <xdr:ext cx="469744" cy="259045"/>
    <xdr:sp macro="" textlink="">
      <xdr:nvSpPr>
        <xdr:cNvPr id="404" name="【学校施設】&#10;一人当たり面積最小値テキスト"/>
        <xdr:cNvSpPr txBox="1"/>
      </xdr:nvSpPr>
      <xdr:spPr>
        <a:xfrm>
          <a:off x="22250400"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1.296</a:t>
          </a:r>
          <a:endParaRPr kumimoji="1" lang="ja-JP" altLang="en-US" sz="1000" b="1">
            <a:latin typeface="ＭＳ Ｐゴシック"/>
          </a:endParaRPr>
        </a:p>
      </xdr:txBody>
    </xdr:sp>
    <xdr:clientData/>
  </xdr:oneCellAnchor>
  <xdr:twoCellAnchor>
    <xdr:from>
      <xdr:col>32</xdr:col>
      <xdr:colOff>98425</xdr:colOff>
      <xdr:row>63</xdr:row>
      <xdr:rowOff>64770</xdr:rowOff>
    </xdr:from>
    <xdr:to>
      <xdr:col>32</xdr:col>
      <xdr:colOff>276225</xdr:colOff>
      <xdr:row>63</xdr:row>
      <xdr:rowOff>64770</xdr:rowOff>
    </xdr:to>
    <xdr:cxnSp macro="">
      <xdr:nvCxnSpPr>
        <xdr:cNvPr id="405" name="直線コネクタ 404"/>
        <xdr:cNvCxnSpPr/>
      </xdr:nvCxnSpPr>
      <xdr:spPr>
        <a:xfrm>
          <a:off x="22072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99077</xdr:rowOff>
    </xdr:from>
    <xdr:ext cx="469744" cy="259045"/>
    <xdr:sp macro="" textlink="">
      <xdr:nvSpPr>
        <xdr:cNvPr id="406" name="【学校施設】&#10;一人当たり面積最大値テキスト"/>
        <xdr:cNvSpPr txBox="1"/>
      </xdr:nvSpPr>
      <xdr:spPr>
        <a:xfrm>
          <a:off x="22250400" y="935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1.970</a:t>
          </a:r>
          <a:endParaRPr kumimoji="1" lang="ja-JP" altLang="en-US" sz="1000" b="1">
            <a:latin typeface="ＭＳ Ｐゴシック"/>
          </a:endParaRPr>
        </a:p>
      </xdr:txBody>
    </xdr:sp>
    <xdr:clientData/>
  </xdr:oneCellAnchor>
  <xdr:twoCellAnchor>
    <xdr:from>
      <xdr:col>32</xdr:col>
      <xdr:colOff>98425</xdr:colOff>
      <xdr:row>55</xdr:row>
      <xdr:rowOff>152400</xdr:rowOff>
    </xdr:from>
    <xdr:to>
      <xdr:col>32</xdr:col>
      <xdr:colOff>276225</xdr:colOff>
      <xdr:row>55</xdr:row>
      <xdr:rowOff>152400</xdr:rowOff>
    </xdr:to>
    <xdr:cxnSp macro="">
      <xdr:nvCxnSpPr>
        <xdr:cNvPr id="407" name="直線コネクタ 406"/>
        <xdr:cNvCxnSpPr/>
      </xdr:nvCxnSpPr>
      <xdr:spPr>
        <a:xfrm>
          <a:off x="22072600" y="958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17797</xdr:rowOff>
    </xdr:from>
    <xdr:ext cx="469744" cy="259045"/>
    <xdr:sp macro="" textlink="">
      <xdr:nvSpPr>
        <xdr:cNvPr id="408" name="【学校施設】&#10;一人当たり面積平均値テキスト"/>
        <xdr:cNvSpPr txBox="1"/>
      </xdr:nvSpPr>
      <xdr:spPr>
        <a:xfrm>
          <a:off x="22250400" y="9790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166370</xdr:rowOff>
    </xdr:from>
    <xdr:to>
      <xdr:col>32</xdr:col>
      <xdr:colOff>238125</xdr:colOff>
      <xdr:row>58</xdr:row>
      <xdr:rowOff>96520</xdr:rowOff>
    </xdr:to>
    <xdr:sp macro="" textlink="">
      <xdr:nvSpPr>
        <xdr:cNvPr id="409" name="フローチャート : 判断 408"/>
        <xdr:cNvSpPr/>
      </xdr:nvSpPr>
      <xdr:spPr>
        <a:xfrm>
          <a:off x="221107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0" name="テキスト ボックス 4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1" name="テキスト ボックス 4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2" name="テキスト ボックス 4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3" name="テキスト ボックス 4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4" name="テキスト ボックス 4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13970</xdr:rowOff>
    </xdr:from>
    <xdr:to>
      <xdr:col>32</xdr:col>
      <xdr:colOff>238125</xdr:colOff>
      <xdr:row>63</xdr:row>
      <xdr:rowOff>115570</xdr:rowOff>
    </xdr:to>
    <xdr:sp macro="" textlink="">
      <xdr:nvSpPr>
        <xdr:cNvPr id="415" name="円/楕円 414"/>
        <xdr:cNvSpPr/>
      </xdr:nvSpPr>
      <xdr:spPr>
        <a:xfrm>
          <a:off x="22110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100347</xdr:rowOff>
    </xdr:from>
    <xdr:ext cx="469744" cy="259045"/>
    <xdr:sp macro="" textlink="">
      <xdr:nvSpPr>
        <xdr:cNvPr id="416" name="【学校施設】&#10;一人当たり面積該当値テキスト"/>
        <xdr:cNvSpPr txBox="1"/>
      </xdr:nvSpPr>
      <xdr:spPr>
        <a:xfrm>
          <a:off x="222504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17" name="正方形/長方形 416"/>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418" name="正方形/長方形 417"/>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419" name="正方形/長方形 418"/>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420" name="正方形/長方形 419"/>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421" name="正方形/長方形 420"/>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2" name="正方形/長方形 421"/>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3" name="テキスト ボックス 4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24" name="直線コネクタ 4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25" name="テキスト ボックス 42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99.4</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26" name="直線コネクタ 4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27" name="テキスト ボックス 4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99.5</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28" name="直線コネクタ 4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29" name="テキスト ボックス 42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99.6</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30"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31" name="テキスト ボックス 4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32" name="テキスト ボックス 4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33" name="テキスト ボックス 4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34" name="テキスト ボックス 4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35" name="テキスト ボックス 4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81</xdr:row>
      <xdr:rowOff>158750</xdr:rowOff>
    </xdr:from>
    <xdr:to>
      <xdr:col>23</xdr:col>
      <xdr:colOff>568325</xdr:colOff>
      <xdr:row>82</xdr:row>
      <xdr:rowOff>88900</xdr:rowOff>
    </xdr:to>
    <xdr:sp macro="" textlink="">
      <xdr:nvSpPr>
        <xdr:cNvPr id="436" name="円/楕円 435"/>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60977</xdr:rowOff>
    </xdr:from>
    <xdr:ext cx="405111" cy="259045"/>
    <xdr:sp macro="" textlink="">
      <xdr:nvSpPr>
        <xdr:cNvPr id="437" name="【児童館】&#10;有形固定資産減価償却率該当値テキスト"/>
        <xdr:cNvSpPr txBox="1"/>
      </xdr:nvSpPr>
      <xdr:spPr>
        <a:xfrm>
          <a:off x="16408400"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38" name="正方形/長方形 437"/>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439" name="正方形/長方形 438"/>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440" name="正方形/長方形 439"/>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441" name="正方形/長方形 440"/>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442" name="正方形/長方形 441"/>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43" name="正方形/長方形 442"/>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44" name="テキスト ボックス 4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45" name="直線コネクタ 4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46" name="テキスト ボックス 44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47" name="直線コネクタ 44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48" name="テキスト ボックス 44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0.071</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9" name="直線コネクタ 4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50" name="テキスト ボックス 4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0.072</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51"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52" name="テキスト ボックス 4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3" name="テキスト ボックス 4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4" name="テキスト ボックス 4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5" name="テキスト ボックス 4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6" name="テキスト ボックス 4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457" name="円/楕円 456"/>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60977</xdr:rowOff>
    </xdr:from>
    <xdr:ext cx="469744" cy="259045"/>
    <xdr:sp macro="" textlink="">
      <xdr:nvSpPr>
        <xdr:cNvPr id="458" name="【児童館】&#10;一人当たり面積該当値テキスト"/>
        <xdr:cNvSpPr txBox="1"/>
      </xdr:nvSpPr>
      <xdr:spPr>
        <a:xfrm>
          <a:off x="222504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59" name="正方形/長方形 45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0" name="正方形/長方形 4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1" name="正方形/長方形 4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2" name="正方形/長方形 4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3" name="正方形/長方形 4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4" name="正方形/長方形 4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5" name="正方形/長方形 4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66" name="正方形/長方形 465"/>
        <xdr:cNvSpPr/>
      </xdr:nvSpPr>
      <xdr:spPr>
        <a:xfrm>
          <a:off x="12446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314325</xdr:colOff>
      <xdr:row>94</xdr:row>
      <xdr:rowOff>139700</xdr:rowOff>
    </xdr:to>
    <xdr:sp macro="" textlink="">
      <xdr:nvSpPr>
        <xdr:cNvPr id="467" name="正方形/長方形 466"/>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8" name="正方形/長方形 4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9" name="正方形/長方形 4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0" name="正方形/長方形 4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1" name="正方形/長方形 4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2" name="正方形/長方形 4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3" name="正方形/長方形 4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74" name="正方形/長方形 473"/>
        <xdr:cNvSpPr/>
      </xdr:nvSpPr>
      <xdr:spPr>
        <a:xfrm>
          <a:off x="18288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475" name="正方形/長方形 47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6" name="正方形/長方形 4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77" name="テキスト ボックス 47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類似団体と比較して特に有形固定資産減価償却率が高くなっている施設は、認定こども園・幼稚園・保育所であり、特に低くなっている施設は、道路である。 </a:t>
          </a:r>
        </a:p>
        <a:p>
          <a:r>
            <a:rPr kumimoji="1" lang="ja-JP" altLang="en-US" sz="1300">
              <a:latin typeface="ＭＳ Ｐゴシック"/>
            </a:rPr>
            <a:t>認定こども園・幼稚園・保育所については、昭和</a:t>
          </a:r>
          <a:r>
            <a:rPr kumimoji="1" lang="en-US" altLang="ja-JP" sz="1300">
              <a:latin typeface="ＭＳ Ｐゴシック"/>
            </a:rPr>
            <a:t>50</a:t>
          </a:r>
          <a:r>
            <a:rPr kumimoji="1" lang="ja-JP" altLang="en-US" sz="1300">
              <a:latin typeface="ＭＳ Ｐゴシック"/>
            </a:rPr>
            <a:t>年代に建設された幼稚園２園が、いずれも有形固定資産減価償却率</a:t>
          </a:r>
          <a:r>
            <a:rPr kumimoji="1" lang="en-US" altLang="ja-JP" sz="1300">
              <a:latin typeface="ＭＳ Ｐゴシック"/>
            </a:rPr>
            <a:t>99</a:t>
          </a:r>
          <a:r>
            <a:rPr kumimoji="1" lang="ja-JP" altLang="en-US" sz="1300">
              <a:latin typeface="ＭＳ Ｐゴシック"/>
            </a:rPr>
            <a:t>％以上になっている。平成</a:t>
          </a:r>
          <a:r>
            <a:rPr kumimoji="1" lang="en-US" altLang="ja-JP" sz="1300">
              <a:latin typeface="ＭＳ Ｐゴシック"/>
            </a:rPr>
            <a:t>28</a:t>
          </a:r>
          <a:r>
            <a:rPr kumimoji="1" lang="ja-JP" altLang="en-US" sz="1300">
              <a:latin typeface="ＭＳ Ｐゴシック"/>
            </a:rPr>
            <a:t>年度に施設類型ごとの管理に関する基本的な方針を策定したところであり、同方針に基づいて幼稚園を中心に老朽化対策に取り組んでいくこととしている。 </a:t>
          </a:r>
        </a:p>
        <a:p>
          <a:r>
            <a:rPr kumimoji="1" lang="ja-JP" altLang="en-US" sz="1300">
              <a:latin typeface="ＭＳ Ｐゴシック"/>
            </a:rPr>
            <a:t>道路については、平成</a:t>
          </a:r>
          <a:r>
            <a:rPr kumimoji="1" lang="en-US" altLang="ja-JP" sz="1300">
              <a:latin typeface="ＭＳ Ｐゴシック"/>
            </a:rPr>
            <a:t>25</a:t>
          </a:r>
          <a:r>
            <a:rPr kumimoji="1" lang="ja-JP" altLang="en-US" sz="1300">
              <a:latin typeface="ＭＳ Ｐゴシック"/>
            </a:rPr>
            <a:t>年度に国の交付金を活用して大規模改良を実施したため、有形固定資産減価償却率が低くなっている。一方、一人当たり面積については類似団体平均並みとなっているが、人口推移にならって、横ばいを見込んでいる。 </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神奈川県山北町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11,124
11,060
224.61
4,798,852
4,610,891
158,689
3,383,945
4,566,331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76.7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307975</xdr:colOff>
      <xdr:row>28</xdr:row>
      <xdr:rowOff>25400</xdr:rowOff>
    </xdr:to>
    <xdr:sp macro="" textlink="">
      <xdr:nvSpPr>
        <xdr:cNvPr id="41" name="正方形/長方形 4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48" name="正方形/長方形 47"/>
        <xdr:cNvSpPr/>
      </xdr:nvSpPr>
      <xdr:spPr>
        <a:xfrm>
          <a:off x="6604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638175</xdr:colOff>
      <xdr:row>50</xdr:row>
      <xdr:rowOff>63500</xdr:rowOff>
    </xdr:to>
    <xdr:sp macro="" textlink="">
      <xdr:nvSpPr>
        <xdr:cNvPr id="49" name="正方形/長方形 4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56" name="正方形/長方形 55"/>
        <xdr:cNvSpPr/>
      </xdr:nvSpPr>
      <xdr:spPr>
        <a:xfrm>
          <a:off x="762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307975</xdr:colOff>
      <xdr:row>50</xdr:row>
      <xdr:rowOff>63500</xdr:rowOff>
    </xdr:to>
    <xdr:sp macro="" textlink="">
      <xdr:nvSpPr>
        <xdr:cNvPr id="57" name="正方形/長方形 5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64" name="正方形/長方形 63"/>
        <xdr:cNvSpPr/>
      </xdr:nvSpPr>
      <xdr:spPr>
        <a:xfrm>
          <a:off x="6604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638175</xdr:colOff>
      <xdr:row>72</xdr:row>
      <xdr:rowOff>101600</xdr:rowOff>
    </xdr:to>
    <xdr:sp macro="" textlink="">
      <xdr:nvSpPr>
        <xdr:cNvPr id="65" name="正方形/長方形 6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72</xdr:row>
      <xdr:rowOff>127000</xdr:rowOff>
    </xdr:from>
    <xdr:to>
      <xdr:col>3</xdr:col>
      <xdr:colOff>219075</xdr:colOff>
      <xdr:row>74</xdr:row>
      <xdr:rowOff>38100</xdr:rowOff>
    </xdr:to>
    <xdr:sp macro="" textlink="">
      <xdr:nvSpPr>
        <xdr:cNvPr id="66" name="正方形/長方形 65"/>
        <xdr:cNvSpPr/>
      </xdr:nvSpPr>
      <xdr:spPr>
        <a:xfrm>
          <a:off x="76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73</xdr:row>
      <xdr:rowOff>158750</xdr:rowOff>
    </xdr:from>
    <xdr:to>
      <xdr:col>3</xdr:col>
      <xdr:colOff>219075</xdr:colOff>
      <xdr:row>75</xdr:row>
      <xdr:rowOff>69850</xdr:rowOff>
    </xdr:to>
    <xdr:sp macro="" textlink="">
      <xdr:nvSpPr>
        <xdr:cNvPr id="67" name="正方形/長方形 66"/>
        <xdr:cNvSpPr/>
      </xdr:nvSpPr>
      <xdr:spPr>
        <a:xfrm>
          <a:off x="76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2</xdr:col>
      <xdr:colOff>650875</xdr:colOff>
      <xdr:row>72</xdr:row>
      <xdr:rowOff>127000</xdr:rowOff>
    </xdr:from>
    <xdr:to>
      <xdr:col>5</xdr:col>
      <xdr:colOff>117475</xdr:colOff>
      <xdr:row>74</xdr:row>
      <xdr:rowOff>38100</xdr:rowOff>
    </xdr:to>
    <xdr:sp macro="" textlink="">
      <xdr:nvSpPr>
        <xdr:cNvPr id="68" name="正方形/長方形 67"/>
        <xdr:cNvSpPr/>
      </xdr:nvSpPr>
      <xdr:spPr>
        <a:xfrm>
          <a:off x="20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xdr:col>
      <xdr:colOff>650875</xdr:colOff>
      <xdr:row>73</xdr:row>
      <xdr:rowOff>158750</xdr:rowOff>
    </xdr:from>
    <xdr:to>
      <xdr:col>5</xdr:col>
      <xdr:colOff>117475</xdr:colOff>
      <xdr:row>75</xdr:row>
      <xdr:rowOff>69850</xdr:rowOff>
    </xdr:to>
    <xdr:sp macro="" textlink="">
      <xdr:nvSpPr>
        <xdr:cNvPr id="69" name="正方形/長方形 68"/>
        <xdr:cNvSpPr/>
      </xdr:nvSpPr>
      <xdr:spPr>
        <a:xfrm>
          <a:off x="20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70" name="正方形/長方形 69"/>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71" name="正方形/長方形 70"/>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72</xdr:row>
      <xdr:rowOff>127000</xdr:rowOff>
    </xdr:from>
    <xdr:to>
      <xdr:col>11</xdr:col>
      <xdr:colOff>574675</xdr:colOff>
      <xdr:row>74</xdr:row>
      <xdr:rowOff>38100</xdr:rowOff>
    </xdr:to>
    <xdr:sp macro="" textlink="">
      <xdr:nvSpPr>
        <xdr:cNvPr id="72" name="正方形/長方形 71"/>
        <xdr:cNvSpPr/>
      </xdr:nvSpPr>
      <xdr:spPr>
        <a:xfrm>
          <a:off x="660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73</xdr:row>
      <xdr:rowOff>158750</xdr:rowOff>
    </xdr:from>
    <xdr:to>
      <xdr:col>11</xdr:col>
      <xdr:colOff>574675</xdr:colOff>
      <xdr:row>75</xdr:row>
      <xdr:rowOff>69850</xdr:rowOff>
    </xdr:to>
    <xdr:sp macro="" textlink="">
      <xdr:nvSpPr>
        <xdr:cNvPr id="73" name="正方形/長方形 72"/>
        <xdr:cNvSpPr/>
      </xdr:nvSpPr>
      <xdr:spPr>
        <a:xfrm>
          <a:off x="660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11</xdr:col>
      <xdr:colOff>320675</xdr:colOff>
      <xdr:row>72</xdr:row>
      <xdr:rowOff>127000</xdr:rowOff>
    </xdr:from>
    <xdr:to>
      <xdr:col>13</xdr:col>
      <xdr:colOff>473075</xdr:colOff>
      <xdr:row>74</xdr:row>
      <xdr:rowOff>38100</xdr:rowOff>
    </xdr:to>
    <xdr:sp macro="" textlink="">
      <xdr:nvSpPr>
        <xdr:cNvPr id="74" name="正方形/長方形 73"/>
        <xdr:cNvSpPr/>
      </xdr:nvSpPr>
      <xdr:spPr>
        <a:xfrm>
          <a:off x="78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11</xdr:col>
      <xdr:colOff>320675</xdr:colOff>
      <xdr:row>73</xdr:row>
      <xdr:rowOff>158750</xdr:rowOff>
    </xdr:from>
    <xdr:to>
      <xdr:col>13</xdr:col>
      <xdr:colOff>473075</xdr:colOff>
      <xdr:row>75</xdr:row>
      <xdr:rowOff>69850</xdr:rowOff>
    </xdr:to>
    <xdr:sp macro="" textlink="">
      <xdr:nvSpPr>
        <xdr:cNvPr id="75" name="正方形/長方形 74"/>
        <xdr:cNvSpPr/>
      </xdr:nvSpPr>
      <xdr:spPr>
        <a:xfrm>
          <a:off x="78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76" name="正方形/長方形 75"/>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77" name="正方形/長方形 7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78" name="正方形/長方形 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79" name="正方形/長方形 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80" name="正方形/長方形 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81" name="正方形/長方形 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82" name="正方形/長方形 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83" name="正方形/長方形 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84" name="正方形/長方形 8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85" name="正方形/長方形 8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86" name="正方形/長方形 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87" name="正方形/長方形 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88" name="正方形/長方形 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89" name="正方形/長方形 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90" name="正方形/長方形 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91" name="正方形/長方形 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92" name="正方形/長方形 91"/>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93" name="正方形/長方形 9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94" name="正方形/長方形 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95" name="正方形/長方形 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96" name="正方形/長方形 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97" name="正方形/長方形 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98" name="正方形/長方形 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99" name="正方形/長方形 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100" name="正方形/長方形 99"/>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101" name="正方形/長方形 10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02" name="正方形/長方形 1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03" name="正方形/長方形 1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04" name="正方形/長方形 1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05" name="正方形/長方形 1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06" name="正方形/長方形 1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07" name="正方形/長方形 1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63,566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108" name="正方形/長方形 107"/>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109" name="正方形/長方形 108"/>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10" name="正方形/長方形 1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11" name="正方形/長方形 1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12" name="正方形/長方形 1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13" name="正方形/長方形 1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14" name="正方形/長方形 1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15" name="正方形/長方形 1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116" name="正方形/長方形 115"/>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117" name="テキスト ボックス 1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118" name="直線コネクタ 1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0</xdr:rowOff>
    </xdr:from>
    <xdr:to>
      <xdr:col>24</xdr:col>
      <xdr:colOff>644525</xdr:colOff>
      <xdr:row>64</xdr:row>
      <xdr:rowOff>0</xdr:rowOff>
    </xdr:to>
    <xdr:cxnSp macro="">
      <xdr:nvCxnSpPr>
        <xdr:cNvPr id="119" name="直線コネクタ 1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29227</xdr:rowOff>
    </xdr:from>
    <xdr:ext cx="338939" cy="259045"/>
    <xdr:sp macro="" textlink="">
      <xdr:nvSpPr>
        <xdr:cNvPr id="120" name="テキスト ボックス 119"/>
        <xdr:cNvSpPr txBox="1"/>
      </xdr:nvSpPr>
      <xdr:spPr>
        <a:xfrm>
          <a:off x="12107061" y="1083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121" name="直線コネクタ 1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122" name="テキスト ボックス 1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123" name="直線コネクタ 1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124" name="テキスト ボックス 1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125" name="直線コネクタ 1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126" name="テキスト ボックス 1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127" name="直線コネクタ 1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128" name="テキスト ボックス 1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129"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48006</xdr:rowOff>
    </xdr:from>
    <xdr:to>
      <xdr:col>23</xdr:col>
      <xdr:colOff>516889</xdr:colOff>
      <xdr:row>63</xdr:row>
      <xdr:rowOff>112014</xdr:rowOff>
    </xdr:to>
    <xdr:cxnSp macro="">
      <xdr:nvCxnSpPr>
        <xdr:cNvPr id="130" name="直線コネクタ 129"/>
        <xdr:cNvCxnSpPr/>
      </xdr:nvCxnSpPr>
      <xdr:spPr>
        <a:xfrm flipV="1">
          <a:off x="16318864" y="947775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115841</xdr:rowOff>
    </xdr:from>
    <xdr:ext cx="340478" cy="259045"/>
    <xdr:sp macro="" textlink="">
      <xdr:nvSpPr>
        <xdr:cNvPr id="131" name="【保健センター・保健所】&#10;有形固定資産減価償却率最小値テキスト"/>
        <xdr:cNvSpPr txBox="1"/>
      </xdr:nvSpPr>
      <xdr:spPr>
        <a:xfrm>
          <a:off x="16408400" y="109171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428625</xdr:colOff>
      <xdr:row>63</xdr:row>
      <xdr:rowOff>112014</xdr:rowOff>
    </xdr:from>
    <xdr:to>
      <xdr:col>23</xdr:col>
      <xdr:colOff>606425</xdr:colOff>
      <xdr:row>63</xdr:row>
      <xdr:rowOff>112014</xdr:rowOff>
    </xdr:to>
    <xdr:cxnSp macro="">
      <xdr:nvCxnSpPr>
        <xdr:cNvPr id="132" name="直線コネクタ 131"/>
        <xdr:cNvCxnSpPr/>
      </xdr:nvCxnSpPr>
      <xdr:spPr>
        <a:xfrm>
          <a:off x="16230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166133</xdr:rowOff>
    </xdr:from>
    <xdr:ext cx="405111" cy="259045"/>
    <xdr:sp macro="" textlink="">
      <xdr:nvSpPr>
        <xdr:cNvPr id="133" name="【保健センター・保健所】&#10;有形固定資産減価償却率最大値テキスト"/>
        <xdr:cNvSpPr txBox="1"/>
      </xdr:nvSpPr>
      <xdr:spPr>
        <a:xfrm>
          <a:off x="16408400" y="925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23</xdr:col>
      <xdr:colOff>428625</xdr:colOff>
      <xdr:row>55</xdr:row>
      <xdr:rowOff>48006</xdr:rowOff>
    </xdr:from>
    <xdr:to>
      <xdr:col>23</xdr:col>
      <xdr:colOff>606425</xdr:colOff>
      <xdr:row>55</xdr:row>
      <xdr:rowOff>48006</xdr:rowOff>
    </xdr:to>
    <xdr:cxnSp macro="">
      <xdr:nvCxnSpPr>
        <xdr:cNvPr id="134" name="直線コネクタ 133"/>
        <xdr:cNvCxnSpPr/>
      </xdr:nvCxnSpPr>
      <xdr:spPr>
        <a:xfrm>
          <a:off x="16230600" y="947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35069</xdr:rowOff>
    </xdr:from>
    <xdr:ext cx="405111" cy="259045"/>
    <xdr:sp macro="" textlink="">
      <xdr:nvSpPr>
        <xdr:cNvPr id="135" name="【保健センター・保健所】&#10;有形固定資産減価償却率平均値テキスト"/>
        <xdr:cNvSpPr txBox="1"/>
      </xdr:nvSpPr>
      <xdr:spPr>
        <a:xfrm>
          <a:off x="164084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56642</xdr:rowOff>
    </xdr:from>
    <xdr:to>
      <xdr:col>23</xdr:col>
      <xdr:colOff>568325</xdr:colOff>
      <xdr:row>59</xdr:row>
      <xdr:rowOff>158242</xdr:rowOff>
    </xdr:to>
    <xdr:sp macro="" textlink="">
      <xdr:nvSpPr>
        <xdr:cNvPr id="136" name="フローチャート : 判断 135"/>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137" name="テキスト ボックス 1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138" name="テキスト ボックス 1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139" name="テキスト ボックス 1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140" name="テキスト ボックス 1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141" name="テキスト ボックス 1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45212</xdr:rowOff>
    </xdr:from>
    <xdr:to>
      <xdr:col>23</xdr:col>
      <xdr:colOff>568325</xdr:colOff>
      <xdr:row>59</xdr:row>
      <xdr:rowOff>146812</xdr:rowOff>
    </xdr:to>
    <xdr:sp macro="" textlink="">
      <xdr:nvSpPr>
        <xdr:cNvPr id="142" name="円/楕円 141"/>
        <xdr:cNvSpPr/>
      </xdr:nvSpPr>
      <xdr:spPr>
        <a:xfrm>
          <a:off x="16268700" y="101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68089</xdr:rowOff>
    </xdr:from>
    <xdr:ext cx="405111" cy="259045"/>
    <xdr:sp macro="" textlink="">
      <xdr:nvSpPr>
        <xdr:cNvPr id="143" name="【保健センター・保健所】&#10;有形固定資産減価償却率該当値テキスト"/>
        <xdr:cNvSpPr txBox="1"/>
      </xdr:nvSpPr>
      <xdr:spPr>
        <a:xfrm>
          <a:off x="16408400" y="1001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144" name="正方形/長方形 14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145" name="正方形/長方形 1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146" name="正方形/長方形 1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147" name="正方形/長方形 1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148" name="正方形/長方形 1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149" name="正方形/長方形 1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150" name="正方形/長方形 1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151" name="正方形/長方形 150"/>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152" name="テキスト ボックス 1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153" name="直線コネクタ 1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154" name="直線コネクタ 15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155" name="テキスト ボックス 15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156" name="直線コネクタ 15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157" name="テキスト ボックス 15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158" name="直線コネクタ 15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159" name="テキスト ボックス 15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160" name="直線コネクタ 15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161" name="テキスト ボックス 16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162" name="直線コネクタ 1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163" name="テキスト ボックス 1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164"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150876</xdr:rowOff>
    </xdr:from>
    <xdr:to>
      <xdr:col>32</xdr:col>
      <xdr:colOff>186689</xdr:colOff>
      <xdr:row>62</xdr:row>
      <xdr:rowOff>68580</xdr:rowOff>
    </xdr:to>
    <xdr:cxnSp macro="">
      <xdr:nvCxnSpPr>
        <xdr:cNvPr id="165" name="直線コネクタ 164"/>
        <xdr:cNvCxnSpPr/>
      </xdr:nvCxnSpPr>
      <xdr:spPr>
        <a:xfrm flipV="1">
          <a:off x="22160864" y="975207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72407</xdr:rowOff>
    </xdr:from>
    <xdr:ext cx="469744" cy="259045"/>
    <xdr:sp macro="" textlink="">
      <xdr:nvSpPr>
        <xdr:cNvPr id="166" name="【保健センター・保健所】&#10;一人当たり面積最小値テキスト"/>
        <xdr:cNvSpPr txBox="1"/>
      </xdr:nvSpPr>
      <xdr:spPr>
        <a:xfrm>
          <a:off x="22250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62</xdr:row>
      <xdr:rowOff>68580</xdr:rowOff>
    </xdr:from>
    <xdr:to>
      <xdr:col>32</xdr:col>
      <xdr:colOff>276225</xdr:colOff>
      <xdr:row>62</xdr:row>
      <xdr:rowOff>68580</xdr:rowOff>
    </xdr:to>
    <xdr:cxnSp macro="">
      <xdr:nvCxnSpPr>
        <xdr:cNvPr id="167" name="直線コネクタ 166"/>
        <xdr:cNvCxnSpPr/>
      </xdr:nvCxnSpPr>
      <xdr:spPr>
        <a:xfrm>
          <a:off x="22072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97553</xdr:rowOff>
    </xdr:from>
    <xdr:ext cx="469744" cy="259045"/>
    <xdr:sp macro="" textlink="">
      <xdr:nvSpPr>
        <xdr:cNvPr id="168" name="【保健センター・保健所】&#10;一人当たり面積最大値テキスト"/>
        <xdr:cNvSpPr txBox="1"/>
      </xdr:nvSpPr>
      <xdr:spPr>
        <a:xfrm>
          <a:off x="22250400" y="952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32</xdr:col>
      <xdr:colOff>98425</xdr:colOff>
      <xdr:row>56</xdr:row>
      <xdr:rowOff>150876</xdr:rowOff>
    </xdr:from>
    <xdr:to>
      <xdr:col>32</xdr:col>
      <xdr:colOff>276225</xdr:colOff>
      <xdr:row>56</xdr:row>
      <xdr:rowOff>150876</xdr:rowOff>
    </xdr:to>
    <xdr:cxnSp macro="">
      <xdr:nvCxnSpPr>
        <xdr:cNvPr id="169" name="直線コネクタ 168"/>
        <xdr:cNvCxnSpPr/>
      </xdr:nvCxnSpPr>
      <xdr:spPr>
        <a:xfrm>
          <a:off x="22072600" y="97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55643</xdr:rowOff>
    </xdr:from>
    <xdr:ext cx="469744" cy="259045"/>
    <xdr:sp macro="" textlink="">
      <xdr:nvSpPr>
        <xdr:cNvPr id="170" name="【保健センター・保健所】&#10;一人当たり面積平均値テキスト"/>
        <xdr:cNvSpPr txBox="1"/>
      </xdr:nvSpPr>
      <xdr:spPr>
        <a:xfrm>
          <a:off x="22250400" y="103426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77216</xdr:rowOff>
    </xdr:from>
    <xdr:to>
      <xdr:col>32</xdr:col>
      <xdr:colOff>238125</xdr:colOff>
      <xdr:row>61</xdr:row>
      <xdr:rowOff>7366</xdr:rowOff>
    </xdr:to>
    <xdr:sp macro="" textlink="">
      <xdr:nvSpPr>
        <xdr:cNvPr id="171" name="フローチャート : 判断 170"/>
        <xdr:cNvSpPr/>
      </xdr:nvSpPr>
      <xdr:spPr>
        <a:xfrm>
          <a:off x="221107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172" name="テキスト ボックス 1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173" name="テキスト ボックス 1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174" name="テキスト ボックス 1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175" name="テキスト ボックス 1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176" name="テキスト ボックス 1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100076</xdr:rowOff>
    </xdr:from>
    <xdr:to>
      <xdr:col>32</xdr:col>
      <xdr:colOff>238125</xdr:colOff>
      <xdr:row>57</xdr:row>
      <xdr:rowOff>30226</xdr:rowOff>
    </xdr:to>
    <xdr:sp macro="" textlink="">
      <xdr:nvSpPr>
        <xdr:cNvPr id="177" name="円/楕円 176"/>
        <xdr:cNvSpPr/>
      </xdr:nvSpPr>
      <xdr:spPr>
        <a:xfrm>
          <a:off x="22110700" y="97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53103</xdr:rowOff>
    </xdr:from>
    <xdr:ext cx="469744" cy="259045"/>
    <xdr:sp macro="" textlink="">
      <xdr:nvSpPr>
        <xdr:cNvPr id="178" name="【保健センター・保健所】&#10;一人当たり面積該当値テキスト"/>
        <xdr:cNvSpPr txBox="1"/>
      </xdr:nvSpPr>
      <xdr:spPr>
        <a:xfrm>
          <a:off x="22250400" y="96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179" name="正方形/長方形 178"/>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180" name="正方形/長方形 1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181" name="正方形/長方形 1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182" name="正方形/長方形 1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183" name="正方形/長方形 1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184" name="正方形/長方形 1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185" name="正方形/長方形 1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186" name="正方形/長方形 185"/>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187" name="正方形/長方形 186"/>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188" name="正方形/長方形 1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189" name="正方形/長方形 1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190" name="正方形/長方形 1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191" name="正方形/長方形 1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192" name="正方形/長方形 1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193" name="正方形/長方形 1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194" name="正方形/長方形 193"/>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195" name="正方形/長方形 194"/>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196" name="正方形/長方形 1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197" name="正方形/長方形 1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198" name="正方形/長方形 1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199" name="正方形/長方形 1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00" name="正方形/長方形 1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01" name="正方形/長方形 2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202" name="正方形/長方形 201"/>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03" name="テキスト ボックス 2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204" name="直線コネクタ 2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76200</xdr:rowOff>
    </xdr:from>
    <xdr:to>
      <xdr:col>24</xdr:col>
      <xdr:colOff>644525</xdr:colOff>
      <xdr:row>108</xdr:row>
      <xdr:rowOff>76200</xdr:rowOff>
    </xdr:to>
    <xdr:cxnSp macro="">
      <xdr:nvCxnSpPr>
        <xdr:cNvPr id="205" name="直線コネクタ 20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107</xdr:row>
      <xdr:rowOff>105427</xdr:rowOff>
    </xdr:from>
    <xdr:ext cx="338939" cy="259045"/>
    <xdr:sp macro="" textlink="">
      <xdr:nvSpPr>
        <xdr:cNvPr id="206" name="テキスト ボックス 205"/>
        <xdr:cNvSpPr txBox="1"/>
      </xdr:nvSpPr>
      <xdr:spPr>
        <a:xfrm>
          <a:off x="12107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207" name="直線コネクタ 20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208" name="テキスト ボックス 20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209" name="直線コネクタ 20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210" name="テキスト ボックス 20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211" name="直線コネクタ 21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212" name="テキスト ボックス 21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213" name="直線コネクタ 2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214" name="テキスト ボックス 21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215"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48768</xdr:rowOff>
    </xdr:from>
    <xdr:to>
      <xdr:col>23</xdr:col>
      <xdr:colOff>516889</xdr:colOff>
      <xdr:row>108</xdr:row>
      <xdr:rowOff>16763</xdr:rowOff>
    </xdr:to>
    <xdr:cxnSp macro="">
      <xdr:nvCxnSpPr>
        <xdr:cNvPr id="216" name="直線コネクタ 215"/>
        <xdr:cNvCxnSpPr/>
      </xdr:nvCxnSpPr>
      <xdr:spPr>
        <a:xfrm flipV="1">
          <a:off x="16318864" y="17193768"/>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20590</xdr:rowOff>
    </xdr:from>
    <xdr:ext cx="340478" cy="259045"/>
    <xdr:sp macro="" textlink="">
      <xdr:nvSpPr>
        <xdr:cNvPr id="217" name="【庁舎】&#10;有形固定資産減価償却率最小値テキスト"/>
        <xdr:cNvSpPr txBox="1"/>
      </xdr:nvSpPr>
      <xdr:spPr>
        <a:xfrm>
          <a:off x="16408400" y="18537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428625</xdr:colOff>
      <xdr:row>108</xdr:row>
      <xdr:rowOff>16763</xdr:rowOff>
    </xdr:from>
    <xdr:to>
      <xdr:col>23</xdr:col>
      <xdr:colOff>606425</xdr:colOff>
      <xdr:row>108</xdr:row>
      <xdr:rowOff>16763</xdr:rowOff>
    </xdr:to>
    <xdr:cxnSp macro="">
      <xdr:nvCxnSpPr>
        <xdr:cNvPr id="218" name="直線コネクタ 217"/>
        <xdr:cNvCxnSpPr/>
      </xdr:nvCxnSpPr>
      <xdr:spPr>
        <a:xfrm>
          <a:off x="16230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166895</xdr:rowOff>
    </xdr:from>
    <xdr:ext cx="405111" cy="259045"/>
    <xdr:sp macro="" textlink="">
      <xdr:nvSpPr>
        <xdr:cNvPr id="219" name="【庁舎】&#10;有形固定資産減価償却率最大値テキスト"/>
        <xdr:cNvSpPr txBox="1"/>
      </xdr:nvSpPr>
      <xdr:spPr>
        <a:xfrm>
          <a:off x="16408400" y="1696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a:t>
          </a:r>
          <a:endParaRPr kumimoji="1" lang="ja-JP" altLang="en-US" sz="1000" b="1">
            <a:latin typeface="ＭＳ Ｐゴシック"/>
          </a:endParaRPr>
        </a:p>
      </xdr:txBody>
    </xdr:sp>
    <xdr:clientData/>
  </xdr:oneCellAnchor>
  <xdr:twoCellAnchor>
    <xdr:from>
      <xdr:col>23</xdr:col>
      <xdr:colOff>428625</xdr:colOff>
      <xdr:row>100</xdr:row>
      <xdr:rowOff>48768</xdr:rowOff>
    </xdr:from>
    <xdr:to>
      <xdr:col>23</xdr:col>
      <xdr:colOff>606425</xdr:colOff>
      <xdr:row>100</xdr:row>
      <xdr:rowOff>48768</xdr:rowOff>
    </xdr:to>
    <xdr:cxnSp macro="">
      <xdr:nvCxnSpPr>
        <xdr:cNvPr id="220" name="直線コネクタ 219"/>
        <xdr:cNvCxnSpPr/>
      </xdr:nvCxnSpPr>
      <xdr:spPr>
        <a:xfrm>
          <a:off x="16230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41419</xdr:rowOff>
    </xdr:from>
    <xdr:ext cx="405111" cy="259045"/>
    <xdr:sp macro="" textlink="">
      <xdr:nvSpPr>
        <xdr:cNvPr id="221" name="【庁舎】&#10;有形固定資産減価償却率平均値テキスト"/>
        <xdr:cNvSpPr txBox="1"/>
      </xdr:nvSpPr>
      <xdr:spPr>
        <a:xfrm>
          <a:off x="16408400" y="17357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18542</xdr:rowOff>
    </xdr:from>
    <xdr:to>
      <xdr:col>23</xdr:col>
      <xdr:colOff>568325</xdr:colOff>
      <xdr:row>102</xdr:row>
      <xdr:rowOff>120142</xdr:rowOff>
    </xdr:to>
    <xdr:sp macro="" textlink="">
      <xdr:nvSpPr>
        <xdr:cNvPr id="222" name="フローチャート : 判断 221"/>
        <xdr:cNvSpPr/>
      </xdr:nvSpPr>
      <xdr:spPr>
        <a:xfrm>
          <a:off x="16268700" y="1750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223" name="テキスト ボックス 2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224" name="テキスト ボックス 2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225" name="テキスト ボックス 2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226" name="テキスト ボックス 2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227" name="テキスト ボックス 2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103</xdr:row>
      <xdr:rowOff>39115</xdr:rowOff>
    </xdr:from>
    <xdr:to>
      <xdr:col>23</xdr:col>
      <xdr:colOff>568325</xdr:colOff>
      <xdr:row>103</xdr:row>
      <xdr:rowOff>140715</xdr:rowOff>
    </xdr:to>
    <xdr:sp macro="" textlink="">
      <xdr:nvSpPr>
        <xdr:cNvPr id="228" name="円/楕円 227"/>
        <xdr:cNvSpPr/>
      </xdr:nvSpPr>
      <xdr:spPr>
        <a:xfrm>
          <a:off x="162687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17542</xdr:rowOff>
    </xdr:from>
    <xdr:ext cx="405111" cy="259045"/>
    <xdr:sp macro="" textlink="">
      <xdr:nvSpPr>
        <xdr:cNvPr id="229" name="【庁舎】&#10;有形固定資産減価償却率該当値テキスト"/>
        <xdr:cNvSpPr txBox="1"/>
      </xdr:nvSpPr>
      <xdr:spPr>
        <a:xfrm>
          <a:off x="16408400" y="176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230" name="正方形/長方形 22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231" name="正方形/長方形 2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232" name="正方形/長方形 2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233" name="正方形/長方形 2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234" name="正方形/長方形 2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235" name="正方形/長方形 2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236" name="正方形/長方形 2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237" name="正方形/長方形 23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238" name="テキスト ボックス 2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239" name="直線コネクタ 2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240" name="テキスト ボックス 23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241" name="直線コネクタ 24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242" name="テキスト ボックス 24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243" name="直線コネクタ 24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244" name="テキスト ボックス 24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245" name="直線コネクタ 24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246" name="テキスト ボックス 24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247" name="直線コネクタ 24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248" name="テキスト ボックス 24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249" name="直線コネクタ 2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250" name="テキスト ボックス 2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251"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7620</xdr:rowOff>
    </xdr:from>
    <xdr:to>
      <xdr:col>32</xdr:col>
      <xdr:colOff>186689</xdr:colOff>
      <xdr:row>108</xdr:row>
      <xdr:rowOff>76200</xdr:rowOff>
    </xdr:to>
    <xdr:cxnSp macro="">
      <xdr:nvCxnSpPr>
        <xdr:cNvPr id="252" name="直線コネクタ 251"/>
        <xdr:cNvCxnSpPr/>
      </xdr:nvCxnSpPr>
      <xdr:spPr>
        <a:xfrm flipV="1">
          <a:off x="22160864" y="174955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80027</xdr:rowOff>
    </xdr:from>
    <xdr:ext cx="469744" cy="259045"/>
    <xdr:sp macro="" textlink="">
      <xdr:nvSpPr>
        <xdr:cNvPr id="253" name="【庁舎】&#10;一人当たり面積最小値テキスト"/>
        <xdr:cNvSpPr txBox="1"/>
      </xdr:nvSpPr>
      <xdr:spPr>
        <a:xfrm>
          <a:off x="22250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0.300</a:t>
          </a:r>
          <a:endParaRPr kumimoji="1" lang="ja-JP" altLang="en-US" sz="1000" b="1">
            <a:latin typeface="ＭＳ Ｐゴシック"/>
          </a:endParaRPr>
        </a:p>
      </xdr:txBody>
    </xdr:sp>
    <xdr:clientData/>
  </xdr:oneCellAnchor>
  <xdr:twoCellAnchor>
    <xdr:from>
      <xdr:col>32</xdr:col>
      <xdr:colOff>98425</xdr:colOff>
      <xdr:row>108</xdr:row>
      <xdr:rowOff>76200</xdr:rowOff>
    </xdr:from>
    <xdr:to>
      <xdr:col>32</xdr:col>
      <xdr:colOff>276225</xdr:colOff>
      <xdr:row>108</xdr:row>
      <xdr:rowOff>76200</xdr:rowOff>
    </xdr:to>
    <xdr:cxnSp macro="">
      <xdr:nvCxnSpPr>
        <xdr:cNvPr id="254" name="直線コネクタ 253"/>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125747</xdr:rowOff>
    </xdr:from>
    <xdr:ext cx="469744" cy="259045"/>
    <xdr:sp macro="" textlink="">
      <xdr:nvSpPr>
        <xdr:cNvPr id="255" name="【庁舎】&#10;一人当たり面積最大値テキスト"/>
        <xdr:cNvSpPr txBox="1"/>
      </xdr:nvSpPr>
      <xdr:spPr>
        <a:xfrm>
          <a:off x="222504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0.540</a:t>
          </a:r>
          <a:endParaRPr kumimoji="1" lang="ja-JP" altLang="en-US" sz="1000" b="1">
            <a:latin typeface="ＭＳ Ｐゴシック"/>
          </a:endParaRPr>
        </a:p>
      </xdr:txBody>
    </xdr:sp>
    <xdr:clientData/>
  </xdr:oneCellAnchor>
  <xdr:twoCellAnchor>
    <xdr:from>
      <xdr:col>32</xdr:col>
      <xdr:colOff>98425</xdr:colOff>
      <xdr:row>102</xdr:row>
      <xdr:rowOff>7620</xdr:rowOff>
    </xdr:from>
    <xdr:to>
      <xdr:col>32</xdr:col>
      <xdr:colOff>276225</xdr:colOff>
      <xdr:row>102</xdr:row>
      <xdr:rowOff>7620</xdr:rowOff>
    </xdr:to>
    <xdr:cxnSp macro="">
      <xdr:nvCxnSpPr>
        <xdr:cNvPr id="256" name="直線コネクタ 255"/>
        <xdr:cNvCxnSpPr/>
      </xdr:nvCxnSpPr>
      <xdr:spPr>
        <a:xfrm>
          <a:off x="22072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1540</xdr:rowOff>
    </xdr:from>
    <xdr:ext cx="469744" cy="259045"/>
    <xdr:sp macro="" textlink="">
      <xdr:nvSpPr>
        <xdr:cNvPr id="257" name="【庁舎】&#10;一人当たり面積平均値テキスト"/>
        <xdr:cNvSpPr txBox="1"/>
      </xdr:nvSpPr>
      <xdr:spPr>
        <a:xfrm>
          <a:off x="22250400" y="18003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0.413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23113</xdr:rowOff>
    </xdr:from>
    <xdr:to>
      <xdr:col>32</xdr:col>
      <xdr:colOff>238125</xdr:colOff>
      <xdr:row>105</xdr:row>
      <xdr:rowOff>124713</xdr:rowOff>
    </xdr:to>
    <xdr:sp macro="" textlink="">
      <xdr:nvSpPr>
        <xdr:cNvPr id="258" name="フローチャート : 判断 257"/>
        <xdr:cNvSpPr/>
      </xdr:nvSpPr>
      <xdr:spPr>
        <a:xfrm>
          <a:off x="221107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259" name="テキスト ボックス 2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260" name="テキスト ボックス 2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261" name="テキスト ボックス 2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262" name="テキスト ボックス 2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263" name="テキスト ボックス 2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101</xdr:row>
      <xdr:rowOff>128270</xdr:rowOff>
    </xdr:from>
    <xdr:to>
      <xdr:col>32</xdr:col>
      <xdr:colOff>238125</xdr:colOff>
      <xdr:row>102</xdr:row>
      <xdr:rowOff>58420</xdr:rowOff>
    </xdr:to>
    <xdr:sp macro="" textlink="">
      <xdr:nvSpPr>
        <xdr:cNvPr id="264" name="円/楕円 263"/>
        <xdr:cNvSpPr/>
      </xdr:nvSpPr>
      <xdr:spPr>
        <a:xfrm>
          <a:off x="22110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81297</xdr:rowOff>
    </xdr:from>
    <xdr:ext cx="469744" cy="259045"/>
    <xdr:sp macro="" textlink="">
      <xdr:nvSpPr>
        <xdr:cNvPr id="265" name="【庁舎】&#10;一人当たり面積該当値テキスト"/>
        <xdr:cNvSpPr txBox="1"/>
      </xdr:nvSpPr>
      <xdr:spPr>
        <a:xfrm>
          <a:off x="22250400" y="1739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0.540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266" name="正方形/長方形 265"/>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7" name="正方形/長方形 2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68" name="テキスト ボックス 267"/>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保健センター・保健所及び庁舎については、一人当たり面積が類似団体平均よりも高くなっている。これは、建設当初の見込みより人口減少が進んでいるためであるが、維持管理にかかる経費の増加に留意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神奈川県山北町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11,124
11,060
224.61
4,798,852
4,610,891
158,689
3,383,945
4,566,331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76.7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過去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を通じて類似団体平均を上回るものの、減少傾向が続き、財源不足団体となっており、厳しい財政運営を強いられている。主要な施策のひとつである定住対策や企業誘致、子育て支援施策にさらに力を入れ、町民税や法人税収の安定的な確保に努める。                                      </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58965</xdr:rowOff>
    </xdr:from>
    <xdr:to>
      <xdr:col>7</xdr:col>
      <xdr:colOff>152400</xdr:colOff>
      <xdr:row>41</xdr:row>
      <xdr:rowOff>81945</xdr:rowOff>
    </xdr:to>
    <xdr:cxnSp macro="">
      <xdr:nvCxnSpPr>
        <xdr:cNvPr id="69" name="直線コネクタ 68"/>
        <xdr:cNvCxnSpPr/>
      </xdr:nvCxnSpPr>
      <xdr:spPr>
        <a:xfrm>
          <a:off x="4114800" y="70884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38601</xdr:rowOff>
    </xdr:from>
    <xdr:ext cx="762000" cy="259045"/>
    <xdr:sp macro="" textlink="">
      <xdr:nvSpPr>
        <xdr:cNvPr id="70" name="財政力平均値テキスト"/>
        <xdr:cNvSpPr txBox="1"/>
      </xdr:nvSpPr>
      <xdr:spPr>
        <a:xfrm>
          <a:off x="5041900" y="723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58965</xdr:rowOff>
    </xdr:from>
    <xdr:to>
      <xdr:col>6</xdr:col>
      <xdr:colOff>0</xdr:colOff>
      <xdr:row>41</xdr:row>
      <xdr:rowOff>58965</xdr:rowOff>
    </xdr:to>
    <xdr:cxnSp macro="">
      <xdr:nvCxnSpPr>
        <xdr:cNvPr id="72" name="直線コネクタ 71"/>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164392</xdr:rowOff>
    </xdr:from>
    <xdr:ext cx="736600" cy="259045"/>
    <xdr:sp macro="" textlink="">
      <xdr:nvSpPr>
        <xdr:cNvPr id="74" name="テキスト ボックス 73"/>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47474</xdr:rowOff>
    </xdr:from>
    <xdr:to>
      <xdr:col>4</xdr:col>
      <xdr:colOff>482600</xdr:colOff>
      <xdr:row>41</xdr:row>
      <xdr:rowOff>58965</xdr:rowOff>
    </xdr:to>
    <xdr:cxnSp macro="">
      <xdr:nvCxnSpPr>
        <xdr:cNvPr id="75" name="直線コネクタ 74"/>
        <xdr:cNvCxnSpPr/>
      </xdr:nvCxnSpPr>
      <xdr:spPr>
        <a:xfrm>
          <a:off x="2336800" y="70769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24493</xdr:rowOff>
    </xdr:from>
    <xdr:to>
      <xdr:col>3</xdr:col>
      <xdr:colOff>279400</xdr:colOff>
      <xdr:row>41</xdr:row>
      <xdr:rowOff>47474</xdr:rowOff>
    </xdr:to>
    <xdr:cxnSp macro="">
      <xdr:nvCxnSpPr>
        <xdr:cNvPr id="78" name="直線コネクタ 77"/>
        <xdr:cNvCxnSpPr/>
      </xdr:nvCxnSpPr>
      <xdr:spPr>
        <a:xfrm>
          <a:off x="1447800" y="70539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152901</xdr:rowOff>
    </xdr:from>
    <xdr:ext cx="762000" cy="259045"/>
    <xdr:sp macro="" textlink="">
      <xdr:nvSpPr>
        <xdr:cNvPr id="80" name="テキスト ボックス 79"/>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31145</xdr:rowOff>
    </xdr:from>
    <xdr:to>
      <xdr:col>7</xdr:col>
      <xdr:colOff>203200</xdr:colOff>
      <xdr:row>41</xdr:row>
      <xdr:rowOff>132745</xdr:rowOff>
    </xdr:to>
    <xdr:sp macro="" textlink="">
      <xdr:nvSpPr>
        <xdr:cNvPr id="88" name="円/楕円 87"/>
        <xdr:cNvSpPr/>
      </xdr:nvSpPr>
      <xdr:spPr>
        <a:xfrm>
          <a:off x="4902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47672</xdr:rowOff>
    </xdr:from>
    <xdr:ext cx="762000" cy="259045"/>
    <xdr:sp macro="" textlink="">
      <xdr:nvSpPr>
        <xdr:cNvPr id="89" name="財政力該当値テキスト"/>
        <xdr:cNvSpPr txBox="1"/>
      </xdr:nvSpPr>
      <xdr:spPr>
        <a:xfrm>
          <a:off x="50419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8165</xdr:rowOff>
    </xdr:from>
    <xdr:to>
      <xdr:col>6</xdr:col>
      <xdr:colOff>50800</xdr:colOff>
      <xdr:row>41</xdr:row>
      <xdr:rowOff>109765</xdr:rowOff>
    </xdr:to>
    <xdr:sp macro="" textlink="">
      <xdr:nvSpPr>
        <xdr:cNvPr id="90" name="円/楕円 89"/>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119942</xdr:rowOff>
    </xdr:from>
    <xdr:ext cx="736600" cy="259045"/>
    <xdr:sp macro="" textlink="">
      <xdr:nvSpPr>
        <xdr:cNvPr id="91" name="テキスト ボックス 90"/>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8165</xdr:rowOff>
    </xdr:from>
    <xdr:to>
      <xdr:col>4</xdr:col>
      <xdr:colOff>533400</xdr:colOff>
      <xdr:row>41</xdr:row>
      <xdr:rowOff>109765</xdr:rowOff>
    </xdr:to>
    <xdr:sp macro="" textlink="">
      <xdr:nvSpPr>
        <xdr:cNvPr id="92" name="円/楕円 91"/>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119942</xdr:rowOff>
    </xdr:from>
    <xdr:ext cx="762000" cy="259045"/>
    <xdr:sp macro="" textlink="">
      <xdr:nvSpPr>
        <xdr:cNvPr id="93" name="テキスト ボックス 92"/>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168124</xdr:rowOff>
    </xdr:from>
    <xdr:to>
      <xdr:col>3</xdr:col>
      <xdr:colOff>330200</xdr:colOff>
      <xdr:row>41</xdr:row>
      <xdr:rowOff>98274</xdr:rowOff>
    </xdr:to>
    <xdr:sp macro="" textlink="">
      <xdr:nvSpPr>
        <xdr:cNvPr id="94" name="円/楕円 93"/>
        <xdr:cNvSpPr/>
      </xdr:nvSpPr>
      <xdr:spPr>
        <a:xfrm>
          <a:off x="2286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108451</xdr:rowOff>
    </xdr:from>
    <xdr:ext cx="762000" cy="259045"/>
    <xdr:sp macro="" textlink="">
      <xdr:nvSpPr>
        <xdr:cNvPr id="95" name="テキスト ボックス 94"/>
        <xdr:cNvSpPr txBox="1"/>
      </xdr:nvSpPr>
      <xdr:spPr>
        <a:xfrm>
          <a:off x="1955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145143</xdr:rowOff>
    </xdr:from>
    <xdr:to>
      <xdr:col>2</xdr:col>
      <xdr:colOff>127000</xdr:colOff>
      <xdr:row>41</xdr:row>
      <xdr:rowOff>75293</xdr:rowOff>
    </xdr:to>
    <xdr:sp macro="" textlink="">
      <xdr:nvSpPr>
        <xdr:cNvPr id="96" name="円/楕円 95"/>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85470</xdr:rowOff>
    </xdr:from>
    <xdr:ext cx="762000" cy="259045"/>
    <xdr:sp macro="" textlink="">
      <xdr:nvSpPr>
        <xdr:cNvPr id="97" name="テキスト ボックス 96"/>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２４年度まで類似団体の平均値より良好な状態を保っていたが、２５年度以降類似団体との平均と同程度となっている。２７年度については、税収の減少傾向</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続いているが、地方消費税交付金などの増額により前年度より改善した。</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150622</xdr:rowOff>
    </xdr:from>
    <xdr:to>
      <xdr:col>7</xdr:col>
      <xdr:colOff>152400</xdr:colOff>
      <xdr:row>63</xdr:row>
      <xdr:rowOff>66040</xdr:rowOff>
    </xdr:to>
    <xdr:cxnSp macro="">
      <xdr:nvCxnSpPr>
        <xdr:cNvPr id="130" name="直線コネクタ 129"/>
        <xdr:cNvCxnSpPr/>
      </xdr:nvCxnSpPr>
      <xdr:spPr>
        <a:xfrm flipV="1">
          <a:off x="4114800" y="1078052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144289</xdr:rowOff>
    </xdr:from>
    <xdr:ext cx="762000" cy="259045"/>
    <xdr:sp macro="" textlink="">
      <xdr:nvSpPr>
        <xdr:cNvPr id="131" name="財政構造の弾力性平均値テキスト"/>
        <xdr:cNvSpPr txBox="1"/>
      </xdr:nvSpPr>
      <xdr:spPr>
        <a:xfrm>
          <a:off x="5041900" y="1077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66040</xdr:rowOff>
    </xdr:from>
    <xdr:to>
      <xdr:col>6</xdr:col>
      <xdr:colOff>0</xdr:colOff>
      <xdr:row>63</xdr:row>
      <xdr:rowOff>70866</xdr:rowOff>
    </xdr:to>
    <xdr:cxnSp macro="">
      <xdr:nvCxnSpPr>
        <xdr:cNvPr id="133" name="直線コネクタ 132"/>
        <xdr:cNvCxnSpPr/>
      </xdr:nvCxnSpPr>
      <xdr:spPr>
        <a:xfrm flipV="1">
          <a:off x="3225800" y="1086739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120921</xdr:rowOff>
    </xdr:from>
    <xdr:ext cx="736600" cy="259045"/>
    <xdr:sp macro="" textlink="">
      <xdr:nvSpPr>
        <xdr:cNvPr id="135" name="テキスト ボックス 134"/>
        <xdr:cNvSpPr txBox="1"/>
      </xdr:nvSpPr>
      <xdr:spPr>
        <a:xfrm>
          <a:off x="3733800" y="1092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145796</xdr:rowOff>
    </xdr:from>
    <xdr:to>
      <xdr:col>4</xdr:col>
      <xdr:colOff>482600</xdr:colOff>
      <xdr:row>63</xdr:row>
      <xdr:rowOff>70866</xdr:rowOff>
    </xdr:to>
    <xdr:cxnSp macro="">
      <xdr:nvCxnSpPr>
        <xdr:cNvPr id="136" name="直線コネクタ 135"/>
        <xdr:cNvCxnSpPr/>
      </xdr:nvCxnSpPr>
      <xdr:spPr>
        <a:xfrm>
          <a:off x="2336800" y="107756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38" name="テキスト ボックス 137"/>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97536</xdr:rowOff>
    </xdr:from>
    <xdr:to>
      <xdr:col>3</xdr:col>
      <xdr:colOff>279400</xdr:colOff>
      <xdr:row>62</xdr:row>
      <xdr:rowOff>145796</xdr:rowOff>
    </xdr:to>
    <xdr:cxnSp macro="">
      <xdr:nvCxnSpPr>
        <xdr:cNvPr id="139" name="直線コネクタ 138"/>
        <xdr:cNvCxnSpPr/>
      </xdr:nvCxnSpPr>
      <xdr:spPr>
        <a:xfrm>
          <a:off x="1447800" y="107274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41" name="テキスト ボックス 140"/>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82313</xdr:rowOff>
    </xdr:from>
    <xdr:ext cx="762000" cy="259045"/>
    <xdr:sp macro="" textlink="">
      <xdr:nvSpPr>
        <xdr:cNvPr id="143" name="テキスト ボックス 142"/>
        <xdr:cNvSpPr txBox="1"/>
      </xdr:nvSpPr>
      <xdr:spPr>
        <a:xfrm>
          <a:off x="1066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49" name="円/楕円 148"/>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116349</xdr:rowOff>
    </xdr:from>
    <xdr:ext cx="762000" cy="259045"/>
    <xdr:sp macro="" textlink="">
      <xdr:nvSpPr>
        <xdr:cNvPr id="150" name="財政構造の弾力性該当値テキスト"/>
        <xdr:cNvSpPr txBox="1"/>
      </xdr:nvSpPr>
      <xdr:spPr>
        <a:xfrm>
          <a:off x="50419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15240</xdr:rowOff>
    </xdr:from>
    <xdr:to>
      <xdr:col>6</xdr:col>
      <xdr:colOff>50800</xdr:colOff>
      <xdr:row>63</xdr:row>
      <xdr:rowOff>116840</xdr:rowOff>
    </xdr:to>
    <xdr:sp macro="" textlink="">
      <xdr:nvSpPr>
        <xdr:cNvPr id="151" name="円/楕円 150"/>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127017</xdr:rowOff>
    </xdr:from>
    <xdr:ext cx="736600" cy="259045"/>
    <xdr:sp macro="" textlink="">
      <xdr:nvSpPr>
        <xdr:cNvPr id="152" name="テキスト ボックス 151"/>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20066</xdr:rowOff>
    </xdr:from>
    <xdr:to>
      <xdr:col>4</xdr:col>
      <xdr:colOff>533400</xdr:colOff>
      <xdr:row>63</xdr:row>
      <xdr:rowOff>121666</xdr:rowOff>
    </xdr:to>
    <xdr:sp macro="" textlink="">
      <xdr:nvSpPr>
        <xdr:cNvPr id="153" name="円/楕円 152"/>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106443</xdr:rowOff>
    </xdr:from>
    <xdr:ext cx="762000" cy="259045"/>
    <xdr:sp macro="" textlink="">
      <xdr:nvSpPr>
        <xdr:cNvPr id="154" name="テキスト ボックス 153"/>
        <xdr:cNvSpPr txBox="1"/>
      </xdr:nvSpPr>
      <xdr:spPr>
        <a:xfrm>
          <a:off x="2844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94996</xdr:rowOff>
    </xdr:from>
    <xdr:to>
      <xdr:col>3</xdr:col>
      <xdr:colOff>330200</xdr:colOff>
      <xdr:row>63</xdr:row>
      <xdr:rowOff>25146</xdr:rowOff>
    </xdr:to>
    <xdr:sp macro="" textlink="">
      <xdr:nvSpPr>
        <xdr:cNvPr id="155" name="円/楕円 154"/>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35323</xdr:rowOff>
    </xdr:from>
    <xdr:ext cx="762000" cy="259045"/>
    <xdr:sp macro="" textlink="">
      <xdr:nvSpPr>
        <xdr:cNvPr id="156" name="テキスト ボックス 155"/>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46736</xdr:rowOff>
    </xdr:from>
    <xdr:to>
      <xdr:col>2</xdr:col>
      <xdr:colOff>127000</xdr:colOff>
      <xdr:row>62</xdr:row>
      <xdr:rowOff>148336</xdr:rowOff>
    </xdr:to>
    <xdr:sp macro="" textlink="">
      <xdr:nvSpPr>
        <xdr:cNvPr id="157" name="円/楕円 156"/>
        <xdr:cNvSpPr/>
      </xdr:nvSpPr>
      <xdr:spPr>
        <a:xfrm>
          <a:off x="1397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158513</xdr:rowOff>
    </xdr:from>
    <xdr:ext cx="762000" cy="259045"/>
    <xdr:sp macro="" textlink="">
      <xdr:nvSpPr>
        <xdr:cNvPr id="158" name="テキスト ボックス 157"/>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[172,623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過去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年間を通じて、類似団体平均値より高額の状況が続いている。平成</a:t>
          </a:r>
          <a:r>
            <a:rPr lang="ja-JP" altLang="en-US" sz="1100" b="0" i="0" baseline="0">
              <a:solidFill>
                <a:schemeClr val="dk1"/>
              </a:solidFill>
              <a:effectLst/>
              <a:latin typeface="+mn-lt"/>
              <a:ea typeface="+mn-ea"/>
              <a:cs typeface="+mn-cs"/>
            </a:rPr>
            <a:t>２７</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は１７</a:t>
          </a:r>
          <a:r>
            <a:rPr lang="ja-JP" altLang="ja-JP" sz="1100" b="0" i="0" baseline="0">
              <a:solidFill>
                <a:schemeClr val="dk1"/>
              </a:solidFill>
              <a:effectLst/>
              <a:latin typeface="+mn-lt"/>
              <a:ea typeface="+mn-ea"/>
              <a:cs typeface="+mn-cs"/>
            </a:rPr>
            <a:t>万円台と</a:t>
          </a:r>
          <a:r>
            <a:rPr lang="ja-JP" altLang="en-US" sz="1100" b="0" i="0" baseline="0">
              <a:solidFill>
                <a:schemeClr val="dk1"/>
              </a:solidFill>
              <a:effectLst/>
              <a:latin typeface="+mn-lt"/>
              <a:ea typeface="+mn-ea"/>
              <a:cs typeface="+mn-cs"/>
            </a:rPr>
            <a:t>なった</a:t>
          </a:r>
          <a:r>
            <a:rPr lang="ja-JP" altLang="ja-JP" sz="1100" b="0" i="0" baseline="0">
              <a:solidFill>
                <a:schemeClr val="dk1"/>
              </a:solidFill>
              <a:effectLst/>
              <a:latin typeface="+mn-lt"/>
              <a:ea typeface="+mn-ea"/>
              <a:cs typeface="+mn-cs"/>
            </a:rPr>
            <a:t>。物件費については</a:t>
          </a:r>
          <a:r>
            <a:rPr lang="ja-JP" altLang="en-US" sz="1100" b="0" i="0" baseline="0">
              <a:solidFill>
                <a:schemeClr val="dk1"/>
              </a:solidFill>
              <a:effectLst/>
              <a:latin typeface="+mn-lt"/>
              <a:ea typeface="+mn-ea"/>
              <a:cs typeface="+mn-cs"/>
            </a:rPr>
            <a:t>、ほぼ</a:t>
          </a:r>
          <a:r>
            <a:rPr lang="ja-JP" altLang="ja-JP" sz="1100" b="0" i="0" baseline="0">
              <a:solidFill>
                <a:schemeClr val="dk1"/>
              </a:solidFill>
              <a:effectLst/>
              <a:latin typeface="+mn-lt"/>
              <a:ea typeface="+mn-ea"/>
              <a:cs typeface="+mn-cs"/>
            </a:rPr>
            <a:t>横ばいであるが、人件費については、人口千人当たりの職員数が示すとおり、行政面積の広さゆえ、相応の職員数を要するため、人口一人当たり決算額の削減幅は小さくならざるを得ない。人件費削減のためには、民間委託も有効だが、それには物件費の増を伴うので、競争の原理の適用範囲拡大を目指していく。　　</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143611</xdr:rowOff>
    </xdr:from>
    <xdr:to>
      <xdr:col>7</xdr:col>
      <xdr:colOff>152400</xdr:colOff>
      <xdr:row>83</xdr:row>
      <xdr:rowOff>1228</xdr:rowOff>
    </xdr:to>
    <xdr:cxnSp macro="">
      <xdr:nvCxnSpPr>
        <xdr:cNvPr id="191" name="直線コネクタ 190"/>
        <xdr:cNvCxnSpPr/>
      </xdr:nvCxnSpPr>
      <xdr:spPr>
        <a:xfrm>
          <a:off x="4114800" y="14202511"/>
          <a:ext cx="838200" cy="2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104243</xdr:rowOff>
    </xdr:from>
    <xdr:ext cx="762000" cy="259045"/>
    <xdr:sp macro="" textlink="">
      <xdr:nvSpPr>
        <xdr:cNvPr id="192" name="人件費・物件費等の状況平均値テキスト"/>
        <xdr:cNvSpPr txBox="1"/>
      </xdr:nvSpPr>
      <xdr:spPr>
        <a:xfrm>
          <a:off x="5041900" y="13991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135403</xdr:rowOff>
    </xdr:from>
    <xdr:to>
      <xdr:col>6</xdr:col>
      <xdr:colOff>0</xdr:colOff>
      <xdr:row>82</xdr:row>
      <xdr:rowOff>143611</xdr:rowOff>
    </xdr:to>
    <xdr:cxnSp macro="">
      <xdr:nvCxnSpPr>
        <xdr:cNvPr id="194" name="直線コネクタ 193"/>
        <xdr:cNvCxnSpPr/>
      </xdr:nvCxnSpPr>
      <xdr:spPr>
        <a:xfrm>
          <a:off x="3225800" y="14194303"/>
          <a:ext cx="889000" cy="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16392</xdr:rowOff>
    </xdr:from>
    <xdr:ext cx="736600" cy="259045"/>
    <xdr:sp macro="" textlink="">
      <xdr:nvSpPr>
        <xdr:cNvPr id="196" name="テキスト ボックス 195"/>
        <xdr:cNvSpPr txBox="1"/>
      </xdr:nvSpPr>
      <xdr:spPr>
        <a:xfrm>
          <a:off x="3733800" y="1390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135403</xdr:rowOff>
    </xdr:from>
    <xdr:to>
      <xdr:col>4</xdr:col>
      <xdr:colOff>482600</xdr:colOff>
      <xdr:row>82</xdr:row>
      <xdr:rowOff>148321</xdr:rowOff>
    </xdr:to>
    <xdr:cxnSp macro="">
      <xdr:nvCxnSpPr>
        <xdr:cNvPr id="197" name="直線コネクタ 196"/>
        <xdr:cNvCxnSpPr/>
      </xdr:nvCxnSpPr>
      <xdr:spPr>
        <a:xfrm flipV="1">
          <a:off x="2336800" y="14194303"/>
          <a:ext cx="889000" cy="1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151928</xdr:rowOff>
    </xdr:from>
    <xdr:ext cx="762000" cy="259045"/>
    <xdr:sp macro="" textlink="">
      <xdr:nvSpPr>
        <xdr:cNvPr id="199" name="テキスト ボックス 198"/>
        <xdr:cNvSpPr txBox="1"/>
      </xdr:nvSpPr>
      <xdr:spPr>
        <a:xfrm>
          <a:off x="2844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145107</xdr:rowOff>
    </xdr:from>
    <xdr:to>
      <xdr:col>3</xdr:col>
      <xdr:colOff>279400</xdr:colOff>
      <xdr:row>82</xdr:row>
      <xdr:rowOff>148321</xdr:rowOff>
    </xdr:to>
    <xdr:cxnSp macro="">
      <xdr:nvCxnSpPr>
        <xdr:cNvPr id="200" name="直線コネクタ 199"/>
        <xdr:cNvCxnSpPr/>
      </xdr:nvCxnSpPr>
      <xdr:spPr>
        <a:xfrm>
          <a:off x="1447800" y="14204007"/>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145933</xdr:rowOff>
    </xdr:from>
    <xdr:ext cx="762000" cy="259045"/>
    <xdr:sp macro="" textlink="">
      <xdr:nvSpPr>
        <xdr:cNvPr id="202" name="テキスト ボックス 201"/>
        <xdr:cNvSpPr txBox="1"/>
      </xdr:nvSpPr>
      <xdr:spPr>
        <a:xfrm>
          <a:off x="1955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169750</xdr:rowOff>
    </xdr:from>
    <xdr:ext cx="762000" cy="259045"/>
    <xdr:sp macro="" textlink="">
      <xdr:nvSpPr>
        <xdr:cNvPr id="204" name="テキスト ボックス 203"/>
        <xdr:cNvSpPr txBox="1"/>
      </xdr:nvSpPr>
      <xdr:spPr>
        <a:xfrm>
          <a:off x="1066800" y="138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121878</xdr:rowOff>
    </xdr:from>
    <xdr:to>
      <xdr:col>7</xdr:col>
      <xdr:colOff>203200</xdr:colOff>
      <xdr:row>83</xdr:row>
      <xdr:rowOff>52028</xdr:rowOff>
    </xdr:to>
    <xdr:sp macro="" textlink="">
      <xdr:nvSpPr>
        <xdr:cNvPr id="210" name="円/楕円 209"/>
        <xdr:cNvSpPr/>
      </xdr:nvSpPr>
      <xdr:spPr>
        <a:xfrm>
          <a:off x="4902200" y="141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93955</xdr:rowOff>
    </xdr:from>
    <xdr:ext cx="762000" cy="259045"/>
    <xdr:sp macro="" textlink="">
      <xdr:nvSpPr>
        <xdr:cNvPr id="211" name="人件費・物件費等の状況該当値テキスト"/>
        <xdr:cNvSpPr txBox="1"/>
      </xdr:nvSpPr>
      <xdr:spPr>
        <a:xfrm>
          <a:off x="5041900" y="1415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172,623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92811</xdr:rowOff>
    </xdr:from>
    <xdr:to>
      <xdr:col>6</xdr:col>
      <xdr:colOff>50800</xdr:colOff>
      <xdr:row>83</xdr:row>
      <xdr:rowOff>22961</xdr:rowOff>
    </xdr:to>
    <xdr:sp macro="" textlink="">
      <xdr:nvSpPr>
        <xdr:cNvPr id="212" name="円/楕円 211"/>
        <xdr:cNvSpPr/>
      </xdr:nvSpPr>
      <xdr:spPr>
        <a:xfrm>
          <a:off x="4064000" y="141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7738</xdr:rowOff>
    </xdr:from>
    <xdr:ext cx="736600" cy="259045"/>
    <xdr:sp macro="" textlink="">
      <xdr:nvSpPr>
        <xdr:cNvPr id="213" name="テキスト ボックス 212"/>
        <xdr:cNvSpPr txBox="1"/>
      </xdr:nvSpPr>
      <xdr:spPr>
        <a:xfrm>
          <a:off x="3733800" y="1423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166,600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84603</xdr:rowOff>
    </xdr:from>
    <xdr:to>
      <xdr:col>4</xdr:col>
      <xdr:colOff>533400</xdr:colOff>
      <xdr:row>83</xdr:row>
      <xdr:rowOff>14753</xdr:rowOff>
    </xdr:to>
    <xdr:sp macro="" textlink="">
      <xdr:nvSpPr>
        <xdr:cNvPr id="214" name="円/楕円 213"/>
        <xdr:cNvSpPr/>
      </xdr:nvSpPr>
      <xdr:spPr>
        <a:xfrm>
          <a:off x="3175000" y="141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170980</xdr:rowOff>
    </xdr:from>
    <xdr:ext cx="762000" cy="259045"/>
    <xdr:sp macro="" textlink="">
      <xdr:nvSpPr>
        <xdr:cNvPr id="215" name="テキスト ボックス 214"/>
        <xdr:cNvSpPr txBox="1"/>
      </xdr:nvSpPr>
      <xdr:spPr>
        <a:xfrm>
          <a:off x="2844800" y="1422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164,899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97521</xdr:rowOff>
    </xdr:from>
    <xdr:to>
      <xdr:col>3</xdr:col>
      <xdr:colOff>330200</xdr:colOff>
      <xdr:row>83</xdr:row>
      <xdr:rowOff>27671</xdr:rowOff>
    </xdr:to>
    <xdr:sp macro="" textlink="">
      <xdr:nvSpPr>
        <xdr:cNvPr id="216" name="円/楕円 215"/>
        <xdr:cNvSpPr/>
      </xdr:nvSpPr>
      <xdr:spPr>
        <a:xfrm>
          <a:off x="2286000" y="1415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12448</xdr:rowOff>
    </xdr:from>
    <xdr:ext cx="762000" cy="259045"/>
    <xdr:sp macro="" textlink="">
      <xdr:nvSpPr>
        <xdr:cNvPr id="217" name="テキスト ボックス 216"/>
        <xdr:cNvSpPr txBox="1"/>
      </xdr:nvSpPr>
      <xdr:spPr>
        <a:xfrm>
          <a:off x="1955800" y="1424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167,576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94307</xdr:rowOff>
    </xdr:from>
    <xdr:to>
      <xdr:col>2</xdr:col>
      <xdr:colOff>127000</xdr:colOff>
      <xdr:row>83</xdr:row>
      <xdr:rowOff>24457</xdr:rowOff>
    </xdr:to>
    <xdr:sp macro="" textlink="">
      <xdr:nvSpPr>
        <xdr:cNvPr id="218" name="円/楕円 217"/>
        <xdr:cNvSpPr/>
      </xdr:nvSpPr>
      <xdr:spPr>
        <a:xfrm>
          <a:off x="1397000" y="1415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9234</xdr:rowOff>
    </xdr:from>
    <xdr:ext cx="762000" cy="259045"/>
    <xdr:sp macro="" textlink="">
      <xdr:nvSpPr>
        <xdr:cNvPr id="219" name="テキスト ボックス 218"/>
        <xdr:cNvSpPr txBox="1"/>
      </xdr:nvSpPr>
      <xdr:spPr>
        <a:xfrm>
          <a:off x="1066800" y="1423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166,910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過去５年を通じて類似団体平均を上回っているが、平成２３年度以降は国家公務員が給料を削減したことにより１００を上回る結果となっていたが、</a:t>
          </a:r>
          <a:r>
            <a:rPr lang="ja-JP" altLang="en-US" sz="1100" b="0" i="0" baseline="0">
              <a:solidFill>
                <a:schemeClr val="dk1"/>
              </a:solidFill>
              <a:effectLst/>
              <a:latin typeface="+mn-lt"/>
              <a:ea typeface="+mn-ea"/>
              <a:cs typeface="+mn-cs"/>
            </a:rPr>
            <a:t>平成２５年度職員給の減額により１００を下回った。平成２６年度以降は上昇傾向にあり、</a:t>
          </a:r>
          <a:r>
            <a:rPr lang="ja-JP" altLang="ja-JP" sz="1100" b="0" i="0" baseline="0">
              <a:solidFill>
                <a:schemeClr val="dk1"/>
              </a:solidFill>
              <a:effectLst/>
              <a:latin typeface="+mn-lt"/>
              <a:ea typeface="+mn-ea"/>
              <a:cs typeface="+mn-cs"/>
            </a:rPr>
            <a:t>平成２７年度は職員構成の変動などにより、前年度を上回った。</a:t>
          </a:r>
          <a:endParaRPr lang="ja-JP" altLang="ja-JP" sz="1400">
            <a:effectLst/>
          </a:endParaRPr>
        </a:p>
        <a:p>
          <a:pPr rtl="0"/>
          <a:r>
            <a:rPr lang="ja-JP" altLang="ja-JP" sz="1100" b="0" i="0" baseline="0">
              <a:solidFill>
                <a:schemeClr val="dk1"/>
              </a:solidFill>
              <a:effectLst/>
              <a:latin typeface="+mn-lt"/>
              <a:ea typeface="+mn-ea"/>
              <a:cs typeface="+mn-cs"/>
            </a:rPr>
            <a:t>今後については、５７歳昇給停止の継続</a:t>
          </a:r>
          <a:r>
            <a:rPr lang="ja-JP" altLang="en-US" sz="1100" b="0" i="0" baseline="0">
              <a:solidFill>
                <a:schemeClr val="dk1"/>
              </a:solidFill>
              <a:effectLst/>
              <a:latin typeface="+mn-lt"/>
              <a:ea typeface="+mn-ea"/>
              <a:cs typeface="+mn-cs"/>
            </a:rPr>
            <a:t>などのより</a:t>
          </a:r>
          <a:r>
            <a:rPr lang="ja-JP" altLang="ja-JP" sz="1100" b="0" i="0" baseline="0">
              <a:solidFill>
                <a:schemeClr val="dk1"/>
              </a:solidFill>
              <a:effectLst/>
              <a:latin typeface="+mn-lt"/>
              <a:ea typeface="+mn-ea"/>
              <a:cs typeface="+mn-cs"/>
            </a:rPr>
            <a:t>、類似団体平均値に近づくよう努めていく。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150368</xdr:rowOff>
    </xdr:from>
    <xdr:to>
      <xdr:col>24</xdr:col>
      <xdr:colOff>558800</xdr:colOff>
      <xdr:row>87</xdr:row>
      <xdr:rowOff>70104</xdr:rowOff>
    </xdr:to>
    <xdr:cxnSp macro="">
      <xdr:nvCxnSpPr>
        <xdr:cNvPr id="246" name="直線コネクタ 245"/>
        <xdr:cNvCxnSpPr/>
      </xdr:nvCxnSpPr>
      <xdr:spPr>
        <a:xfrm flipV="1">
          <a:off x="17018000" y="14209268"/>
          <a:ext cx="0" cy="776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42181</xdr:rowOff>
    </xdr:from>
    <xdr:ext cx="762000" cy="259045"/>
    <xdr:sp macro="" textlink="">
      <xdr:nvSpPr>
        <xdr:cNvPr id="247" name="給与水準   （国との比較）最小値テキスト"/>
        <xdr:cNvSpPr txBox="1"/>
      </xdr:nvSpPr>
      <xdr:spPr>
        <a:xfrm>
          <a:off x="17106900" y="149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70104</xdr:rowOff>
    </xdr:from>
    <xdr:to>
      <xdr:col>24</xdr:col>
      <xdr:colOff>647700</xdr:colOff>
      <xdr:row>87</xdr:row>
      <xdr:rowOff>70104</xdr:rowOff>
    </xdr:to>
    <xdr:cxnSp macro="">
      <xdr:nvCxnSpPr>
        <xdr:cNvPr id="248" name="直線コネクタ 247"/>
        <xdr:cNvCxnSpPr/>
      </xdr:nvCxnSpPr>
      <xdr:spPr>
        <a:xfrm>
          <a:off x="16929100" y="1498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65295</xdr:rowOff>
    </xdr:from>
    <xdr:ext cx="762000" cy="259045"/>
    <xdr:sp macro="" textlink="">
      <xdr:nvSpPr>
        <xdr:cNvPr id="249" name="給与水準   （国との比較）最大値テキスト"/>
        <xdr:cNvSpPr txBox="1"/>
      </xdr:nvSpPr>
      <xdr:spPr>
        <a:xfrm>
          <a:off x="17106900" y="1395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82</xdr:row>
      <xdr:rowOff>150368</xdr:rowOff>
    </xdr:from>
    <xdr:to>
      <xdr:col>24</xdr:col>
      <xdr:colOff>647700</xdr:colOff>
      <xdr:row>82</xdr:row>
      <xdr:rowOff>150368</xdr:rowOff>
    </xdr:to>
    <xdr:cxnSp macro="">
      <xdr:nvCxnSpPr>
        <xdr:cNvPr id="250" name="直線コネクタ 249"/>
        <xdr:cNvCxnSpPr/>
      </xdr:nvCxnSpPr>
      <xdr:spPr>
        <a:xfrm>
          <a:off x="16929100" y="1420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82296</xdr:rowOff>
    </xdr:from>
    <xdr:to>
      <xdr:col>24</xdr:col>
      <xdr:colOff>558800</xdr:colOff>
      <xdr:row>86</xdr:row>
      <xdr:rowOff>135382</xdr:rowOff>
    </xdr:to>
    <xdr:cxnSp macro="">
      <xdr:nvCxnSpPr>
        <xdr:cNvPr id="251" name="直線コネクタ 250"/>
        <xdr:cNvCxnSpPr/>
      </xdr:nvCxnSpPr>
      <xdr:spPr>
        <a:xfrm>
          <a:off x="16179800" y="1482699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60214</xdr:rowOff>
    </xdr:from>
    <xdr:ext cx="762000" cy="259045"/>
    <xdr:sp macro="" textlink="">
      <xdr:nvSpPr>
        <xdr:cNvPr id="252" name="給与水準   （国との比較）平均値テキスト"/>
        <xdr:cNvSpPr txBox="1"/>
      </xdr:nvSpPr>
      <xdr:spPr>
        <a:xfrm>
          <a:off x="17106900" y="14462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43687</xdr:rowOff>
    </xdr:from>
    <xdr:to>
      <xdr:col>24</xdr:col>
      <xdr:colOff>609600</xdr:colOff>
      <xdr:row>85</xdr:row>
      <xdr:rowOff>145287</xdr:rowOff>
    </xdr:to>
    <xdr:sp macro="" textlink="">
      <xdr:nvSpPr>
        <xdr:cNvPr id="253" name="フローチャート : 判断 252"/>
        <xdr:cNvSpPr/>
      </xdr:nvSpPr>
      <xdr:spPr>
        <a:xfrm>
          <a:off x="16967200" y="1461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53339</xdr:rowOff>
    </xdr:from>
    <xdr:to>
      <xdr:col>23</xdr:col>
      <xdr:colOff>406400</xdr:colOff>
      <xdr:row>86</xdr:row>
      <xdr:rowOff>82296</xdr:rowOff>
    </xdr:to>
    <xdr:cxnSp macro="">
      <xdr:nvCxnSpPr>
        <xdr:cNvPr id="254" name="直線コネクタ 253"/>
        <xdr:cNvCxnSpPr/>
      </xdr:nvCxnSpPr>
      <xdr:spPr>
        <a:xfrm>
          <a:off x="15290800" y="14798039"/>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157226</xdr:rowOff>
    </xdr:from>
    <xdr:to>
      <xdr:col>23</xdr:col>
      <xdr:colOff>457200</xdr:colOff>
      <xdr:row>85</xdr:row>
      <xdr:rowOff>87376</xdr:rowOff>
    </xdr:to>
    <xdr:sp macro="" textlink="">
      <xdr:nvSpPr>
        <xdr:cNvPr id="255" name="フローチャート : 判断 254"/>
        <xdr:cNvSpPr/>
      </xdr:nvSpPr>
      <xdr:spPr>
        <a:xfrm>
          <a:off x="16129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97553</xdr:rowOff>
    </xdr:from>
    <xdr:ext cx="736600" cy="259045"/>
    <xdr:sp macro="" textlink="">
      <xdr:nvSpPr>
        <xdr:cNvPr id="256" name="テキスト ボックス 255"/>
        <xdr:cNvSpPr txBox="1"/>
      </xdr:nvSpPr>
      <xdr:spPr>
        <a:xfrm>
          <a:off x="15798800" y="1432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53339</xdr:rowOff>
    </xdr:from>
    <xdr:to>
      <xdr:col>22</xdr:col>
      <xdr:colOff>203200</xdr:colOff>
      <xdr:row>88</xdr:row>
      <xdr:rowOff>57913</xdr:rowOff>
    </xdr:to>
    <xdr:cxnSp macro="">
      <xdr:nvCxnSpPr>
        <xdr:cNvPr id="257" name="直線コネクタ 256"/>
        <xdr:cNvCxnSpPr/>
      </xdr:nvCxnSpPr>
      <xdr:spPr>
        <a:xfrm flipV="1">
          <a:off x="14401800" y="14798039"/>
          <a:ext cx="889000" cy="34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157226</xdr:rowOff>
    </xdr:from>
    <xdr:to>
      <xdr:col>22</xdr:col>
      <xdr:colOff>254000</xdr:colOff>
      <xdr:row>85</xdr:row>
      <xdr:rowOff>87376</xdr:rowOff>
    </xdr:to>
    <xdr:sp macro="" textlink="">
      <xdr:nvSpPr>
        <xdr:cNvPr id="258" name="フローチャート : 判断 257"/>
        <xdr:cNvSpPr/>
      </xdr:nvSpPr>
      <xdr:spPr>
        <a:xfrm>
          <a:off x="15240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97553</xdr:rowOff>
    </xdr:from>
    <xdr:ext cx="762000" cy="259045"/>
    <xdr:sp macro="" textlink="">
      <xdr:nvSpPr>
        <xdr:cNvPr id="259" name="テキスト ボックス 258"/>
        <xdr:cNvSpPr txBox="1"/>
      </xdr:nvSpPr>
      <xdr:spPr>
        <a:xfrm>
          <a:off x="14909800" y="1432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57913</xdr:rowOff>
    </xdr:from>
    <xdr:to>
      <xdr:col>21</xdr:col>
      <xdr:colOff>0</xdr:colOff>
      <xdr:row>88</xdr:row>
      <xdr:rowOff>115824</xdr:rowOff>
    </xdr:to>
    <xdr:cxnSp macro="">
      <xdr:nvCxnSpPr>
        <xdr:cNvPr id="260" name="直線コネクタ 259"/>
        <xdr:cNvCxnSpPr/>
      </xdr:nvCxnSpPr>
      <xdr:spPr>
        <a:xfrm flipV="1">
          <a:off x="13512800" y="15145513"/>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4826</xdr:rowOff>
    </xdr:from>
    <xdr:to>
      <xdr:col>21</xdr:col>
      <xdr:colOff>50800</xdr:colOff>
      <xdr:row>87</xdr:row>
      <xdr:rowOff>106426</xdr:rowOff>
    </xdr:to>
    <xdr:sp macro="" textlink="">
      <xdr:nvSpPr>
        <xdr:cNvPr id="261" name="フローチャート : 判断 260"/>
        <xdr:cNvSpPr/>
      </xdr:nvSpPr>
      <xdr:spPr>
        <a:xfrm>
          <a:off x="14351000" y="149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116603</xdr:rowOff>
    </xdr:from>
    <xdr:ext cx="762000" cy="259045"/>
    <xdr:sp macro="" textlink="">
      <xdr:nvSpPr>
        <xdr:cNvPr id="262" name="テキスト ボックス 261"/>
        <xdr:cNvSpPr txBox="1"/>
      </xdr:nvSpPr>
      <xdr:spPr>
        <a:xfrm>
          <a:off x="14020800" y="1468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4826</xdr:rowOff>
    </xdr:from>
    <xdr:to>
      <xdr:col>19</xdr:col>
      <xdr:colOff>533400</xdr:colOff>
      <xdr:row>87</xdr:row>
      <xdr:rowOff>106426</xdr:rowOff>
    </xdr:to>
    <xdr:sp macro="" textlink="">
      <xdr:nvSpPr>
        <xdr:cNvPr id="263" name="フローチャート : 判断 262"/>
        <xdr:cNvSpPr/>
      </xdr:nvSpPr>
      <xdr:spPr>
        <a:xfrm>
          <a:off x="13462000" y="149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116603</xdr:rowOff>
    </xdr:from>
    <xdr:ext cx="762000" cy="259045"/>
    <xdr:sp macro="" textlink="">
      <xdr:nvSpPr>
        <xdr:cNvPr id="264" name="テキスト ボックス 263"/>
        <xdr:cNvSpPr txBox="1"/>
      </xdr:nvSpPr>
      <xdr:spPr>
        <a:xfrm>
          <a:off x="13131800" y="1468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84582</xdr:rowOff>
    </xdr:from>
    <xdr:to>
      <xdr:col>24</xdr:col>
      <xdr:colOff>609600</xdr:colOff>
      <xdr:row>87</xdr:row>
      <xdr:rowOff>14732</xdr:rowOff>
    </xdr:to>
    <xdr:sp macro="" textlink="">
      <xdr:nvSpPr>
        <xdr:cNvPr id="270" name="円/楕円 269"/>
        <xdr:cNvSpPr/>
      </xdr:nvSpPr>
      <xdr:spPr>
        <a:xfrm>
          <a:off x="16967200" y="148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151909</xdr:rowOff>
    </xdr:from>
    <xdr:ext cx="762000" cy="259045"/>
    <xdr:sp macro="" textlink="">
      <xdr:nvSpPr>
        <xdr:cNvPr id="271" name="給与水準   （国との比較）該当値テキスト"/>
        <xdr:cNvSpPr txBox="1"/>
      </xdr:nvSpPr>
      <xdr:spPr>
        <a:xfrm>
          <a:off x="17106900" y="1472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31496</xdr:rowOff>
    </xdr:from>
    <xdr:to>
      <xdr:col>23</xdr:col>
      <xdr:colOff>457200</xdr:colOff>
      <xdr:row>86</xdr:row>
      <xdr:rowOff>133096</xdr:rowOff>
    </xdr:to>
    <xdr:sp macro="" textlink="">
      <xdr:nvSpPr>
        <xdr:cNvPr id="272" name="円/楕円 271"/>
        <xdr:cNvSpPr/>
      </xdr:nvSpPr>
      <xdr:spPr>
        <a:xfrm>
          <a:off x="161290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117873</xdr:rowOff>
    </xdr:from>
    <xdr:ext cx="736600" cy="259045"/>
    <xdr:sp macro="" textlink="">
      <xdr:nvSpPr>
        <xdr:cNvPr id="273" name="テキスト ボックス 272"/>
        <xdr:cNvSpPr txBox="1"/>
      </xdr:nvSpPr>
      <xdr:spPr>
        <a:xfrm>
          <a:off x="15798800" y="1486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2539</xdr:rowOff>
    </xdr:from>
    <xdr:to>
      <xdr:col>22</xdr:col>
      <xdr:colOff>254000</xdr:colOff>
      <xdr:row>86</xdr:row>
      <xdr:rowOff>104139</xdr:rowOff>
    </xdr:to>
    <xdr:sp macro="" textlink="">
      <xdr:nvSpPr>
        <xdr:cNvPr id="274" name="円/楕円 273"/>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88916</xdr:rowOff>
    </xdr:from>
    <xdr:ext cx="762000" cy="259045"/>
    <xdr:sp macro="" textlink="">
      <xdr:nvSpPr>
        <xdr:cNvPr id="275" name="テキスト ボックス 274"/>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7113</xdr:rowOff>
    </xdr:from>
    <xdr:to>
      <xdr:col>21</xdr:col>
      <xdr:colOff>50800</xdr:colOff>
      <xdr:row>88</xdr:row>
      <xdr:rowOff>108713</xdr:rowOff>
    </xdr:to>
    <xdr:sp macro="" textlink="">
      <xdr:nvSpPr>
        <xdr:cNvPr id="276" name="円/楕円 275"/>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93490</xdr:rowOff>
    </xdr:from>
    <xdr:ext cx="762000" cy="259045"/>
    <xdr:sp macro="" textlink="">
      <xdr:nvSpPr>
        <xdr:cNvPr id="277" name="テキスト ボックス 276"/>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65024</xdr:rowOff>
    </xdr:from>
    <xdr:to>
      <xdr:col>19</xdr:col>
      <xdr:colOff>533400</xdr:colOff>
      <xdr:row>88</xdr:row>
      <xdr:rowOff>166624</xdr:rowOff>
    </xdr:to>
    <xdr:sp macro="" textlink="">
      <xdr:nvSpPr>
        <xdr:cNvPr id="278" name="円/楕円 277"/>
        <xdr:cNvSpPr/>
      </xdr:nvSpPr>
      <xdr:spPr>
        <a:xfrm>
          <a:off x="13462000" y="151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151401</xdr:rowOff>
    </xdr:from>
    <xdr:ext cx="762000" cy="259045"/>
    <xdr:sp macro="" textlink="">
      <xdr:nvSpPr>
        <xdr:cNvPr id="279" name="テキスト ボックス 278"/>
        <xdr:cNvSpPr txBox="1"/>
      </xdr:nvSpPr>
      <xdr:spPr>
        <a:xfrm>
          <a:off x="13131800" y="1523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1" name="テキスト ボックス 28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2" name="テキスト ボックス 28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過去を通して、類似団体平均値を上回っている。山北町は、県内でも山間部に位置しているため、行政面においては、支所</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ケ所、学校</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ケ所、保育園２ケ所、幼稚園３ケ所等施設が点在しており、一定程度の職員配置が避けられないことが主な要因である。これまで、第６次行政改革大綱に基づき事務事業の民間委託の推進や事務事業の再編に取り組みつつ、学校統廃合を進め、</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校を</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校に統合するなどしている。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6" name="直線コネクタ 29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7" name="テキスト ボックス 29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8" name="直線コネクタ 29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9" name="テキスト ボックス 29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0" name="直線コネクタ 29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1" name="テキスト ボックス 30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2" name="直線コネクタ 30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3" name="テキスト ボックス 30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6" name="直線コネクタ 305"/>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7"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08" name="直線コネクタ 307"/>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09"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0" name="直線コネクタ 309"/>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20803</xdr:rowOff>
    </xdr:from>
    <xdr:to>
      <xdr:col>24</xdr:col>
      <xdr:colOff>558800</xdr:colOff>
      <xdr:row>62</xdr:row>
      <xdr:rowOff>40107</xdr:rowOff>
    </xdr:to>
    <xdr:cxnSp macro="">
      <xdr:nvCxnSpPr>
        <xdr:cNvPr id="311" name="直線コネクタ 310"/>
        <xdr:cNvCxnSpPr/>
      </xdr:nvCxnSpPr>
      <xdr:spPr>
        <a:xfrm>
          <a:off x="16179800" y="10650703"/>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63390</xdr:rowOff>
    </xdr:from>
    <xdr:ext cx="762000" cy="259045"/>
    <xdr:sp macro="" textlink="">
      <xdr:nvSpPr>
        <xdr:cNvPr id="312"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3" name="フローチャート : 判断 312"/>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20803</xdr:rowOff>
    </xdr:from>
    <xdr:to>
      <xdr:col>23</xdr:col>
      <xdr:colOff>406400</xdr:colOff>
      <xdr:row>62</xdr:row>
      <xdr:rowOff>20803</xdr:rowOff>
    </xdr:to>
    <xdr:cxnSp macro="">
      <xdr:nvCxnSpPr>
        <xdr:cNvPr id="314" name="直線コネクタ 313"/>
        <xdr:cNvCxnSpPr/>
      </xdr:nvCxnSpPr>
      <xdr:spPr>
        <a:xfrm>
          <a:off x="15290800" y="106507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5" name="フローチャート : 判断 314"/>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3115</xdr:rowOff>
    </xdr:from>
    <xdr:ext cx="736600" cy="259045"/>
    <xdr:sp macro="" textlink="">
      <xdr:nvSpPr>
        <xdr:cNvPr id="316" name="テキスト ボックス 315"/>
        <xdr:cNvSpPr txBox="1"/>
      </xdr:nvSpPr>
      <xdr:spPr>
        <a:xfrm>
          <a:off x="15798800" y="1029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10185</xdr:rowOff>
    </xdr:from>
    <xdr:to>
      <xdr:col>22</xdr:col>
      <xdr:colOff>203200</xdr:colOff>
      <xdr:row>62</xdr:row>
      <xdr:rowOff>20803</xdr:rowOff>
    </xdr:to>
    <xdr:cxnSp macro="">
      <xdr:nvCxnSpPr>
        <xdr:cNvPr id="317" name="直線コネクタ 316"/>
        <xdr:cNvCxnSpPr/>
      </xdr:nvCxnSpPr>
      <xdr:spPr>
        <a:xfrm>
          <a:off x="14401800" y="10640085"/>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18" name="フローチャート : 判断 317"/>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169257</xdr:rowOff>
    </xdr:from>
    <xdr:ext cx="762000" cy="259045"/>
    <xdr:sp macro="" textlink="">
      <xdr:nvSpPr>
        <xdr:cNvPr id="319" name="テキスト ボックス 318"/>
        <xdr:cNvSpPr txBox="1"/>
      </xdr:nvSpPr>
      <xdr:spPr>
        <a:xfrm>
          <a:off x="14909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2946</xdr:rowOff>
    </xdr:from>
    <xdr:to>
      <xdr:col>21</xdr:col>
      <xdr:colOff>0</xdr:colOff>
      <xdr:row>62</xdr:row>
      <xdr:rowOff>10185</xdr:rowOff>
    </xdr:to>
    <xdr:cxnSp macro="">
      <xdr:nvCxnSpPr>
        <xdr:cNvPr id="320" name="直線コネクタ 319"/>
        <xdr:cNvCxnSpPr/>
      </xdr:nvCxnSpPr>
      <xdr:spPr>
        <a:xfrm>
          <a:off x="13512800" y="1063284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1" name="フローチャート : 判断 320"/>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165879</xdr:rowOff>
    </xdr:from>
    <xdr:ext cx="762000" cy="259045"/>
    <xdr:sp macro="" textlink="">
      <xdr:nvSpPr>
        <xdr:cNvPr id="322" name="テキスト ボックス 321"/>
        <xdr:cNvSpPr txBox="1"/>
      </xdr:nvSpPr>
      <xdr:spPr>
        <a:xfrm>
          <a:off x="14020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3" name="フローチャート : 判断 322"/>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24" name="テキスト ボックス 323"/>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160757</xdr:rowOff>
    </xdr:from>
    <xdr:to>
      <xdr:col>24</xdr:col>
      <xdr:colOff>609600</xdr:colOff>
      <xdr:row>62</xdr:row>
      <xdr:rowOff>90907</xdr:rowOff>
    </xdr:to>
    <xdr:sp macro="" textlink="">
      <xdr:nvSpPr>
        <xdr:cNvPr id="330" name="円/楕円 329"/>
        <xdr:cNvSpPr/>
      </xdr:nvSpPr>
      <xdr:spPr>
        <a:xfrm>
          <a:off x="16967200" y="106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132834</xdr:rowOff>
    </xdr:from>
    <xdr:ext cx="762000" cy="259045"/>
    <xdr:sp macro="" textlink="">
      <xdr:nvSpPr>
        <xdr:cNvPr id="331" name="定員管理の状況該当値テキスト"/>
        <xdr:cNvSpPr txBox="1"/>
      </xdr:nvSpPr>
      <xdr:spPr>
        <a:xfrm>
          <a:off x="17106900" y="1059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141453</xdr:rowOff>
    </xdr:from>
    <xdr:to>
      <xdr:col>23</xdr:col>
      <xdr:colOff>457200</xdr:colOff>
      <xdr:row>62</xdr:row>
      <xdr:rowOff>71603</xdr:rowOff>
    </xdr:to>
    <xdr:sp macro="" textlink="">
      <xdr:nvSpPr>
        <xdr:cNvPr id="332" name="円/楕円 331"/>
        <xdr:cNvSpPr/>
      </xdr:nvSpPr>
      <xdr:spPr>
        <a:xfrm>
          <a:off x="16129000" y="1059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56380</xdr:rowOff>
    </xdr:from>
    <xdr:ext cx="736600" cy="259045"/>
    <xdr:sp macro="" textlink="">
      <xdr:nvSpPr>
        <xdr:cNvPr id="333" name="テキスト ボックス 332"/>
        <xdr:cNvSpPr txBox="1"/>
      </xdr:nvSpPr>
      <xdr:spPr>
        <a:xfrm>
          <a:off x="15798800" y="10686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141453</xdr:rowOff>
    </xdr:from>
    <xdr:to>
      <xdr:col>22</xdr:col>
      <xdr:colOff>254000</xdr:colOff>
      <xdr:row>62</xdr:row>
      <xdr:rowOff>71603</xdr:rowOff>
    </xdr:to>
    <xdr:sp macro="" textlink="">
      <xdr:nvSpPr>
        <xdr:cNvPr id="334" name="円/楕円 333"/>
        <xdr:cNvSpPr/>
      </xdr:nvSpPr>
      <xdr:spPr>
        <a:xfrm>
          <a:off x="15240000" y="1059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56380</xdr:rowOff>
    </xdr:from>
    <xdr:ext cx="762000" cy="259045"/>
    <xdr:sp macro="" textlink="">
      <xdr:nvSpPr>
        <xdr:cNvPr id="335" name="テキスト ボックス 334"/>
        <xdr:cNvSpPr txBox="1"/>
      </xdr:nvSpPr>
      <xdr:spPr>
        <a:xfrm>
          <a:off x="14909800" y="1068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130835</xdr:rowOff>
    </xdr:from>
    <xdr:to>
      <xdr:col>21</xdr:col>
      <xdr:colOff>50800</xdr:colOff>
      <xdr:row>62</xdr:row>
      <xdr:rowOff>60985</xdr:rowOff>
    </xdr:to>
    <xdr:sp macro="" textlink="">
      <xdr:nvSpPr>
        <xdr:cNvPr id="336" name="円/楕円 335"/>
        <xdr:cNvSpPr/>
      </xdr:nvSpPr>
      <xdr:spPr>
        <a:xfrm>
          <a:off x="14351000" y="1058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45762</xdr:rowOff>
    </xdr:from>
    <xdr:ext cx="762000" cy="259045"/>
    <xdr:sp macro="" textlink="">
      <xdr:nvSpPr>
        <xdr:cNvPr id="337" name="テキスト ボックス 336"/>
        <xdr:cNvSpPr txBox="1"/>
      </xdr:nvSpPr>
      <xdr:spPr>
        <a:xfrm>
          <a:off x="14020800" y="1067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123596</xdr:rowOff>
    </xdr:from>
    <xdr:to>
      <xdr:col>19</xdr:col>
      <xdr:colOff>533400</xdr:colOff>
      <xdr:row>62</xdr:row>
      <xdr:rowOff>53746</xdr:rowOff>
    </xdr:to>
    <xdr:sp macro="" textlink="">
      <xdr:nvSpPr>
        <xdr:cNvPr id="338" name="円/楕円 337"/>
        <xdr:cNvSpPr/>
      </xdr:nvSpPr>
      <xdr:spPr>
        <a:xfrm>
          <a:off x="13462000" y="1058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38523</xdr:rowOff>
    </xdr:from>
    <xdr:ext cx="762000" cy="259045"/>
    <xdr:sp macro="" textlink="">
      <xdr:nvSpPr>
        <xdr:cNvPr id="339" name="テキスト ボックス 338"/>
        <xdr:cNvSpPr txBox="1"/>
      </xdr:nvSpPr>
      <xdr:spPr>
        <a:xfrm>
          <a:off x="13131800" y="1066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平成２３年度以降、災害に伴う地方債発行や新東名対策に伴う地方債発行の増加により、類似団体平均値を上回る状況であったが、平成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年度以降は債務負担の減少などにより類似団体平均を下回った。今後は、緊急に着手せざるを得ない公共施設の老朽化対策などで、類似団体平均を再度上回る状況も見込まれる。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6" name="直線コネクタ 35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7" name="テキスト ボックス 35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8" name="直線コネクタ 35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9" name="テキスト ボックス 35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0" name="直線コネクタ 35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1" name="テキスト ボックス 36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2" name="直線コネクタ 36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3" name="テキスト ボックス 36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4" name="直線コネクタ 36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5" name="テキスト ボックス 36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6" name="直線コネクタ 36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7" name="テキスト ボックス 36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0" name="直線コネクタ 369"/>
        <xdr:cNvCxnSpPr/>
      </xdr:nvCxnSpPr>
      <xdr:spPr>
        <a:xfrm flipV="1">
          <a:off x="17018000" y="6203648"/>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1"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2" name="直線コネクタ 371"/>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4" name="直線コネクタ 37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35076</xdr:rowOff>
    </xdr:from>
    <xdr:to>
      <xdr:col>24</xdr:col>
      <xdr:colOff>558800</xdr:colOff>
      <xdr:row>40</xdr:row>
      <xdr:rowOff>46567</xdr:rowOff>
    </xdr:to>
    <xdr:cxnSp macro="">
      <xdr:nvCxnSpPr>
        <xdr:cNvPr id="375" name="直線コネクタ 374"/>
        <xdr:cNvCxnSpPr/>
      </xdr:nvCxnSpPr>
      <xdr:spPr>
        <a:xfrm flipV="1">
          <a:off x="16179800" y="68930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76"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77" name="フローチャート : 判断 376"/>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46567</xdr:rowOff>
    </xdr:from>
    <xdr:to>
      <xdr:col>23</xdr:col>
      <xdr:colOff>406400</xdr:colOff>
      <xdr:row>41</xdr:row>
      <xdr:rowOff>70455</xdr:rowOff>
    </xdr:to>
    <xdr:cxnSp macro="">
      <xdr:nvCxnSpPr>
        <xdr:cNvPr id="378" name="直線コネクタ 377"/>
        <xdr:cNvCxnSpPr/>
      </xdr:nvCxnSpPr>
      <xdr:spPr>
        <a:xfrm flipV="1">
          <a:off x="15290800" y="6904567"/>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88598</xdr:rowOff>
    </xdr:from>
    <xdr:to>
      <xdr:col>23</xdr:col>
      <xdr:colOff>457200</xdr:colOff>
      <xdr:row>42</xdr:row>
      <xdr:rowOff>18748</xdr:rowOff>
    </xdr:to>
    <xdr:sp macro="" textlink="">
      <xdr:nvSpPr>
        <xdr:cNvPr id="379" name="フローチャート : 判断 378"/>
        <xdr:cNvSpPr/>
      </xdr:nvSpPr>
      <xdr:spPr>
        <a:xfrm>
          <a:off x="16129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3525</xdr:rowOff>
    </xdr:from>
    <xdr:ext cx="736600" cy="259045"/>
    <xdr:sp macro="" textlink="">
      <xdr:nvSpPr>
        <xdr:cNvPr id="380" name="テキスト ボックス 379"/>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70455</xdr:rowOff>
    </xdr:from>
    <xdr:to>
      <xdr:col>22</xdr:col>
      <xdr:colOff>203200</xdr:colOff>
      <xdr:row>43</xdr:row>
      <xdr:rowOff>26307</xdr:rowOff>
    </xdr:to>
    <xdr:cxnSp macro="">
      <xdr:nvCxnSpPr>
        <xdr:cNvPr id="381" name="直線コネクタ 380"/>
        <xdr:cNvCxnSpPr/>
      </xdr:nvCxnSpPr>
      <xdr:spPr>
        <a:xfrm flipV="1">
          <a:off x="14401800" y="7099905"/>
          <a:ext cx="889000" cy="2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32052</xdr:rowOff>
    </xdr:from>
    <xdr:to>
      <xdr:col>22</xdr:col>
      <xdr:colOff>254000</xdr:colOff>
      <xdr:row>42</xdr:row>
      <xdr:rowOff>133652</xdr:rowOff>
    </xdr:to>
    <xdr:sp macro="" textlink="">
      <xdr:nvSpPr>
        <xdr:cNvPr id="382" name="フローチャート : 判断 381"/>
        <xdr:cNvSpPr/>
      </xdr:nvSpPr>
      <xdr:spPr>
        <a:xfrm>
          <a:off x="15240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118429</xdr:rowOff>
    </xdr:from>
    <xdr:ext cx="762000" cy="259045"/>
    <xdr:sp macro="" textlink="">
      <xdr:nvSpPr>
        <xdr:cNvPr id="383" name="テキスト ボックス 382"/>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26307</xdr:rowOff>
    </xdr:from>
    <xdr:to>
      <xdr:col>21</xdr:col>
      <xdr:colOff>0</xdr:colOff>
      <xdr:row>43</xdr:row>
      <xdr:rowOff>141212</xdr:rowOff>
    </xdr:to>
    <xdr:cxnSp macro="">
      <xdr:nvCxnSpPr>
        <xdr:cNvPr id="384" name="直線コネクタ 383"/>
        <xdr:cNvCxnSpPr/>
      </xdr:nvCxnSpPr>
      <xdr:spPr>
        <a:xfrm flipV="1">
          <a:off x="13512800" y="73986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5" name="フローチャート : 判断 384"/>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64303</xdr:rowOff>
    </xdr:from>
    <xdr:ext cx="762000" cy="259045"/>
    <xdr:sp macro="" textlink="">
      <xdr:nvSpPr>
        <xdr:cNvPr id="386" name="テキスト ボックス 385"/>
        <xdr:cNvSpPr txBox="1"/>
      </xdr:nvSpPr>
      <xdr:spPr>
        <a:xfrm>
          <a:off x="14020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387" name="フローチャート : 判断 386"/>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144736</xdr:rowOff>
    </xdr:from>
    <xdr:ext cx="762000" cy="259045"/>
    <xdr:sp macro="" textlink="">
      <xdr:nvSpPr>
        <xdr:cNvPr id="388" name="テキスト ボックス 387"/>
        <xdr:cNvSpPr txBox="1"/>
      </xdr:nvSpPr>
      <xdr:spPr>
        <a:xfrm>
          <a:off x="13131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155726</xdr:rowOff>
    </xdr:from>
    <xdr:to>
      <xdr:col>24</xdr:col>
      <xdr:colOff>609600</xdr:colOff>
      <xdr:row>40</xdr:row>
      <xdr:rowOff>85876</xdr:rowOff>
    </xdr:to>
    <xdr:sp macro="" textlink="">
      <xdr:nvSpPr>
        <xdr:cNvPr id="394" name="円/楕円 393"/>
        <xdr:cNvSpPr/>
      </xdr:nvSpPr>
      <xdr:spPr>
        <a:xfrm>
          <a:off x="169672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803</xdr:rowOff>
    </xdr:from>
    <xdr:ext cx="762000" cy="259045"/>
    <xdr:sp macro="" textlink="">
      <xdr:nvSpPr>
        <xdr:cNvPr id="395" name="公債費負担の状況該当値テキスト"/>
        <xdr:cNvSpPr txBox="1"/>
      </xdr:nvSpPr>
      <xdr:spPr>
        <a:xfrm>
          <a:off x="17106900" y="66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167217</xdr:rowOff>
    </xdr:from>
    <xdr:to>
      <xdr:col>23</xdr:col>
      <xdr:colOff>457200</xdr:colOff>
      <xdr:row>40</xdr:row>
      <xdr:rowOff>97367</xdr:rowOff>
    </xdr:to>
    <xdr:sp macro="" textlink="">
      <xdr:nvSpPr>
        <xdr:cNvPr id="396" name="円/楕円 395"/>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107544</xdr:rowOff>
    </xdr:from>
    <xdr:ext cx="736600" cy="259045"/>
    <xdr:sp macro="" textlink="">
      <xdr:nvSpPr>
        <xdr:cNvPr id="397" name="テキスト ボックス 396"/>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19655</xdr:rowOff>
    </xdr:from>
    <xdr:to>
      <xdr:col>22</xdr:col>
      <xdr:colOff>254000</xdr:colOff>
      <xdr:row>41</xdr:row>
      <xdr:rowOff>121255</xdr:rowOff>
    </xdr:to>
    <xdr:sp macro="" textlink="">
      <xdr:nvSpPr>
        <xdr:cNvPr id="398" name="円/楕円 397"/>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131432</xdr:rowOff>
    </xdr:from>
    <xdr:ext cx="762000" cy="259045"/>
    <xdr:sp macro="" textlink="">
      <xdr:nvSpPr>
        <xdr:cNvPr id="399" name="テキスト ボックス 398"/>
        <xdr:cNvSpPr txBox="1"/>
      </xdr:nvSpPr>
      <xdr:spPr>
        <a:xfrm>
          <a:off x="14909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146957</xdr:rowOff>
    </xdr:from>
    <xdr:to>
      <xdr:col>21</xdr:col>
      <xdr:colOff>50800</xdr:colOff>
      <xdr:row>43</xdr:row>
      <xdr:rowOff>77107</xdr:rowOff>
    </xdr:to>
    <xdr:sp macro="" textlink="">
      <xdr:nvSpPr>
        <xdr:cNvPr id="400" name="円/楕円 399"/>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61884</xdr:rowOff>
    </xdr:from>
    <xdr:ext cx="762000" cy="259045"/>
    <xdr:sp macro="" textlink="">
      <xdr:nvSpPr>
        <xdr:cNvPr id="401" name="テキスト ボックス 400"/>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90412</xdr:rowOff>
    </xdr:from>
    <xdr:to>
      <xdr:col>19</xdr:col>
      <xdr:colOff>533400</xdr:colOff>
      <xdr:row>44</xdr:row>
      <xdr:rowOff>20562</xdr:rowOff>
    </xdr:to>
    <xdr:sp macro="" textlink="">
      <xdr:nvSpPr>
        <xdr:cNvPr id="402" name="円/楕円 401"/>
        <xdr:cNvSpPr/>
      </xdr:nvSpPr>
      <xdr:spPr>
        <a:xfrm>
          <a:off x="13462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5339</xdr:rowOff>
    </xdr:from>
    <xdr:ext cx="762000" cy="259045"/>
    <xdr:sp macro="" textlink="">
      <xdr:nvSpPr>
        <xdr:cNvPr id="403" name="テキスト ボックス 402"/>
        <xdr:cNvSpPr txBox="1"/>
      </xdr:nvSpPr>
      <xdr:spPr>
        <a:xfrm>
          <a:off x="13131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過去を通じて類似団体内平均値より高く、平成２５年度については、地域優良賃貸住宅をＰＦＩ事業により建設し、債務負担行為を設定したことや基金の取り崩しなどにより、前年度より増加となったが、償還などにより２７年度は減少する結果となった。</a:t>
          </a:r>
          <a:endParaRPr lang="ja-JP" altLang="ja-JP" sz="1400">
            <a:effectLst/>
          </a:endParaRPr>
        </a:p>
        <a:p>
          <a:r>
            <a:rPr lang="ja-JP" altLang="ja-JP" sz="1100" b="0" i="0" baseline="0">
              <a:solidFill>
                <a:schemeClr val="dk1"/>
              </a:solidFill>
              <a:effectLst/>
              <a:latin typeface="+mn-lt"/>
              <a:ea typeface="+mn-ea"/>
              <a:cs typeface="+mn-cs"/>
            </a:rPr>
            <a:t>今後について、土地開発公社からの土地の買い戻しの進捗や下水道事業の地方債の償還が進み地方債の現在高が減少していくことや、新規発行債を抑制し類似団体内平均値に近づく努力をしていく。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2" name="直線コネクタ 431"/>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3"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4" name="直線コネクタ 433"/>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72940</xdr:rowOff>
    </xdr:from>
    <xdr:to>
      <xdr:col>24</xdr:col>
      <xdr:colOff>558800</xdr:colOff>
      <xdr:row>17</xdr:row>
      <xdr:rowOff>126831</xdr:rowOff>
    </xdr:to>
    <xdr:cxnSp macro="">
      <xdr:nvCxnSpPr>
        <xdr:cNvPr id="437" name="直線コネクタ 436"/>
        <xdr:cNvCxnSpPr/>
      </xdr:nvCxnSpPr>
      <xdr:spPr>
        <a:xfrm flipV="1">
          <a:off x="16179800" y="2987590"/>
          <a:ext cx="8382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41461</xdr:rowOff>
    </xdr:from>
    <xdr:ext cx="762000" cy="259045"/>
    <xdr:sp macro="" textlink="">
      <xdr:nvSpPr>
        <xdr:cNvPr id="438" name="将来負担の状況平均値テキスト"/>
        <xdr:cNvSpPr txBox="1"/>
      </xdr:nvSpPr>
      <xdr:spPr>
        <a:xfrm>
          <a:off x="17106900" y="22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39" name="フローチャート : 判断 438"/>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126831</xdr:rowOff>
    </xdr:from>
    <xdr:to>
      <xdr:col>23</xdr:col>
      <xdr:colOff>406400</xdr:colOff>
      <xdr:row>18</xdr:row>
      <xdr:rowOff>54314</xdr:rowOff>
    </xdr:to>
    <xdr:cxnSp macro="">
      <xdr:nvCxnSpPr>
        <xdr:cNvPr id="440" name="直線コネクタ 439"/>
        <xdr:cNvCxnSpPr/>
      </xdr:nvCxnSpPr>
      <xdr:spPr>
        <a:xfrm flipV="1">
          <a:off x="15290800" y="3041481"/>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1" name="フローチャート : 判断 440"/>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2" name="テキスト ボックス 441"/>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134070</xdr:rowOff>
    </xdr:from>
    <xdr:to>
      <xdr:col>22</xdr:col>
      <xdr:colOff>203200</xdr:colOff>
      <xdr:row>18</xdr:row>
      <xdr:rowOff>54314</xdr:rowOff>
    </xdr:to>
    <xdr:cxnSp macro="">
      <xdr:nvCxnSpPr>
        <xdr:cNvPr id="443" name="直線コネクタ 442"/>
        <xdr:cNvCxnSpPr/>
      </xdr:nvCxnSpPr>
      <xdr:spPr>
        <a:xfrm>
          <a:off x="14401800" y="304872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71586</xdr:rowOff>
    </xdr:from>
    <xdr:to>
      <xdr:col>22</xdr:col>
      <xdr:colOff>254000</xdr:colOff>
      <xdr:row>15</xdr:row>
      <xdr:rowOff>1736</xdr:rowOff>
    </xdr:to>
    <xdr:sp macro="" textlink="">
      <xdr:nvSpPr>
        <xdr:cNvPr id="444" name="フローチャート : 判断 443"/>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5" name="テキスト ボックス 444"/>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109135</xdr:rowOff>
    </xdr:from>
    <xdr:to>
      <xdr:col>21</xdr:col>
      <xdr:colOff>0</xdr:colOff>
      <xdr:row>17</xdr:row>
      <xdr:rowOff>134070</xdr:rowOff>
    </xdr:to>
    <xdr:cxnSp macro="">
      <xdr:nvCxnSpPr>
        <xdr:cNvPr id="446" name="直線コネクタ 445"/>
        <xdr:cNvCxnSpPr/>
      </xdr:nvCxnSpPr>
      <xdr:spPr>
        <a:xfrm>
          <a:off x="13512800" y="3023785"/>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156041</xdr:rowOff>
    </xdr:from>
    <xdr:to>
      <xdr:col>21</xdr:col>
      <xdr:colOff>50800</xdr:colOff>
      <xdr:row>15</xdr:row>
      <xdr:rowOff>86191</xdr:rowOff>
    </xdr:to>
    <xdr:sp macro="" textlink="">
      <xdr:nvSpPr>
        <xdr:cNvPr id="447" name="フローチャート : 判断 446"/>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48" name="テキスト ボックス 447"/>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49" name="フローチャート : 判断 448"/>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50" name="テキスト ボックス 449"/>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22140</xdr:rowOff>
    </xdr:from>
    <xdr:to>
      <xdr:col>24</xdr:col>
      <xdr:colOff>609600</xdr:colOff>
      <xdr:row>17</xdr:row>
      <xdr:rowOff>123740</xdr:rowOff>
    </xdr:to>
    <xdr:sp macro="" textlink="">
      <xdr:nvSpPr>
        <xdr:cNvPr id="456" name="円/楕円 455"/>
        <xdr:cNvSpPr/>
      </xdr:nvSpPr>
      <xdr:spPr>
        <a:xfrm>
          <a:off x="16967200" y="293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165667</xdr:rowOff>
    </xdr:from>
    <xdr:ext cx="762000" cy="259045"/>
    <xdr:sp macro="" textlink="">
      <xdr:nvSpPr>
        <xdr:cNvPr id="457" name="将来負担の状況該当値テキスト"/>
        <xdr:cNvSpPr txBox="1"/>
      </xdr:nvSpPr>
      <xdr:spPr>
        <a:xfrm>
          <a:off x="17106900" y="290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76031</xdr:rowOff>
    </xdr:from>
    <xdr:to>
      <xdr:col>23</xdr:col>
      <xdr:colOff>457200</xdr:colOff>
      <xdr:row>18</xdr:row>
      <xdr:rowOff>6181</xdr:rowOff>
    </xdr:to>
    <xdr:sp macro="" textlink="">
      <xdr:nvSpPr>
        <xdr:cNvPr id="458" name="円/楕円 457"/>
        <xdr:cNvSpPr/>
      </xdr:nvSpPr>
      <xdr:spPr>
        <a:xfrm>
          <a:off x="16129000" y="299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162408</xdr:rowOff>
    </xdr:from>
    <xdr:ext cx="736600" cy="259045"/>
    <xdr:sp macro="" textlink="">
      <xdr:nvSpPr>
        <xdr:cNvPr id="459" name="テキスト ボックス 458"/>
        <xdr:cNvSpPr txBox="1"/>
      </xdr:nvSpPr>
      <xdr:spPr>
        <a:xfrm>
          <a:off x="15798800" y="3077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3514</xdr:rowOff>
    </xdr:from>
    <xdr:to>
      <xdr:col>22</xdr:col>
      <xdr:colOff>254000</xdr:colOff>
      <xdr:row>18</xdr:row>
      <xdr:rowOff>105114</xdr:rowOff>
    </xdr:to>
    <xdr:sp macro="" textlink="">
      <xdr:nvSpPr>
        <xdr:cNvPr id="460" name="円/楕円 459"/>
        <xdr:cNvSpPr/>
      </xdr:nvSpPr>
      <xdr:spPr>
        <a:xfrm>
          <a:off x="15240000" y="30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89891</xdr:rowOff>
    </xdr:from>
    <xdr:ext cx="762000" cy="259045"/>
    <xdr:sp macro="" textlink="">
      <xdr:nvSpPr>
        <xdr:cNvPr id="461" name="テキスト ボックス 460"/>
        <xdr:cNvSpPr txBox="1"/>
      </xdr:nvSpPr>
      <xdr:spPr>
        <a:xfrm>
          <a:off x="14909800" y="317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83270</xdr:rowOff>
    </xdr:from>
    <xdr:to>
      <xdr:col>21</xdr:col>
      <xdr:colOff>50800</xdr:colOff>
      <xdr:row>18</xdr:row>
      <xdr:rowOff>13420</xdr:rowOff>
    </xdr:to>
    <xdr:sp macro="" textlink="">
      <xdr:nvSpPr>
        <xdr:cNvPr id="462" name="円/楕円 461"/>
        <xdr:cNvSpPr/>
      </xdr:nvSpPr>
      <xdr:spPr>
        <a:xfrm>
          <a:off x="14351000" y="299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169647</xdr:rowOff>
    </xdr:from>
    <xdr:ext cx="762000" cy="259045"/>
    <xdr:sp macro="" textlink="">
      <xdr:nvSpPr>
        <xdr:cNvPr id="463" name="テキスト ボックス 462"/>
        <xdr:cNvSpPr txBox="1"/>
      </xdr:nvSpPr>
      <xdr:spPr>
        <a:xfrm>
          <a:off x="14020800" y="308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58335</xdr:rowOff>
    </xdr:from>
    <xdr:to>
      <xdr:col>19</xdr:col>
      <xdr:colOff>533400</xdr:colOff>
      <xdr:row>17</xdr:row>
      <xdr:rowOff>159935</xdr:rowOff>
    </xdr:to>
    <xdr:sp macro="" textlink="">
      <xdr:nvSpPr>
        <xdr:cNvPr id="464" name="円/楕円 463"/>
        <xdr:cNvSpPr/>
      </xdr:nvSpPr>
      <xdr:spPr>
        <a:xfrm>
          <a:off x="13462000" y="29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144712</xdr:rowOff>
    </xdr:from>
    <xdr:ext cx="762000" cy="259045"/>
    <xdr:sp macro="" textlink="">
      <xdr:nvSpPr>
        <xdr:cNvPr id="465" name="テキスト ボックス 464"/>
        <xdr:cNvSpPr txBox="1"/>
      </xdr:nvSpPr>
      <xdr:spPr>
        <a:xfrm>
          <a:off x="13131800" y="305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神奈川県山北町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11,124
11,060
224.61
4,798,852
4,610,891
158,689
3,383,945
4,566,331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76.7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件費に係るものは２７年度において３２．７％と類似団体内平均値と比べて高くなっている。これは、行政面積の広さゆえ短期的な改善は困難であるが、地域手当の見直しなどにより、着実な数値の減少に努めたい</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78994</xdr:rowOff>
    </xdr:from>
    <xdr:to>
      <xdr:col>7</xdr:col>
      <xdr:colOff>15875</xdr:colOff>
      <xdr:row>40</xdr:row>
      <xdr:rowOff>3556</xdr:rowOff>
    </xdr:to>
    <xdr:cxnSp macro="">
      <xdr:nvCxnSpPr>
        <xdr:cNvPr id="64" name="直線コネクタ 63"/>
        <xdr:cNvCxnSpPr/>
      </xdr:nvCxnSpPr>
      <xdr:spPr>
        <a:xfrm flipV="1">
          <a:off x="3987800" y="67655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106426</xdr:rowOff>
    </xdr:from>
    <xdr:to>
      <xdr:col>5</xdr:col>
      <xdr:colOff>549275</xdr:colOff>
      <xdr:row>40</xdr:row>
      <xdr:rowOff>3556</xdr:rowOff>
    </xdr:to>
    <xdr:cxnSp macro="">
      <xdr:nvCxnSpPr>
        <xdr:cNvPr id="67" name="直線コネクタ 66"/>
        <xdr:cNvCxnSpPr/>
      </xdr:nvCxnSpPr>
      <xdr:spPr>
        <a:xfrm>
          <a:off x="3098800" y="67929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69" name="テキスト ボックス 68"/>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106426</xdr:rowOff>
    </xdr:from>
    <xdr:to>
      <xdr:col>4</xdr:col>
      <xdr:colOff>346075</xdr:colOff>
      <xdr:row>39</xdr:row>
      <xdr:rowOff>143002</xdr:rowOff>
    </xdr:to>
    <xdr:cxnSp macro="">
      <xdr:nvCxnSpPr>
        <xdr:cNvPr id="70" name="直線コネクタ 69"/>
        <xdr:cNvCxnSpPr/>
      </xdr:nvCxnSpPr>
      <xdr:spPr>
        <a:xfrm flipV="1">
          <a:off x="2209800" y="67929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138430</xdr:rowOff>
    </xdr:from>
    <xdr:to>
      <xdr:col>3</xdr:col>
      <xdr:colOff>142875</xdr:colOff>
      <xdr:row>39</xdr:row>
      <xdr:rowOff>143002</xdr:rowOff>
    </xdr:to>
    <xdr:cxnSp macro="">
      <xdr:nvCxnSpPr>
        <xdr:cNvPr id="73" name="直線コネクタ 72"/>
        <xdr:cNvCxnSpPr/>
      </xdr:nvCxnSpPr>
      <xdr:spPr>
        <a:xfrm>
          <a:off x="1320800" y="68249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117111</xdr:rowOff>
    </xdr:from>
    <xdr:ext cx="762000" cy="259045"/>
    <xdr:sp macro="" textlink="">
      <xdr:nvSpPr>
        <xdr:cNvPr id="77" name="テキスト ボックス 76"/>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28194</xdr:rowOff>
    </xdr:from>
    <xdr:to>
      <xdr:col>7</xdr:col>
      <xdr:colOff>66675</xdr:colOff>
      <xdr:row>39</xdr:row>
      <xdr:rowOff>129794</xdr:rowOff>
    </xdr:to>
    <xdr:sp macro="" textlink="">
      <xdr:nvSpPr>
        <xdr:cNvPr id="83" name="円/楕円 82"/>
        <xdr:cNvSpPr/>
      </xdr:nvSpPr>
      <xdr:spPr>
        <a:xfrm>
          <a:off x="47752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271</xdr:rowOff>
    </xdr:from>
    <xdr:ext cx="762000" cy="259045"/>
    <xdr:sp macro="" textlink="">
      <xdr:nvSpPr>
        <xdr:cNvPr id="84" name="人件費該当値テキスト"/>
        <xdr:cNvSpPr txBox="1"/>
      </xdr:nvSpPr>
      <xdr:spPr>
        <a:xfrm>
          <a:off x="49149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124206</xdr:rowOff>
    </xdr:from>
    <xdr:to>
      <xdr:col>5</xdr:col>
      <xdr:colOff>600075</xdr:colOff>
      <xdr:row>40</xdr:row>
      <xdr:rowOff>54356</xdr:rowOff>
    </xdr:to>
    <xdr:sp macro="" textlink="">
      <xdr:nvSpPr>
        <xdr:cNvPr id="85" name="円/楕円 84"/>
        <xdr:cNvSpPr/>
      </xdr:nvSpPr>
      <xdr:spPr>
        <a:xfrm>
          <a:off x="3937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39133</xdr:rowOff>
    </xdr:from>
    <xdr:ext cx="736600" cy="259045"/>
    <xdr:sp macro="" textlink="">
      <xdr:nvSpPr>
        <xdr:cNvPr id="86" name="テキスト ボックス 85"/>
        <xdr:cNvSpPr txBox="1"/>
      </xdr:nvSpPr>
      <xdr:spPr>
        <a:xfrm>
          <a:off x="3606800" y="68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55626</xdr:rowOff>
    </xdr:from>
    <xdr:to>
      <xdr:col>4</xdr:col>
      <xdr:colOff>396875</xdr:colOff>
      <xdr:row>39</xdr:row>
      <xdr:rowOff>157226</xdr:rowOff>
    </xdr:to>
    <xdr:sp macro="" textlink="">
      <xdr:nvSpPr>
        <xdr:cNvPr id="87" name="円/楕円 86"/>
        <xdr:cNvSpPr/>
      </xdr:nvSpPr>
      <xdr:spPr>
        <a:xfrm>
          <a:off x="3048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142003</xdr:rowOff>
    </xdr:from>
    <xdr:ext cx="762000" cy="259045"/>
    <xdr:sp macro="" textlink="">
      <xdr:nvSpPr>
        <xdr:cNvPr id="88" name="テキスト ボックス 87"/>
        <xdr:cNvSpPr txBox="1"/>
      </xdr:nvSpPr>
      <xdr:spPr>
        <a:xfrm>
          <a:off x="2717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92202</xdr:rowOff>
    </xdr:from>
    <xdr:to>
      <xdr:col>3</xdr:col>
      <xdr:colOff>193675</xdr:colOff>
      <xdr:row>40</xdr:row>
      <xdr:rowOff>22352</xdr:rowOff>
    </xdr:to>
    <xdr:sp macro="" textlink="">
      <xdr:nvSpPr>
        <xdr:cNvPr id="89" name="円/楕円 88"/>
        <xdr:cNvSpPr/>
      </xdr:nvSpPr>
      <xdr:spPr>
        <a:xfrm>
          <a:off x="2159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7129</xdr:rowOff>
    </xdr:from>
    <xdr:ext cx="762000" cy="259045"/>
    <xdr:sp macro="" textlink="">
      <xdr:nvSpPr>
        <xdr:cNvPr id="90" name="テキスト ボックス 89"/>
        <xdr:cNvSpPr txBox="1"/>
      </xdr:nvSpPr>
      <xdr:spPr>
        <a:xfrm>
          <a:off x="18288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87630</xdr:rowOff>
    </xdr:from>
    <xdr:to>
      <xdr:col>1</xdr:col>
      <xdr:colOff>676275</xdr:colOff>
      <xdr:row>40</xdr:row>
      <xdr:rowOff>17780</xdr:rowOff>
    </xdr:to>
    <xdr:sp macro="" textlink="">
      <xdr:nvSpPr>
        <xdr:cNvPr id="91" name="円/楕円 90"/>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2557</xdr:rowOff>
    </xdr:from>
    <xdr:ext cx="762000" cy="259045"/>
    <xdr:sp macro="" textlink="">
      <xdr:nvSpPr>
        <xdr:cNvPr id="92" name="テキスト ボックス 91"/>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過去５年間で、類似団体内平均値を下回っている。</a:t>
          </a:r>
          <a:endParaRPr lang="ja-JP" altLang="ja-JP" sz="1400">
            <a:effectLst/>
          </a:endParaRPr>
        </a:p>
        <a:p>
          <a:pPr rtl="0"/>
          <a:r>
            <a:rPr lang="ja-JP" altLang="ja-JP" sz="1100" b="0" i="0" baseline="0">
              <a:solidFill>
                <a:schemeClr val="dk1"/>
              </a:solidFill>
              <a:effectLst/>
              <a:latin typeface="+mn-lt"/>
              <a:ea typeface="+mn-ea"/>
              <a:cs typeface="+mn-cs"/>
            </a:rPr>
            <a:t>今後は、民間委託などの増加はあるが、その他については抑制に努めていく。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130810</xdr:rowOff>
    </xdr:from>
    <xdr:to>
      <xdr:col>24</xdr:col>
      <xdr:colOff>31750</xdr:colOff>
      <xdr:row>15</xdr:row>
      <xdr:rowOff>146050</xdr:rowOff>
    </xdr:to>
    <xdr:cxnSp macro="">
      <xdr:nvCxnSpPr>
        <xdr:cNvPr id="125" name="直線コネクタ 124"/>
        <xdr:cNvCxnSpPr/>
      </xdr:nvCxnSpPr>
      <xdr:spPr>
        <a:xfrm>
          <a:off x="15671800" y="27025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130810</xdr:rowOff>
    </xdr:from>
    <xdr:to>
      <xdr:col>22</xdr:col>
      <xdr:colOff>565150</xdr:colOff>
      <xdr:row>16</xdr:row>
      <xdr:rowOff>12700</xdr:rowOff>
    </xdr:to>
    <xdr:cxnSp macro="">
      <xdr:nvCxnSpPr>
        <xdr:cNvPr id="128" name="直線コネクタ 127"/>
        <xdr:cNvCxnSpPr/>
      </xdr:nvCxnSpPr>
      <xdr:spPr>
        <a:xfrm flipV="1">
          <a:off x="14782800" y="2702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147337</xdr:rowOff>
    </xdr:from>
    <xdr:ext cx="736600" cy="259045"/>
    <xdr:sp macro="" textlink="">
      <xdr:nvSpPr>
        <xdr:cNvPr id="130" name="テキスト ボックス 129"/>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24130</xdr:rowOff>
    </xdr:from>
    <xdr:to>
      <xdr:col>21</xdr:col>
      <xdr:colOff>361950</xdr:colOff>
      <xdr:row>16</xdr:row>
      <xdr:rowOff>12700</xdr:rowOff>
    </xdr:to>
    <xdr:cxnSp macro="">
      <xdr:nvCxnSpPr>
        <xdr:cNvPr id="131" name="直線コネクタ 130"/>
        <xdr:cNvCxnSpPr/>
      </xdr:nvCxnSpPr>
      <xdr:spPr>
        <a:xfrm>
          <a:off x="13893800" y="2595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165100</xdr:rowOff>
    </xdr:from>
    <xdr:to>
      <xdr:col>20</xdr:col>
      <xdr:colOff>158750</xdr:colOff>
      <xdr:row>15</xdr:row>
      <xdr:rowOff>24130</xdr:rowOff>
    </xdr:to>
    <xdr:cxnSp macro="">
      <xdr:nvCxnSpPr>
        <xdr:cNvPr id="134" name="直線コネクタ 133"/>
        <xdr:cNvCxnSpPr/>
      </xdr:nvCxnSpPr>
      <xdr:spPr>
        <a:xfrm>
          <a:off x="13004800" y="256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6" name="テキスト ボックス 135"/>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38" name="テキスト ボックス 137"/>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95250</xdr:rowOff>
    </xdr:from>
    <xdr:to>
      <xdr:col>24</xdr:col>
      <xdr:colOff>82550</xdr:colOff>
      <xdr:row>16</xdr:row>
      <xdr:rowOff>25400</xdr:rowOff>
    </xdr:to>
    <xdr:sp macro="" textlink="">
      <xdr:nvSpPr>
        <xdr:cNvPr id="144" name="円/楕円 143"/>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111777</xdr:rowOff>
    </xdr:from>
    <xdr:ext cx="762000" cy="259045"/>
    <xdr:sp macro="" textlink="">
      <xdr:nvSpPr>
        <xdr:cNvPr id="145"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80010</xdr:rowOff>
    </xdr:from>
    <xdr:to>
      <xdr:col>22</xdr:col>
      <xdr:colOff>615950</xdr:colOff>
      <xdr:row>16</xdr:row>
      <xdr:rowOff>10160</xdr:rowOff>
    </xdr:to>
    <xdr:sp macro="" textlink="">
      <xdr:nvSpPr>
        <xdr:cNvPr id="146" name="円/楕円 145"/>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20337</xdr:rowOff>
    </xdr:from>
    <xdr:ext cx="736600" cy="259045"/>
    <xdr:sp macro="" textlink="">
      <xdr:nvSpPr>
        <xdr:cNvPr id="147" name="テキスト ボックス 146"/>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133350</xdr:rowOff>
    </xdr:from>
    <xdr:to>
      <xdr:col>21</xdr:col>
      <xdr:colOff>412750</xdr:colOff>
      <xdr:row>16</xdr:row>
      <xdr:rowOff>63500</xdr:rowOff>
    </xdr:to>
    <xdr:sp macro="" textlink="">
      <xdr:nvSpPr>
        <xdr:cNvPr id="148" name="円/楕円 147"/>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49" name="テキスト ボックス 148"/>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144780</xdr:rowOff>
    </xdr:from>
    <xdr:to>
      <xdr:col>20</xdr:col>
      <xdr:colOff>209550</xdr:colOff>
      <xdr:row>15</xdr:row>
      <xdr:rowOff>74930</xdr:rowOff>
    </xdr:to>
    <xdr:sp macro="" textlink="">
      <xdr:nvSpPr>
        <xdr:cNvPr id="150" name="円/楕円 149"/>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85107</xdr:rowOff>
    </xdr:from>
    <xdr:ext cx="762000" cy="259045"/>
    <xdr:sp macro="" textlink="">
      <xdr:nvSpPr>
        <xdr:cNvPr id="151" name="テキスト ボックス 150"/>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114300</xdr:rowOff>
    </xdr:from>
    <xdr:to>
      <xdr:col>19</xdr:col>
      <xdr:colOff>6350</xdr:colOff>
      <xdr:row>15</xdr:row>
      <xdr:rowOff>44450</xdr:rowOff>
    </xdr:to>
    <xdr:sp macro="" textlink="">
      <xdr:nvSpPr>
        <xdr:cNvPr id="152" name="円/楕円 151"/>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54627</xdr:rowOff>
    </xdr:from>
    <xdr:ext cx="762000" cy="259045"/>
    <xdr:sp macro="" textlink="">
      <xdr:nvSpPr>
        <xdr:cNvPr id="153" name="テキスト ボックス 152"/>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過去を通じて類似団体内平均値を下回っているが、２４年度以降</a:t>
          </a:r>
          <a:r>
            <a:rPr lang="ja-JP" altLang="en-US" sz="1100" b="0" i="0" baseline="0">
              <a:solidFill>
                <a:schemeClr val="dk1"/>
              </a:solidFill>
              <a:effectLst/>
              <a:latin typeface="+mn-lt"/>
              <a:ea typeface="+mn-ea"/>
              <a:cs typeface="+mn-cs"/>
            </a:rPr>
            <a:t>増減はあるものの、同程度で推移している。</a:t>
          </a:r>
          <a:r>
            <a:rPr lang="ja-JP" altLang="ja-JP" sz="1100" b="0" i="0" baseline="0">
              <a:solidFill>
                <a:schemeClr val="dk1"/>
              </a:solidFill>
              <a:effectLst/>
              <a:latin typeface="+mn-lt"/>
              <a:ea typeface="+mn-ea"/>
              <a:cs typeface="+mn-cs"/>
            </a:rPr>
            <a:t>これは、障害者自立支援関係の扶助費の</a:t>
          </a:r>
          <a:r>
            <a:rPr lang="ja-JP" altLang="en-US" sz="1100" b="0" i="0" baseline="0">
              <a:solidFill>
                <a:schemeClr val="dk1"/>
              </a:solidFill>
              <a:effectLst/>
              <a:latin typeface="+mn-lt"/>
              <a:ea typeface="+mn-ea"/>
              <a:cs typeface="+mn-cs"/>
            </a:rPr>
            <a:t>対象者の変動</a:t>
          </a:r>
          <a:r>
            <a:rPr lang="ja-JP" altLang="ja-JP" sz="1100" b="0" i="0" baseline="0">
              <a:solidFill>
                <a:schemeClr val="dk1"/>
              </a:solidFill>
              <a:effectLst/>
              <a:latin typeface="+mn-lt"/>
              <a:ea typeface="+mn-ea"/>
              <a:cs typeface="+mn-cs"/>
            </a:rPr>
            <a:t>によると思われる。</a:t>
          </a:r>
          <a:r>
            <a:rPr lang="ja-JP" altLang="en-US" sz="1100" b="0" i="0" baseline="0">
              <a:solidFill>
                <a:schemeClr val="dk1"/>
              </a:solidFill>
              <a:effectLst/>
              <a:latin typeface="+mn-lt"/>
              <a:ea typeface="+mn-ea"/>
              <a:cs typeface="+mn-cs"/>
            </a:rPr>
            <a:t>今後は、高齢化の進行などにより増加していくものと</a:t>
          </a:r>
          <a:r>
            <a:rPr lang="ja-JP" altLang="ja-JP" sz="1100" b="0" i="0" baseline="0">
              <a:solidFill>
                <a:schemeClr val="dk1"/>
              </a:solidFill>
              <a:effectLst/>
              <a:latin typeface="+mn-lt"/>
              <a:ea typeface="+mn-ea"/>
              <a:cs typeface="+mn-cs"/>
            </a:rPr>
            <a:t>思われる。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88900</xdr:rowOff>
    </xdr:from>
    <xdr:to>
      <xdr:col>7</xdr:col>
      <xdr:colOff>15875</xdr:colOff>
      <xdr:row>55</xdr:row>
      <xdr:rowOff>165100</xdr:rowOff>
    </xdr:to>
    <xdr:cxnSp macro="">
      <xdr:nvCxnSpPr>
        <xdr:cNvPr id="186" name="直線コネクタ 185"/>
        <xdr:cNvCxnSpPr/>
      </xdr:nvCxnSpPr>
      <xdr:spPr>
        <a:xfrm flipV="1">
          <a:off x="3987800" y="95186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124477</xdr:rowOff>
    </xdr:from>
    <xdr:ext cx="762000" cy="259045"/>
    <xdr:sp macro="" textlink="">
      <xdr:nvSpPr>
        <xdr:cNvPr id="187"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107950</xdr:rowOff>
    </xdr:from>
    <xdr:to>
      <xdr:col>5</xdr:col>
      <xdr:colOff>549275</xdr:colOff>
      <xdr:row>55</xdr:row>
      <xdr:rowOff>165100</xdr:rowOff>
    </xdr:to>
    <xdr:cxnSp macro="">
      <xdr:nvCxnSpPr>
        <xdr:cNvPr id="189" name="直線コネクタ 188"/>
        <xdr:cNvCxnSpPr/>
      </xdr:nvCxnSpPr>
      <xdr:spPr>
        <a:xfrm>
          <a:off x="3098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107950</xdr:rowOff>
    </xdr:from>
    <xdr:to>
      <xdr:col>4</xdr:col>
      <xdr:colOff>346075</xdr:colOff>
      <xdr:row>56</xdr:row>
      <xdr:rowOff>31750</xdr:rowOff>
    </xdr:to>
    <xdr:cxnSp macro="">
      <xdr:nvCxnSpPr>
        <xdr:cNvPr id="192" name="直線コネクタ 191"/>
        <xdr:cNvCxnSpPr/>
      </xdr:nvCxnSpPr>
      <xdr:spPr>
        <a:xfrm flipV="1">
          <a:off x="2209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56</xdr:row>
      <xdr:rowOff>31750</xdr:rowOff>
    </xdr:to>
    <xdr:cxnSp macro="">
      <xdr:nvCxnSpPr>
        <xdr:cNvPr id="195" name="直線コネクタ 194"/>
        <xdr:cNvCxnSpPr/>
      </xdr:nvCxnSpPr>
      <xdr:spPr>
        <a:xfrm>
          <a:off x="1320800" y="94234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7" name="テキスト ボックス 196"/>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199" name="テキスト ボックス 198"/>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205" name="円/楕円 204"/>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54627</xdr:rowOff>
    </xdr:from>
    <xdr:ext cx="762000" cy="259045"/>
    <xdr:sp macro="" textlink="">
      <xdr:nvSpPr>
        <xdr:cNvPr id="206"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114300</xdr:rowOff>
    </xdr:from>
    <xdr:to>
      <xdr:col>5</xdr:col>
      <xdr:colOff>600075</xdr:colOff>
      <xdr:row>56</xdr:row>
      <xdr:rowOff>44450</xdr:rowOff>
    </xdr:to>
    <xdr:sp macro="" textlink="">
      <xdr:nvSpPr>
        <xdr:cNvPr id="207" name="円/楕円 206"/>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54627</xdr:rowOff>
    </xdr:from>
    <xdr:ext cx="736600" cy="259045"/>
    <xdr:sp macro="" textlink="">
      <xdr:nvSpPr>
        <xdr:cNvPr id="208" name="テキスト ボックス 207"/>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57150</xdr:rowOff>
    </xdr:from>
    <xdr:to>
      <xdr:col>4</xdr:col>
      <xdr:colOff>396875</xdr:colOff>
      <xdr:row>55</xdr:row>
      <xdr:rowOff>158750</xdr:rowOff>
    </xdr:to>
    <xdr:sp macro="" textlink="">
      <xdr:nvSpPr>
        <xdr:cNvPr id="209" name="円/楕円 208"/>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210" name="テキスト ボックス 209"/>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152400</xdr:rowOff>
    </xdr:from>
    <xdr:to>
      <xdr:col>3</xdr:col>
      <xdr:colOff>193675</xdr:colOff>
      <xdr:row>56</xdr:row>
      <xdr:rowOff>82550</xdr:rowOff>
    </xdr:to>
    <xdr:sp macro="" textlink="">
      <xdr:nvSpPr>
        <xdr:cNvPr id="211" name="円/楕円 210"/>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92727</xdr:rowOff>
    </xdr:from>
    <xdr:ext cx="762000" cy="259045"/>
    <xdr:sp macro="" textlink="">
      <xdr:nvSpPr>
        <xdr:cNvPr id="212" name="テキスト ボックス 211"/>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13" name="円/楕円 212"/>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14" name="テキスト ボックス 213"/>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過去を通じて類似団体内平均値を下回っている。</a:t>
          </a:r>
          <a:endParaRPr lang="ja-JP" altLang="ja-JP" sz="1400">
            <a:effectLst/>
          </a:endParaRPr>
        </a:p>
        <a:p>
          <a:pPr rtl="0"/>
          <a:r>
            <a:rPr lang="ja-JP" altLang="ja-JP" sz="1100" b="0" i="0" baseline="0">
              <a:solidFill>
                <a:schemeClr val="dk1"/>
              </a:solidFill>
              <a:effectLst/>
              <a:latin typeface="+mn-lt"/>
              <a:ea typeface="+mn-ea"/>
              <a:cs typeface="+mn-cs"/>
            </a:rPr>
            <a:t>その他の主なものは繰出金であり、２５年度に増加しているは、国民健康保険事業会計や介護保険事業会計への繰出金の増加によるものと思われる。今後も国民健康保険事業会計や介護保険事業会計への繰出金は増加傾向にあるので、その動向により変動が見込まれ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76708</xdr:rowOff>
    </xdr:from>
    <xdr:to>
      <xdr:col>24</xdr:col>
      <xdr:colOff>31750</xdr:colOff>
      <xdr:row>56</xdr:row>
      <xdr:rowOff>99568</xdr:rowOff>
    </xdr:to>
    <xdr:cxnSp macro="">
      <xdr:nvCxnSpPr>
        <xdr:cNvPr id="244" name="直線コネクタ 243"/>
        <xdr:cNvCxnSpPr/>
      </xdr:nvCxnSpPr>
      <xdr:spPr>
        <a:xfrm>
          <a:off x="15671800" y="96779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45"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76708</xdr:rowOff>
    </xdr:from>
    <xdr:to>
      <xdr:col>22</xdr:col>
      <xdr:colOff>565150</xdr:colOff>
      <xdr:row>57</xdr:row>
      <xdr:rowOff>10414</xdr:rowOff>
    </xdr:to>
    <xdr:cxnSp macro="">
      <xdr:nvCxnSpPr>
        <xdr:cNvPr id="247" name="直線コネクタ 246"/>
        <xdr:cNvCxnSpPr/>
      </xdr:nvCxnSpPr>
      <xdr:spPr>
        <a:xfrm flipV="1">
          <a:off x="14782800" y="967790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49" name="テキスト ボックス 248"/>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136144</xdr:rowOff>
    </xdr:from>
    <xdr:to>
      <xdr:col>21</xdr:col>
      <xdr:colOff>361950</xdr:colOff>
      <xdr:row>57</xdr:row>
      <xdr:rowOff>10414</xdr:rowOff>
    </xdr:to>
    <xdr:cxnSp macro="">
      <xdr:nvCxnSpPr>
        <xdr:cNvPr id="250" name="直線コネクタ 249"/>
        <xdr:cNvCxnSpPr/>
      </xdr:nvCxnSpPr>
      <xdr:spPr>
        <a:xfrm>
          <a:off x="13893800" y="9737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71391</xdr:rowOff>
    </xdr:from>
    <xdr:ext cx="762000" cy="259045"/>
    <xdr:sp macro="" textlink="">
      <xdr:nvSpPr>
        <xdr:cNvPr id="252" name="テキスト ボックス 251"/>
        <xdr:cNvSpPr txBox="1"/>
      </xdr:nvSpPr>
      <xdr:spPr>
        <a:xfrm>
          <a:off x="14401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62992</xdr:rowOff>
    </xdr:from>
    <xdr:to>
      <xdr:col>20</xdr:col>
      <xdr:colOff>158750</xdr:colOff>
      <xdr:row>56</xdr:row>
      <xdr:rowOff>136144</xdr:rowOff>
    </xdr:to>
    <xdr:cxnSp macro="">
      <xdr:nvCxnSpPr>
        <xdr:cNvPr id="253" name="直線コネクタ 252"/>
        <xdr:cNvCxnSpPr/>
      </xdr:nvCxnSpPr>
      <xdr:spPr>
        <a:xfrm>
          <a:off x="13004800" y="96641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55" name="テキスト ボックス 254"/>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18559</xdr:rowOff>
    </xdr:from>
    <xdr:ext cx="762000" cy="259045"/>
    <xdr:sp macro="" textlink="">
      <xdr:nvSpPr>
        <xdr:cNvPr id="257" name="テキスト ボックス 256"/>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48768</xdr:rowOff>
    </xdr:from>
    <xdr:to>
      <xdr:col>24</xdr:col>
      <xdr:colOff>82550</xdr:colOff>
      <xdr:row>56</xdr:row>
      <xdr:rowOff>150368</xdr:rowOff>
    </xdr:to>
    <xdr:sp macro="" textlink="">
      <xdr:nvSpPr>
        <xdr:cNvPr id="263" name="円/楕円 262"/>
        <xdr:cNvSpPr/>
      </xdr:nvSpPr>
      <xdr:spPr>
        <a:xfrm>
          <a:off x="164592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65295</xdr:rowOff>
    </xdr:from>
    <xdr:ext cx="762000" cy="259045"/>
    <xdr:sp macro="" textlink="">
      <xdr:nvSpPr>
        <xdr:cNvPr id="264" name="その他該当値テキスト"/>
        <xdr:cNvSpPr txBox="1"/>
      </xdr:nvSpPr>
      <xdr:spPr>
        <a:xfrm>
          <a:off x="16598900" y="949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25908</xdr:rowOff>
    </xdr:from>
    <xdr:to>
      <xdr:col>22</xdr:col>
      <xdr:colOff>615950</xdr:colOff>
      <xdr:row>56</xdr:row>
      <xdr:rowOff>127508</xdr:rowOff>
    </xdr:to>
    <xdr:sp macro="" textlink="">
      <xdr:nvSpPr>
        <xdr:cNvPr id="265" name="円/楕円 264"/>
        <xdr:cNvSpPr/>
      </xdr:nvSpPr>
      <xdr:spPr>
        <a:xfrm>
          <a:off x="15621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137685</xdr:rowOff>
    </xdr:from>
    <xdr:ext cx="736600" cy="259045"/>
    <xdr:sp macro="" textlink="">
      <xdr:nvSpPr>
        <xdr:cNvPr id="266" name="テキスト ボックス 265"/>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131064</xdr:rowOff>
    </xdr:from>
    <xdr:to>
      <xdr:col>21</xdr:col>
      <xdr:colOff>412750</xdr:colOff>
      <xdr:row>57</xdr:row>
      <xdr:rowOff>61214</xdr:rowOff>
    </xdr:to>
    <xdr:sp macro="" textlink="">
      <xdr:nvSpPr>
        <xdr:cNvPr id="267" name="円/楕円 266"/>
        <xdr:cNvSpPr/>
      </xdr:nvSpPr>
      <xdr:spPr>
        <a:xfrm>
          <a:off x="14732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45991</xdr:rowOff>
    </xdr:from>
    <xdr:ext cx="762000" cy="259045"/>
    <xdr:sp macro="" textlink="">
      <xdr:nvSpPr>
        <xdr:cNvPr id="268" name="テキスト ボックス 267"/>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85344</xdr:rowOff>
    </xdr:from>
    <xdr:to>
      <xdr:col>20</xdr:col>
      <xdr:colOff>209550</xdr:colOff>
      <xdr:row>57</xdr:row>
      <xdr:rowOff>15494</xdr:rowOff>
    </xdr:to>
    <xdr:sp macro="" textlink="">
      <xdr:nvSpPr>
        <xdr:cNvPr id="269" name="円/楕円 268"/>
        <xdr:cNvSpPr/>
      </xdr:nvSpPr>
      <xdr:spPr>
        <a:xfrm>
          <a:off x="13843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25671</xdr:rowOff>
    </xdr:from>
    <xdr:ext cx="762000" cy="259045"/>
    <xdr:sp macro="" textlink="">
      <xdr:nvSpPr>
        <xdr:cNvPr id="270" name="テキスト ボックス 269"/>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12192</xdr:rowOff>
    </xdr:from>
    <xdr:to>
      <xdr:col>19</xdr:col>
      <xdr:colOff>6350</xdr:colOff>
      <xdr:row>56</xdr:row>
      <xdr:rowOff>113792</xdr:rowOff>
    </xdr:to>
    <xdr:sp macro="" textlink="">
      <xdr:nvSpPr>
        <xdr:cNvPr id="271" name="円/楕円 270"/>
        <xdr:cNvSpPr/>
      </xdr:nvSpPr>
      <xdr:spPr>
        <a:xfrm>
          <a:off x="12954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123969</xdr:rowOff>
    </xdr:from>
    <xdr:ext cx="762000" cy="259045"/>
    <xdr:sp macro="" textlink="">
      <xdr:nvSpPr>
        <xdr:cNvPr id="272" name="テキスト ボックス 271"/>
        <xdr:cNvSpPr txBox="1"/>
      </xdr:nvSpPr>
      <xdr:spPr>
        <a:xfrm>
          <a:off x="12623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補助費等の主なものは、一部事務組合への負担金であり、平成２２年度</a:t>
          </a:r>
          <a:r>
            <a:rPr lang="ja-JP" altLang="en-US" sz="1100" b="0" i="0" baseline="0">
              <a:solidFill>
                <a:schemeClr val="dk1"/>
              </a:solidFill>
              <a:effectLst/>
              <a:latin typeface="+mn-lt"/>
              <a:ea typeface="+mn-ea"/>
              <a:cs typeface="+mn-cs"/>
            </a:rPr>
            <a:t>までは、</a:t>
          </a:r>
          <a:r>
            <a:rPr lang="ja-JP" altLang="ja-JP" sz="1100" b="0" i="0" baseline="0">
              <a:solidFill>
                <a:schemeClr val="dk1"/>
              </a:solidFill>
              <a:effectLst/>
              <a:latin typeface="+mn-lt"/>
              <a:ea typeface="+mn-ea"/>
              <a:cs typeface="+mn-cs"/>
            </a:rPr>
            <a:t>足柄西部清掃組合の償還終了により減少していたが、同組合の起債の元金償還が始まったことにより、２５年度以降については、増加傾向にある。</a:t>
          </a:r>
          <a:endParaRPr lang="ja-JP" altLang="ja-JP" sz="1400">
            <a:effectLst/>
          </a:endParaRPr>
        </a:p>
        <a:p>
          <a:pPr rtl="0"/>
          <a:r>
            <a:rPr lang="ja-JP" altLang="ja-JP" sz="1100" b="0" i="0" baseline="0">
              <a:solidFill>
                <a:schemeClr val="dk1"/>
              </a:solidFill>
              <a:effectLst/>
              <a:latin typeface="+mn-lt"/>
              <a:ea typeface="+mn-ea"/>
              <a:cs typeface="+mn-cs"/>
            </a:rPr>
            <a:t>今後は同組合の新発債の状況などにより変動が見込まれる。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10414</xdr:rowOff>
    </xdr:from>
    <xdr:to>
      <xdr:col>24</xdr:col>
      <xdr:colOff>31750</xdr:colOff>
      <xdr:row>37</xdr:row>
      <xdr:rowOff>19558</xdr:rowOff>
    </xdr:to>
    <xdr:cxnSp macro="">
      <xdr:nvCxnSpPr>
        <xdr:cNvPr id="302" name="直線コネクタ 301"/>
        <xdr:cNvCxnSpPr/>
      </xdr:nvCxnSpPr>
      <xdr:spPr>
        <a:xfrm>
          <a:off x="15671800" y="6354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130573</xdr:rowOff>
    </xdr:from>
    <xdr:ext cx="762000" cy="259045"/>
    <xdr:sp macro="" textlink="">
      <xdr:nvSpPr>
        <xdr:cNvPr id="303"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145288</xdr:rowOff>
    </xdr:from>
    <xdr:to>
      <xdr:col>22</xdr:col>
      <xdr:colOff>565150</xdr:colOff>
      <xdr:row>37</xdr:row>
      <xdr:rowOff>10414</xdr:rowOff>
    </xdr:to>
    <xdr:cxnSp macro="">
      <xdr:nvCxnSpPr>
        <xdr:cNvPr id="305" name="直線コネクタ 304"/>
        <xdr:cNvCxnSpPr/>
      </xdr:nvCxnSpPr>
      <xdr:spPr>
        <a:xfrm>
          <a:off x="14782800" y="63174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07" name="テキスト ボックス 306"/>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81280</xdr:rowOff>
    </xdr:from>
    <xdr:to>
      <xdr:col>21</xdr:col>
      <xdr:colOff>361950</xdr:colOff>
      <xdr:row>36</xdr:row>
      <xdr:rowOff>145288</xdr:rowOff>
    </xdr:to>
    <xdr:cxnSp macro="">
      <xdr:nvCxnSpPr>
        <xdr:cNvPr id="308" name="直線コネクタ 307"/>
        <xdr:cNvCxnSpPr/>
      </xdr:nvCxnSpPr>
      <xdr:spPr>
        <a:xfrm>
          <a:off x="13893800" y="62534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0" name="テキスト ボックス 309"/>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72136</xdr:rowOff>
    </xdr:from>
    <xdr:to>
      <xdr:col>20</xdr:col>
      <xdr:colOff>158750</xdr:colOff>
      <xdr:row>36</xdr:row>
      <xdr:rowOff>81280</xdr:rowOff>
    </xdr:to>
    <xdr:cxnSp macro="">
      <xdr:nvCxnSpPr>
        <xdr:cNvPr id="311" name="直線コネクタ 310"/>
        <xdr:cNvCxnSpPr/>
      </xdr:nvCxnSpPr>
      <xdr:spPr>
        <a:xfrm>
          <a:off x="13004800" y="6244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5" name="テキスト ボックス 314"/>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21" name="円/楕円 320"/>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156735</xdr:rowOff>
    </xdr:from>
    <xdr:ext cx="762000" cy="259045"/>
    <xdr:sp macro="" textlink="">
      <xdr:nvSpPr>
        <xdr:cNvPr id="322" name="補助費等該当値テキスト"/>
        <xdr:cNvSpPr txBox="1"/>
      </xdr:nvSpPr>
      <xdr:spPr>
        <a:xfrm>
          <a:off x="16598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131064</xdr:rowOff>
    </xdr:from>
    <xdr:to>
      <xdr:col>22</xdr:col>
      <xdr:colOff>615950</xdr:colOff>
      <xdr:row>37</xdr:row>
      <xdr:rowOff>61214</xdr:rowOff>
    </xdr:to>
    <xdr:sp macro="" textlink="">
      <xdr:nvSpPr>
        <xdr:cNvPr id="323" name="円/楕円 322"/>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71391</xdr:rowOff>
    </xdr:from>
    <xdr:ext cx="736600" cy="259045"/>
    <xdr:sp macro="" textlink="">
      <xdr:nvSpPr>
        <xdr:cNvPr id="324" name="テキスト ボックス 323"/>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94488</xdr:rowOff>
    </xdr:from>
    <xdr:to>
      <xdr:col>21</xdr:col>
      <xdr:colOff>412750</xdr:colOff>
      <xdr:row>37</xdr:row>
      <xdr:rowOff>24638</xdr:rowOff>
    </xdr:to>
    <xdr:sp macro="" textlink="">
      <xdr:nvSpPr>
        <xdr:cNvPr id="325" name="円/楕円 324"/>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34815</xdr:rowOff>
    </xdr:from>
    <xdr:ext cx="762000" cy="259045"/>
    <xdr:sp macro="" textlink="">
      <xdr:nvSpPr>
        <xdr:cNvPr id="326" name="テキスト ボックス 325"/>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30480</xdr:rowOff>
    </xdr:from>
    <xdr:to>
      <xdr:col>20</xdr:col>
      <xdr:colOff>209550</xdr:colOff>
      <xdr:row>36</xdr:row>
      <xdr:rowOff>132080</xdr:rowOff>
    </xdr:to>
    <xdr:sp macro="" textlink="">
      <xdr:nvSpPr>
        <xdr:cNvPr id="327" name="円/楕円 326"/>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8" name="テキスト ボックス 327"/>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29" name="円/楕円 328"/>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133113</xdr:rowOff>
    </xdr:from>
    <xdr:ext cx="762000" cy="259045"/>
    <xdr:sp macro="" textlink="">
      <xdr:nvSpPr>
        <xdr:cNvPr id="330" name="テキスト ボックス 329"/>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過去を通じて類似団体内平均値を下回っている。元金については平成２３年度以降減少傾向にあるが、今後の新発債により変動していくと思われる。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30987</xdr:rowOff>
    </xdr:from>
    <xdr:to>
      <xdr:col>7</xdr:col>
      <xdr:colOff>15875</xdr:colOff>
      <xdr:row>76</xdr:row>
      <xdr:rowOff>40132</xdr:rowOff>
    </xdr:to>
    <xdr:cxnSp macro="">
      <xdr:nvCxnSpPr>
        <xdr:cNvPr id="360" name="直線コネクタ 359"/>
        <xdr:cNvCxnSpPr/>
      </xdr:nvCxnSpPr>
      <xdr:spPr>
        <a:xfrm flipV="1">
          <a:off x="3987800" y="130611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23131</xdr:rowOff>
    </xdr:from>
    <xdr:ext cx="762000" cy="259045"/>
    <xdr:sp macro="" textlink="">
      <xdr:nvSpPr>
        <xdr:cNvPr id="361"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26415</xdr:rowOff>
    </xdr:from>
    <xdr:to>
      <xdr:col>5</xdr:col>
      <xdr:colOff>549275</xdr:colOff>
      <xdr:row>76</xdr:row>
      <xdr:rowOff>40132</xdr:rowOff>
    </xdr:to>
    <xdr:cxnSp macro="">
      <xdr:nvCxnSpPr>
        <xdr:cNvPr id="363" name="直線コネクタ 362"/>
        <xdr:cNvCxnSpPr/>
      </xdr:nvCxnSpPr>
      <xdr:spPr>
        <a:xfrm>
          <a:off x="3098800" y="130566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65" name="テキスト ボックス 364"/>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26415</xdr:rowOff>
    </xdr:from>
    <xdr:to>
      <xdr:col>4</xdr:col>
      <xdr:colOff>346075</xdr:colOff>
      <xdr:row>76</xdr:row>
      <xdr:rowOff>81280</xdr:rowOff>
    </xdr:to>
    <xdr:cxnSp macro="">
      <xdr:nvCxnSpPr>
        <xdr:cNvPr id="366" name="直線コネクタ 365"/>
        <xdr:cNvCxnSpPr/>
      </xdr:nvCxnSpPr>
      <xdr:spPr>
        <a:xfrm flipV="1">
          <a:off x="2209800" y="130566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68" name="テキスト ボックス 367"/>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81280</xdr:rowOff>
    </xdr:from>
    <xdr:to>
      <xdr:col>3</xdr:col>
      <xdr:colOff>142875</xdr:colOff>
      <xdr:row>77</xdr:row>
      <xdr:rowOff>19558</xdr:rowOff>
    </xdr:to>
    <xdr:cxnSp macro="">
      <xdr:nvCxnSpPr>
        <xdr:cNvPr id="369" name="直線コネクタ 368"/>
        <xdr:cNvCxnSpPr/>
      </xdr:nvCxnSpPr>
      <xdr:spPr>
        <a:xfrm flipV="1">
          <a:off x="1320800" y="131114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371" name="テキスト ボックス 370"/>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151637</xdr:rowOff>
    </xdr:from>
    <xdr:to>
      <xdr:col>7</xdr:col>
      <xdr:colOff>66675</xdr:colOff>
      <xdr:row>76</xdr:row>
      <xdr:rowOff>81787</xdr:rowOff>
    </xdr:to>
    <xdr:sp macro="" textlink="">
      <xdr:nvSpPr>
        <xdr:cNvPr id="379" name="円/楕円 378"/>
        <xdr:cNvSpPr/>
      </xdr:nvSpPr>
      <xdr:spPr>
        <a:xfrm>
          <a:off x="4775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168165</xdr:rowOff>
    </xdr:from>
    <xdr:ext cx="762000" cy="259045"/>
    <xdr:sp macro="" textlink="">
      <xdr:nvSpPr>
        <xdr:cNvPr id="380" name="公債費該当値テキスト"/>
        <xdr:cNvSpPr txBox="1"/>
      </xdr:nvSpPr>
      <xdr:spPr>
        <a:xfrm>
          <a:off x="4914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160782</xdr:rowOff>
    </xdr:from>
    <xdr:to>
      <xdr:col>5</xdr:col>
      <xdr:colOff>600075</xdr:colOff>
      <xdr:row>76</xdr:row>
      <xdr:rowOff>90932</xdr:rowOff>
    </xdr:to>
    <xdr:sp macro="" textlink="">
      <xdr:nvSpPr>
        <xdr:cNvPr id="381" name="円/楕円 380"/>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101109</xdr:rowOff>
    </xdr:from>
    <xdr:ext cx="736600" cy="259045"/>
    <xdr:sp macro="" textlink="">
      <xdr:nvSpPr>
        <xdr:cNvPr id="382" name="テキスト ボックス 381"/>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147065</xdr:rowOff>
    </xdr:from>
    <xdr:to>
      <xdr:col>4</xdr:col>
      <xdr:colOff>396875</xdr:colOff>
      <xdr:row>76</xdr:row>
      <xdr:rowOff>77215</xdr:rowOff>
    </xdr:to>
    <xdr:sp macro="" textlink="">
      <xdr:nvSpPr>
        <xdr:cNvPr id="383" name="円/楕円 382"/>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87393</xdr:rowOff>
    </xdr:from>
    <xdr:ext cx="762000" cy="259045"/>
    <xdr:sp macro="" textlink="">
      <xdr:nvSpPr>
        <xdr:cNvPr id="384" name="テキスト ボックス 383"/>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30480</xdr:rowOff>
    </xdr:from>
    <xdr:to>
      <xdr:col>3</xdr:col>
      <xdr:colOff>193675</xdr:colOff>
      <xdr:row>76</xdr:row>
      <xdr:rowOff>132080</xdr:rowOff>
    </xdr:to>
    <xdr:sp macro="" textlink="">
      <xdr:nvSpPr>
        <xdr:cNvPr id="385" name="円/楕円 384"/>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142257</xdr:rowOff>
    </xdr:from>
    <xdr:ext cx="762000" cy="259045"/>
    <xdr:sp macro="" textlink="">
      <xdr:nvSpPr>
        <xdr:cNvPr id="386" name="テキスト ボックス 385"/>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140208</xdr:rowOff>
    </xdr:from>
    <xdr:to>
      <xdr:col>1</xdr:col>
      <xdr:colOff>676275</xdr:colOff>
      <xdr:row>77</xdr:row>
      <xdr:rowOff>70358</xdr:rowOff>
    </xdr:to>
    <xdr:sp macro="" textlink="">
      <xdr:nvSpPr>
        <xdr:cNvPr id="387" name="円/楕円 386"/>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80535</xdr:rowOff>
    </xdr:from>
    <xdr:ext cx="762000" cy="259045"/>
    <xdr:sp macro="" textlink="">
      <xdr:nvSpPr>
        <xdr:cNvPr id="388" name="テキスト ボックス 387"/>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過去を通じて類似団体内平均値を上回っている。</a:t>
          </a:r>
          <a:endParaRPr lang="ja-JP" altLang="ja-JP" sz="1400">
            <a:effectLst/>
          </a:endParaRPr>
        </a:p>
        <a:p>
          <a:r>
            <a:rPr lang="ja-JP" altLang="ja-JP" sz="1100" b="0" i="0" baseline="0">
              <a:solidFill>
                <a:schemeClr val="dk1"/>
              </a:solidFill>
              <a:effectLst/>
              <a:latin typeface="+mn-lt"/>
              <a:ea typeface="+mn-ea"/>
              <a:cs typeface="+mn-cs"/>
            </a:rPr>
            <a:t>これは債務負担行為の増加によるものであるが、今後、土地開発公社からの土地の買い戻しを積極的に進め、数値の改善に努めていく。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62230</xdr:rowOff>
    </xdr:from>
    <xdr:to>
      <xdr:col>24</xdr:col>
      <xdr:colOff>31750</xdr:colOff>
      <xdr:row>78</xdr:row>
      <xdr:rowOff>123189</xdr:rowOff>
    </xdr:to>
    <xdr:cxnSp macro="">
      <xdr:nvCxnSpPr>
        <xdr:cNvPr id="421" name="直線コネクタ 420"/>
        <xdr:cNvCxnSpPr/>
      </xdr:nvCxnSpPr>
      <xdr:spPr>
        <a:xfrm flipV="1">
          <a:off x="15671800" y="1343533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54627</xdr:rowOff>
    </xdr:from>
    <xdr:ext cx="762000" cy="259045"/>
    <xdr:sp macro="" textlink="">
      <xdr:nvSpPr>
        <xdr:cNvPr id="422" name="公債費以外平均値テキスト"/>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123189</xdr:rowOff>
    </xdr:from>
    <xdr:to>
      <xdr:col>22</xdr:col>
      <xdr:colOff>565150</xdr:colOff>
      <xdr:row>78</xdr:row>
      <xdr:rowOff>138430</xdr:rowOff>
    </xdr:to>
    <xdr:cxnSp macro="">
      <xdr:nvCxnSpPr>
        <xdr:cNvPr id="424" name="直線コネクタ 423"/>
        <xdr:cNvCxnSpPr/>
      </xdr:nvCxnSpPr>
      <xdr:spPr>
        <a:xfrm flipV="1">
          <a:off x="14782800" y="134962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157497</xdr:rowOff>
    </xdr:from>
    <xdr:ext cx="736600" cy="259045"/>
    <xdr:sp macro="" textlink="">
      <xdr:nvSpPr>
        <xdr:cNvPr id="426" name="テキスト ボックス 425"/>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16511</xdr:rowOff>
    </xdr:from>
    <xdr:to>
      <xdr:col>21</xdr:col>
      <xdr:colOff>361950</xdr:colOff>
      <xdr:row>78</xdr:row>
      <xdr:rowOff>138430</xdr:rowOff>
    </xdr:to>
    <xdr:cxnSp macro="">
      <xdr:nvCxnSpPr>
        <xdr:cNvPr id="427" name="直線コネクタ 426"/>
        <xdr:cNvCxnSpPr/>
      </xdr:nvCxnSpPr>
      <xdr:spPr>
        <a:xfrm>
          <a:off x="13893800" y="133896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29" name="テキスト ボックス 428"/>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58420</xdr:rowOff>
    </xdr:from>
    <xdr:to>
      <xdr:col>20</xdr:col>
      <xdr:colOff>158750</xdr:colOff>
      <xdr:row>78</xdr:row>
      <xdr:rowOff>16511</xdr:rowOff>
    </xdr:to>
    <xdr:cxnSp macro="">
      <xdr:nvCxnSpPr>
        <xdr:cNvPr id="430" name="直線コネクタ 429"/>
        <xdr:cNvCxnSpPr/>
      </xdr:nvCxnSpPr>
      <xdr:spPr>
        <a:xfrm>
          <a:off x="13004800" y="1326007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32" name="テキスト ボックス 431"/>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34" name="テキスト ボックス 43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11430</xdr:rowOff>
    </xdr:from>
    <xdr:to>
      <xdr:col>24</xdr:col>
      <xdr:colOff>82550</xdr:colOff>
      <xdr:row>78</xdr:row>
      <xdr:rowOff>113030</xdr:rowOff>
    </xdr:to>
    <xdr:sp macro="" textlink="">
      <xdr:nvSpPr>
        <xdr:cNvPr id="440" name="円/楕円 439"/>
        <xdr:cNvSpPr/>
      </xdr:nvSpPr>
      <xdr:spPr>
        <a:xfrm>
          <a:off x="16459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154957</xdr:rowOff>
    </xdr:from>
    <xdr:ext cx="762000" cy="259045"/>
    <xdr:sp macro="" textlink="">
      <xdr:nvSpPr>
        <xdr:cNvPr id="441" name="公債費以外該当値テキスト"/>
        <xdr:cNvSpPr txBox="1"/>
      </xdr:nvSpPr>
      <xdr:spPr>
        <a:xfrm>
          <a:off x="16598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72389</xdr:rowOff>
    </xdr:from>
    <xdr:to>
      <xdr:col>22</xdr:col>
      <xdr:colOff>615950</xdr:colOff>
      <xdr:row>79</xdr:row>
      <xdr:rowOff>2539</xdr:rowOff>
    </xdr:to>
    <xdr:sp macro="" textlink="">
      <xdr:nvSpPr>
        <xdr:cNvPr id="442" name="円/楕円 441"/>
        <xdr:cNvSpPr/>
      </xdr:nvSpPr>
      <xdr:spPr>
        <a:xfrm>
          <a:off x="15621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158766</xdr:rowOff>
    </xdr:from>
    <xdr:ext cx="736600" cy="259045"/>
    <xdr:sp macro="" textlink="">
      <xdr:nvSpPr>
        <xdr:cNvPr id="443" name="テキスト ボックス 442"/>
        <xdr:cNvSpPr txBox="1"/>
      </xdr:nvSpPr>
      <xdr:spPr>
        <a:xfrm>
          <a:off x="15290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87630</xdr:rowOff>
    </xdr:from>
    <xdr:to>
      <xdr:col>21</xdr:col>
      <xdr:colOff>412750</xdr:colOff>
      <xdr:row>79</xdr:row>
      <xdr:rowOff>17780</xdr:rowOff>
    </xdr:to>
    <xdr:sp macro="" textlink="">
      <xdr:nvSpPr>
        <xdr:cNvPr id="444" name="円/楕円 443"/>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2557</xdr:rowOff>
    </xdr:from>
    <xdr:ext cx="762000" cy="259045"/>
    <xdr:sp macro="" textlink="">
      <xdr:nvSpPr>
        <xdr:cNvPr id="445" name="テキスト ボックス 444"/>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137161</xdr:rowOff>
    </xdr:from>
    <xdr:to>
      <xdr:col>20</xdr:col>
      <xdr:colOff>209550</xdr:colOff>
      <xdr:row>78</xdr:row>
      <xdr:rowOff>67311</xdr:rowOff>
    </xdr:to>
    <xdr:sp macro="" textlink="">
      <xdr:nvSpPr>
        <xdr:cNvPr id="446" name="円/楕円 445"/>
        <xdr:cNvSpPr/>
      </xdr:nvSpPr>
      <xdr:spPr>
        <a:xfrm>
          <a:off x="13843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52088</xdr:rowOff>
    </xdr:from>
    <xdr:ext cx="762000" cy="259045"/>
    <xdr:sp macro="" textlink="">
      <xdr:nvSpPr>
        <xdr:cNvPr id="447" name="テキスト ボックス 446"/>
        <xdr:cNvSpPr txBox="1"/>
      </xdr:nvSpPr>
      <xdr:spPr>
        <a:xfrm>
          <a:off x="13512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8" name="円/楕円 447"/>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93997</xdr:rowOff>
    </xdr:from>
    <xdr:ext cx="762000" cy="259045"/>
    <xdr:sp macro="" textlink="">
      <xdr:nvSpPr>
        <xdr:cNvPr id="449" name="テキスト ボックス 448"/>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神奈川県山北町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121765</xdr:rowOff>
    </xdr:from>
    <xdr:to>
      <xdr:col>4</xdr:col>
      <xdr:colOff>1117600</xdr:colOff>
      <xdr:row>17</xdr:row>
      <xdr:rowOff>151750</xdr:rowOff>
    </xdr:to>
    <xdr:cxnSp macro="">
      <xdr:nvCxnSpPr>
        <xdr:cNvPr id="50" name="直線コネクタ 49"/>
        <xdr:cNvCxnSpPr/>
      </xdr:nvCxnSpPr>
      <xdr:spPr bwMode="auto">
        <a:xfrm flipV="1">
          <a:off x="5003800" y="3084040"/>
          <a:ext cx="647700" cy="29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106542</xdr:rowOff>
    </xdr:from>
    <xdr:ext cx="762000" cy="259045"/>
    <xdr:sp macro="" textlink="">
      <xdr:nvSpPr>
        <xdr:cNvPr id="51" name="人口1人当たり決算額の推移平均値テキスト130"/>
        <xdr:cNvSpPr txBox="1"/>
      </xdr:nvSpPr>
      <xdr:spPr>
        <a:xfrm>
          <a:off x="5740400" y="3068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151750</xdr:rowOff>
    </xdr:from>
    <xdr:to>
      <xdr:col>4</xdr:col>
      <xdr:colOff>469900</xdr:colOff>
      <xdr:row>18</xdr:row>
      <xdr:rowOff>14765</xdr:rowOff>
    </xdr:to>
    <xdr:cxnSp macro="">
      <xdr:nvCxnSpPr>
        <xdr:cNvPr id="53" name="直線コネクタ 52"/>
        <xdr:cNvCxnSpPr/>
      </xdr:nvCxnSpPr>
      <xdr:spPr bwMode="auto">
        <a:xfrm flipV="1">
          <a:off x="4305300" y="3114025"/>
          <a:ext cx="698500" cy="34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32788</xdr:rowOff>
    </xdr:from>
    <xdr:ext cx="736600" cy="259045"/>
    <xdr:sp macro="" textlink="">
      <xdr:nvSpPr>
        <xdr:cNvPr id="55" name="テキスト ボックス 54"/>
        <xdr:cNvSpPr txBox="1"/>
      </xdr:nvSpPr>
      <xdr:spPr>
        <a:xfrm>
          <a:off x="4622800" y="282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162258</xdr:rowOff>
    </xdr:from>
    <xdr:to>
      <xdr:col>3</xdr:col>
      <xdr:colOff>904875</xdr:colOff>
      <xdr:row>18</xdr:row>
      <xdr:rowOff>14765</xdr:rowOff>
    </xdr:to>
    <xdr:cxnSp macro="">
      <xdr:nvCxnSpPr>
        <xdr:cNvPr id="56" name="直線コネクタ 55"/>
        <xdr:cNvCxnSpPr/>
      </xdr:nvCxnSpPr>
      <xdr:spPr bwMode="auto">
        <a:xfrm>
          <a:off x="3606800" y="3124533"/>
          <a:ext cx="698500" cy="23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55473</xdr:rowOff>
    </xdr:from>
    <xdr:ext cx="762000" cy="259045"/>
    <xdr:sp macro="" textlink="">
      <xdr:nvSpPr>
        <xdr:cNvPr id="58" name="テキスト ボックス 57"/>
        <xdr:cNvSpPr txBox="1"/>
      </xdr:nvSpPr>
      <xdr:spPr>
        <a:xfrm>
          <a:off x="3924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67320</xdr:rowOff>
    </xdr:from>
    <xdr:to>
      <xdr:col>3</xdr:col>
      <xdr:colOff>206375</xdr:colOff>
      <xdr:row>17</xdr:row>
      <xdr:rowOff>162258</xdr:rowOff>
    </xdr:to>
    <xdr:cxnSp macro="">
      <xdr:nvCxnSpPr>
        <xdr:cNvPr id="59" name="直線コネクタ 58"/>
        <xdr:cNvCxnSpPr/>
      </xdr:nvCxnSpPr>
      <xdr:spPr bwMode="auto">
        <a:xfrm>
          <a:off x="2908300" y="3029595"/>
          <a:ext cx="698500" cy="9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48569</xdr:rowOff>
    </xdr:from>
    <xdr:ext cx="762000" cy="259045"/>
    <xdr:sp macro="" textlink="">
      <xdr:nvSpPr>
        <xdr:cNvPr id="61" name="テキスト ボックス 60"/>
        <xdr:cNvSpPr txBox="1"/>
      </xdr:nvSpPr>
      <xdr:spPr>
        <a:xfrm>
          <a:off x="32258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4988</xdr:rowOff>
    </xdr:from>
    <xdr:ext cx="762000" cy="259045"/>
    <xdr:sp macro="" textlink="">
      <xdr:nvSpPr>
        <xdr:cNvPr id="63" name="テキスト ボックス 62"/>
        <xdr:cNvSpPr txBox="1"/>
      </xdr:nvSpPr>
      <xdr:spPr>
        <a:xfrm>
          <a:off x="2527300" y="3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70965</xdr:rowOff>
    </xdr:from>
    <xdr:to>
      <xdr:col>5</xdr:col>
      <xdr:colOff>34925</xdr:colOff>
      <xdr:row>18</xdr:row>
      <xdr:rowOff>1115</xdr:rowOff>
    </xdr:to>
    <xdr:sp macro="" textlink="">
      <xdr:nvSpPr>
        <xdr:cNvPr id="69" name="円/楕円 68"/>
        <xdr:cNvSpPr/>
      </xdr:nvSpPr>
      <xdr:spPr bwMode="auto">
        <a:xfrm>
          <a:off x="5600700" y="303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87492</xdr:rowOff>
    </xdr:from>
    <xdr:ext cx="762000" cy="259045"/>
    <xdr:sp macro="" textlink="">
      <xdr:nvSpPr>
        <xdr:cNvPr id="70" name="人口1人当たり決算額の推移該当値テキスト130"/>
        <xdr:cNvSpPr txBox="1"/>
      </xdr:nvSpPr>
      <xdr:spPr>
        <a:xfrm>
          <a:off x="5740400" y="287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111,937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100950</xdr:rowOff>
    </xdr:from>
    <xdr:to>
      <xdr:col>4</xdr:col>
      <xdr:colOff>520700</xdr:colOff>
      <xdr:row>18</xdr:row>
      <xdr:rowOff>31100</xdr:rowOff>
    </xdr:to>
    <xdr:sp macro="" textlink="">
      <xdr:nvSpPr>
        <xdr:cNvPr id="71" name="円/楕円 70"/>
        <xdr:cNvSpPr/>
      </xdr:nvSpPr>
      <xdr:spPr bwMode="auto">
        <a:xfrm>
          <a:off x="4953000" y="3063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15877</xdr:rowOff>
    </xdr:from>
    <xdr:ext cx="736600" cy="259045"/>
    <xdr:sp macro="" textlink="">
      <xdr:nvSpPr>
        <xdr:cNvPr id="72" name="テキスト ボックス 71"/>
        <xdr:cNvSpPr txBox="1"/>
      </xdr:nvSpPr>
      <xdr:spPr>
        <a:xfrm>
          <a:off x="4622800" y="31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108,002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135415</xdr:rowOff>
    </xdr:from>
    <xdr:to>
      <xdr:col>3</xdr:col>
      <xdr:colOff>955675</xdr:colOff>
      <xdr:row>18</xdr:row>
      <xdr:rowOff>65565</xdr:rowOff>
    </xdr:to>
    <xdr:sp macro="" textlink="">
      <xdr:nvSpPr>
        <xdr:cNvPr id="73" name="円/楕円 72"/>
        <xdr:cNvSpPr/>
      </xdr:nvSpPr>
      <xdr:spPr bwMode="auto">
        <a:xfrm>
          <a:off x="4254500" y="309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50342</xdr:rowOff>
    </xdr:from>
    <xdr:ext cx="762000" cy="259045"/>
    <xdr:sp macro="" textlink="">
      <xdr:nvSpPr>
        <xdr:cNvPr id="74" name="テキスト ボックス 73"/>
        <xdr:cNvSpPr txBox="1"/>
      </xdr:nvSpPr>
      <xdr:spPr>
        <a:xfrm>
          <a:off x="3924300" y="318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103,479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111458</xdr:rowOff>
    </xdr:from>
    <xdr:to>
      <xdr:col>3</xdr:col>
      <xdr:colOff>257175</xdr:colOff>
      <xdr:row>18</xdr:row>
      <xdr:rowOff>41608</xdr:rowOff>
    </xdr:to>
    <xdr:sp macro="" textlink="">
      <xdr:nvSpPr>
        <xdr:cNvPr id="75" name="円/楕円 74"/>
        <xdr:cNvSpPr/>
      </xdr:nvSpPr>
      <xdr:spPr bwMode="auto">
        <a:xfrm>
          <a:off x="3556000" y="307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26385</xdr:rowOff>
    </xdr:from>
    <xdr:ext cx="762000" cy="259045"/>
    <xdr:sp macro="" textlink="">
      <xdr:nvSpPr>
        <xdr:cNvPr id="76" name="テキスト ボックス 75"/>
        <xdr:cNvSpPr txBox="1"/>
      </xdr:nvSpPr>
      <xdr:spPr>
        <a:xfrm>
          <a:off x="3225800" y="316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106,623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16520</xdr:rowOff>
    </xdr:from>
    <xdr:to>
      <xdr:col>2</xdr:col>
      <xdr:colOff>692150</xdr:colOff>
      <xdr:row>17</xdr:row>
      <xdr:rowOff>118120</xdr:rowOff>
    </xdr:to>
    <xdr:sp macro="" textlink="">
      <xdr:nvSpPr>
        <xdr:cNvPr id="77" name="円/楕円 76"/>
        <xdr:cNvSpPr/>
      </xdr:nvSpPr>
      <xdr:spPr bwMode="auto">
        <a:xfrm>
          <a:off x="2857500" y="2978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128297</xdr:rowOff>
    </xdr:from>
    <xdr:ext cx="762000" cy="259045"/>
    <xdr:sp macro="" textlink="">
      <xdr:nvSpPr>
        <xdr:cNvPr id="78" name="テキスト ボックス 77"/>
        <xdr:cNvSpPr txBox="1"/>
      </xdr:nvSpPr>
      <xdr:spPr>
        <a:xfrm>
          <a:off x="2527300" y="274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119,082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79314</xdr:rowOff>
    </xdr:from>
    <xdr:to>
      <xdr:col>4</xdr:col>
      <xdr:colOff>1117600</xdr:colOff>
      <xdr:row>36</xdr:row>
      <xdr:rowOff>122886</xdr:rowOff>
    </xdr:to>
    <xdr:cxnSp macro="">
      <xdr:nvCxnSpPr>
        <xdr:cNvPr id="110" name="直線コネクタ 109"/>
        <xdr:cNvCxnSpPr/>
      </xdr:nvCxnSpPr>
      <xdr:spPr bwMode="auto">
        <a:xfrm flipV="1">
          <a:off x="5003800" y="7032564"/>
          <a:ext cx="647700" cy="43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146105</xdr:rowOff>
    </xdr:from>
    <xdr:ext cx="762000" cy="259045"/>
    <xdr:sp macro="" textlink="">
      <xdr:nvSpPr>
        <xdr:cNvPr id="111" name="人口1人当たり決算額の推移平均値テキスト445"/>
        <xdr:cNvSpPr txBox="1"/>
      </xdr:nvSpPr>
      <xdr:spPr>
        <a:xfrm>
          <a:off x="5740400" y="6756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122886</xdr:rowOff>
    </xdr:from>
    <xdr:to>
      <xdr:col>4</xdr:col>
      <xdr:colOff>469900</xdr:colOff>
      <xdr:row>36</xdr:row>
      <xdr:rowOff>161930</xdr:rowOff>
    </xdr:to>
    <xdr:cxnSp macro="">
      <xdr:nvCxnSpPr>
        <xdr:cNvPr id="113" name="直線コネクタ 112"/>
        <xdr:cNvCxnSpPr/>
      </xdr:nvCxnSpPr>
      <xdr:spPr bwMode="auto">
        <a:xfrm flipV="1">
          <a:off x="4305300" y="7076136"/>
          <a:ext cx="698500" cy="39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94950</xdr:rowOff>
    </xdr:from>
    <xdr:to>
      <xdr:col>3</xdr:col>
      <xdr:colOff>904875</xdr:colOff>
      <xdr:row>36</xdr:row>
      <xdr:rowOff>161930</xdr:rowOff>
    </xdr:to>
    <xdr:cxnSp macro="">
      <xdr:nvCxnSpPr>
        <xdr:cNvPr id="116" name="直線コネクタ 115"/>
        <xdr:cNvCxnSpPr/>
      </xdr:nvCxnSpPr>
      <xdr:spPr bwMode="auto">
        <a:xfrm>
          <a:off x="3606800" y="7048200"/>
          <a:ext cx="698500" cy="66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162410</xdr:rowOff>
    </xdr:from>
    <xdr:to>
      <xdr:col>3</xdr:col>
      <xdr:colOff>206375</xdr:colOff>
      <xdr:row>36</xdr:row>
      <xdr:rowOff>94950</xdr:rowOff>
    </xdr:to>
    <xdr:cxnSp macro="">
      <xdr:nvCxnSpPr>
        <xdr:cNvPr id="119" name="直線コネクタ 118"/>
        <xdr:cNvCxnSpPr/>
      </xdr:nvCxnSpPr>
      <xdr:spPr bwMode="auto">
        <a:xfrm>
          <a:off x="2908300" y="6772760"/>
          <a:ext cx="698500" cy="275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2258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224139</xdr:rowOff>
    </xdr:from>
    <xdr:ext cx="762000" cy="259045"/>
    <xdr:sp macro="" textlink="">
      <xdr:nvSpPr>
        <xdr:cNvPr id="123" name="テキスト ボックス 122"/>
        <xdr:cNvSpPr txBox="1"/>
      </xdr:nvSpPr>
      <xdr:spPr>
        <a:xfrm>
          <a:off x="2527300" y="68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28514</xdr:rowOff>
    </xdr:from>
    <xdr:to>
      <xdr:col>5</xdr:col>
      <xdr:colOff>34925</xdr:colOff>
      <xdr:row>36</xdr:row>
      <xdr:rowOff>130114</xdr:rowOff>
    </xdr:to>
    <xdr:sp macro="" textlink="">
      <xdr:nvSpPr>
        <xdr:cNvPr id="129" name="円/楕円 128"/>
        <xdr:cNvSpPr/>
      </xdr:nvSpPr>
      <xdr:spPr bwMode="auto">
        <a:xfrm>
          <a:off x="5600700" y="698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591</xdr:rowOff>
    </xdr:from>
    <xdr:ext cx="762000" cy="259045"/>
    <xdr:sp macro="" textlink="">
      <xdr:nvSpPr>
        <xdr:cNvPr id="130" name="人口1人当たり決算額の推移該当値テキスト445"/>
        <xdr:cNvSpPr txBox="1"/>
      </xdr:nvSpPr>
      <xdr:spPr>
        <a:xfrm>
          <a:off x="5740400" y="695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19,586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72086</xdr:rowOff>
    </xdr:from>
    <xdr:to>
      <xdr:col>4</xdr:col>
      <xdr:colOff>520700</xdr:colOff>
      <xdr:row>37</xdr:row>
      <xdr:rowOff>2236</xdr:rowOff>
    </xdr:to>
    <xdr:sp macro="" textlink="">
      <xdr:nvSpPr>
        <xdr:cNvPr id="131" name="円/楕円 130"/>
        <xdr:cNvSpPr/>
      </xdr:nvSpPr>
      <xdr:spPr bwMode="auto">
        <a:xfrm>
          <a:off x="4953000" y="702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158463</xdr:rowOff>
    </xdr:from>
    <xdr:ext cx="736600" cy="259045"/>
    <xdr:sp macro="" textlink="">
      <xdr:nvSpPr>
        <xdr:cNvPr id="132" name="テキスト ボックス 131"/>
        <xdr:cNvSpPr txBox="1"/>
      </xdr:nvSpPr>
      <xdr:spPr>
        <a:xfrm>
          <a:off x="4622800" y="711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17,680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111130</xdr:rowOff>
    </xdr:from>
    <xdr:to>
      <xdr:col>3</xdr:col>
      <xdr:colOff>955675</xdr:colOff>
      <xdr:row>37</xdr:row>
      <xdr:rowOff>41280</xdr:rowOff>
    </xdr:to>
    <xdr:sp macro="" textlink="">
      <xdr:nvSpPr>
        <xdr:cNvPr id="133" name="円/楕円 132"/>
        <xdr:cNvSpPr/>
      </xdr:nvSpPr>
      <xdr:spPr bwMode="auto">
        <a:xfrm>
          <a:off x="4254500" y="706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26057</xdr:rowOff>
    </xdr:from>
    <xdr:ext cx="762000" cy="259045"/>
    <xdr:sp macro="" textlink="">
      <xdr:nvSpPr>
        <xdr:cNvPr id="134" name="テキスト ボックス 133"/>
        <xdr:cNvSpPr txBox="1"/>
      </xdr:nvSpPr>
      <xdr:spPr>
        <a:xfrm>
          <a:off x="3924300" y="715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15,972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44150</xdr:rowOff>
    </xdr:from>
    <xdr:to>
      <xdr:col>3</xdr:col>
      <xdr:colOff>257175</xdr:colOff>
      <xdr:row>36</xdr:row>
      <xdr:rowOff>145750</xdr:rowOff>
    </xdr:to>
    <xdr:sp macro="" textlink="">
      <xdr:nvSpPr>
        <xdr:cNvPr id="135" name="円/楕円 134"/>
        <xdr:cNvSpPr/>
      </xdr:nvSpPr>
      <xdr:spPr bwMode="auto">
        <a:xfrm>
          <a:off x="3556000" y="6997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130527</xdr:rowOff>
    </xdr:from>
    <xdr:ext cx="762000" cy="259045"/>
    <xdr:sp macro="" textlink="">
      <xdr:nvSpPr>
        <xdr:cNvPr id="136" name="テキスト ボックス 135"/>
        <xdr:cNvSpPr txBox="1"/>
      </xdr:nvSpPr>
      <xdr:spPr>
        <a:xfrm>
          <a:off x="3225800" y="708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18,902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111610</xdr:rowOff>
    </xdr:from>
    <xdr:to>
      <xdr:col>2</xdr:col>
      <xdr:colOff>692150</xdr:colOff>
      <xdr:row>35</xdr:row>
      <xdr:rowOff>213210</xdr:rowOff>
    </xdr:to>
    <xdr:sp macro="" textlink="">
      <xdr:nvSpPr>
        <xdr:cNvPr id="137" name="円/楕円 136"/>
        <xdr:cNvSpPr/>
      </xdr:nvSpPr>
      <xdr:spPr bwMode="auto">
        <a:xfrm>
          <a:off x="2857500" y="6721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223387</xdr:rowOff>
    </xdr:from>
    <xdr:ext cx="762000" cy="259045"/>
    <xdr:sp macro="" textlink="">
      <xdr:nvSpPr>
        <xdr:cNvPr id="138" name="テキスト ボックス 137"/>
        <xdr:cNvSpPr txBox="1"/>
      </xdr:nvSpPr>
      <xdr:spPr>
        <a:xfrm>
          <a:off x="2527300" y="649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30,951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神奈川県山北町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11,124
11,060
224.61
4,798,852
4,610,891
158,689
3,383,945
4,566,331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76.7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111986</xdr:rowOff>
    </xdr:from>
    <xdr:to>
      <xdr:col>6</xdr:col>
      <xdr:colOff>511175</xdr:colOff>
      <xdr:row>36</xdr:row>
      <xdr:rowOff>130853</xdr:rowOff>
    </xdr:to>
    <xdr:cxnSp macro="">
      <xdr:nvCxnSpPr>
        <xdr:cNvPr id="61" name="直線コネクタ 60"/>
        <xdr:cNvCxnSpPr/>
      </xdr:nvCxnSpPr>
      <xdr:spPr>
        <a:xfrm flipV="1">
          <a:off x="3797300" y="6284186"/>
          <a:ext cx="838200" cy="1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20708</xdr:rowOff>
    </xdr:from>
    <xdr:ext cx="534377" cy="259045"/>
    <xdr:sp macro="" textlink="">
      <xdr:nvSpPr>
        <xdr:cNvPr id="62" name="人件費平均値テキスト"/>
        <xdr:cNvSpPr txBox="1"/>
      </xdr:nvSpPr>
      <xdr:spPr>
        <a:xfrm>
          <a:off x="4686300" y="636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130853</xdr:rowOff>
    </xdr:from>
    <xdr:to>
      <xdr:col>5</xdr:col>
      <xdr:colOff>358775</xdr:colOff>
      <xdr:row>37</xdr:row>
      <xdr:rowOff>7051</xdr:rowOff>
    </xdr:to>
    <xdr:cxnSp macro="">
      <xdr:nvCxnSpPr>
        <xdr:cNvPr id="64" name="直線コネクタ 63"/>
        <xdr:cNvCxnSpPr/>
      </xdr:nvCxnSpPr>
      <xdr:spPr>
        <a:xfrm flipV="1">
          <a:off x="2908300" y="6303053"/>
          <a:ext cx="889000" cy="4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127563</xdr:rowOff>
    </xdr:from>
    <xdr:ext cx="534377" cy="259045"/>
    <xdr:sp macro="" textlink="">
      <xdr:nvSpPr>
        <xdr:cNvPr id="66" name="テキスト ボックス 65"/>
        <xdr:cNvSpPr txBox="1"/>
      </xdr:nvSpPr>
      <xdr:spPr>
        <a:xfrm>
          <a:off x="3530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120505</xdr:rowOff>
    </xdr:from>
    <xdr:to>
      <xdr:col>4</xdr:col>
      <xdr:colOff>155575</xdr:colOff>
      <xdr:row>37</xdr:row>
      <xdr:rowOff>7051</xdr:rowOff>
    </xdr:to>
    <xdr:cxnSp macro="">
      <xdr:nvCxnSpPr>
        <xdr:cNvPr id="67" name="直線コネクタ 66"/>
        <xdr:cNvCxnSpPr/>
      </xdr:nvCxnSpPr>
      <xdr:spPr>
        <a:xfrm>
          <a:off x="2019300" y="6292705"/>
          <a:ext cx="889000" cy="5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144739</xdr:rowOff>
    </xdr:from>
    <xdr:ext cx="534377" cy="259045"/>
    <xdr:sp macro="" textlink="">
      <xdr:nvSpPr>
        <xdr:cNvPr id="69" name="テキスト ボックス 68"/>
        <xdr:cNvSpPr txBox="1"/>
      </xdr:nvSpPr>
      <xdr:spPr>
        <a:xfrm>
          <a:off x="2641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120505</xdr:rowOff>
    </xdr:from>
    <xdr:to>
      <xdr:col>2</xdr:col>
      <xdr:colOff>638175</xdr:colOff>
      <xdr:row>36</xdr:row>
      <xdr:rowOff>139845</xdr:rowOff>
    </xdr:to>
    <xdr:cxnSp macro="">
      <xdr:nvCxnSpPr>
        <xdr:cNvPr id="70" name="直線コネクタ 69"/>
        <xdr:cNvCxnSpPr/>
      </xdr:nvCxnSpPr>
      <xdr:spPr>
        <a:xfrm flipV="1">
          <a:off x="1130300" y="6292705"/>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130779</xdr:rowOff>
    </xdr:from>
    <xdr:ext cx="534377" cy="259045"/>
    <xdr:sp macro="" textlink="">
      <xdr:nvSpPr>
        <xdr:cNvPr id="72" name="テキスト ボックス 71"/>
        <xdr:cNvSpPr txBox="1"/>
      </xdr:nvSpPr>
      <xdr:spPr>
        <a:xfrm>
          <a:off x="1752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123738</xdr:rowOff>
    </xdr:from>
    <xdr:ext cx="534377" cy="259045"/>
    <xdr:sp macro="" textlink="">
      <xdr:nvSpPr>
        <xdr:cNvPr id="74" name="テキスト ボックス 73"/>
        <xdr:cNvSpPr txBox="1"/>
      </xdr:nvSpPr>
      <xdr:spPr>
        <a:xfrm>
          <a:off x="863111" y="64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61186</xdr:rowOff>
    </xdr:from>
    <xdr:to>
      <xdr:col>6</xdr:col>
      <xdr:colOff>561975</xdr:colOff>
      <xdr:row>36</xdr:row>
      <xdr:rowOff>162786</xdr:rowOff>
    </xdr:to>
    <xdr:sp macro="" textlink="">
      <xdr:nvSpPr>
        <xdr:cNvPr id="80" name="円/楕円 79"/>
        <xdr:cNvSpPr/>
      </xdr:nvSpPr>
      <xdr:spPr>
        <a:xfrm>
          <a:off x="4584700" y="62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84063</xdr:rowOff>
    </xdr:from>
    <xdr:ext cx="599010" cy="259045"/>
    <xdr:sp macro="" textlink="">
      <xdr:nvSpPr>
        <xdr:cNvPr id="81" name="人件費該当値テキスト"/>
        <xdr:cNvSpPr txBox="1"/>
      </xdr:nvSpPr>
      <xdr:spPr>
        <a:xfrm>
          <a:off x="4686300" y="608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108,637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80053</xdr:rowOff>
    </xdr:from>
    <xdr:to>
      <xdr:col>5</xdr:col>
      <xdr:colOff>409575</xdr:colOff>
      <xdr:row>37</xdr:row>
      <xdr:rowOff>10203</xdr:rowOff>
    </xdr:to>
    <xdr:sp macro="" textlink="">
      <xdr:nvSpPr>
        <xdr:cNvPr id="82" name="円/楕円 81"/>
        <xdr:cNvSpPr/>
      </xdr:nvSpPr>
      <xdr:spPr>
        <a:xfrm>
          <a:off x="3746500" y="62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26730</xdr:rowOff>
    </xdr:from>
    <xdr:ext cx="599010" cy="259045"/>
    <xdr:sp macro="" textlink="">
      <xdr:nvSpPr>
        <xdr:cNvPr id="83" name="テキスト ボックス 82"/>
        <xdr:cNvSpPr txBox="1"/>
      </xdr:nvSpPr>
      <xdr:spPr>
        <a:xfrm>
          <a:off x="3497794" y="602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106,161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127701</xdr:rowOff>
    </xdr:from>
    <xdr:to>
      <xdr:col>4</xdr:col>
      <xdr:colOff>206375</xdr:colOff>
      <xdr:row>37</xdr:row>
      <xdr:rowOff>57851</xdr:rowOff>
    </xdr:to>
    <xdr:sp macro="" textlink="">
      <xdr:nvSpPr>
        <xdr:cNvPr id="84" name="円/楕円 83"/>
        <xdr:cNvSpPr/>
      </xdr:nvSpPr>
      <xdr:spPr>
        <a:xfrm>
          <a:off x="2857500" y="62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74378</xdr:rowOff>
    </xdr:from>
    <xdr:ext cx="534377" cy="259045"/>
    <xdr:sp macro="" textlink="">
      <xdr:nvSpPr>
        <xdr:cNvPr id="85" name="テキスト ボックス 84"/>
        <xdr:cNvSpPr txBox="1"/>
      </xdr:nvSpPr>
      <xdr:spPr>
        <a:xfrm>
          <a:off x="2641111" y="60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99,908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69705</xdr:rowOff>
    </xdr:from>
    <xdr:to>
      <xdr:col>3</xdr:col>
      <xdr:colOff>3175</xdr:colOff>
      <xdr:row>36</xdr:row>
      <xdr:rowOff>171305</xdr:rowOff>
    </xdr:to>
    <xdr:sp macro="" textlink="">
      <xdr:nvSpPr>
        <xdr:cNvPr id="86" name="円/楕円 85"/>
        <xdr:cNvSpPr/>
      </xdr:nvSpPr>
      <xdr:spPr>
        <a:xfrm>
          <a:off x="1968500" y="62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16382</xdr:rowOff>
    </xdr:from>
    <xdr:ext cx="599010" cy="259045"/>
    <xdr:sp macro="" textlink="">
      <xdr:nvSpPr>
        <xdr:cNvPr id="87" name="テキスト ボックス 86"/>
        <xdr:cNvSpPr txBox="1"/>
      </xdr:nvSpPr>
      <xdr:spPr>
        <a:xfrm>
          <a:off x="1719794" y="601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107,519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89045</xdr:rowOff>
    </xdr:from>
    <xdr:to>
      <xdr:col>1</xdr:col>
      <xdr:colOff>485775</xdr:colOff>
      <xdr:row>37</xdr:row>
      <xdr:rowOff>19195</xdr:rowOff>
    </xdr:to>
    <xdr:sp macro="" textlink="">
      <xdr:nvSpPr>
        <xdr:cNvPr id="88" name="円/楕円 87"/>
        <xdr:cNvSpPr/>
      </xdr:nvSpPr>
      <xdr:spPr>
        <a:xfrm>
          <a:off x="1079500" y="62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35722</xdr:rowOff>
    </xdr:from>
    <xdr:ext cx="599010" cy="259045"/>
    <xdr:sp macro="" textlink="">
      <xdr:nvSpPr>
        <xdr:cNvPr id="89" name="テキスト ボックス 88"/>
        <xdr:cNvSpPr txBox="1"/>
      </xdr:nvSpPr>
      <xdr:spPr>
        <a:xfrm>
          <a:off x="830794" y="603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156801</xdr:rowOff>
    </xdr:from>
    <xdr:to>
      <xdr:col>6</xdr:col>
      <xdr:colOff>511175</xdr:colOff>
      <xdr:row>57</xdr:row>
      <xdr:rowOff>34424</xdr:rowOff>
    </xdr:to>
    <xdr:cxnSp macro="">
      <xdr:nvCxnSpPr>
        <xdr:cNvPr id="121" name="直線コネクタ 120"/>
        <xdr:cNvCxnSpPr/>
      </xdr:nvCxnSpPr>
      <xdr:spPr>
        <a:xfrm flipV="1">
          <a:off x="3797300" y="9758001"/>
          <a:ext cx="8382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45417</xdr:rowOff>
    </xdr:from>
    <xdr:ext cx="534377" cy="259045"/>
    <xdr:sp macro="" textlink="">
      <xdr:nvSpPr>
        <xdr:cNvPr id="122" name="物件費平均値テキスト"/>
        <xdr:cNvSpPr txBox="1"/>
      </xdr:nvSpPr>
      <xdr:spPr>
        <a:xfrm>
          <a:off x="4686300" y="9475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21536</xdr:rowOff>
    </xdr:from>
    <xdr:to>
      <xdr:col>5</xdr:col>
      <xdr:colOff>358775</xdr:colOff>
      <xdr:row>57</xdr:row>
      <xdr:rowOff>34424</xdr:rowOff>
    </xdr:to>
    <xdr:cxnSp macro="">
      <xdr:nvCxnSpPr>
        <xdr:cNvPr id="124" name="直線コネクタ 123"/>
        <xdr:cNvCxnSpPr/>
      </xdr:nvCxnSpPr>
      <xdr:spPr>
        <a:xfrm>
          <a:off x="2908300" y="9794186"/>
          <a:ext cx="889000" cy="1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16081</xdr:rowOff>
    </xdr:from>
    <xdr:ext cx="534377" cy="259045"/>
    <xdr:sp macro="" textlink="">
      <xdr:nvSpPr>
        <xdr:cNvPr id="126" name="テキスト ボックス 125"/>
        <xdr:cNvSpPr txBox="1"/>
      </xdr:nvSpPr>
      <xdr:spPr>
        <a:xfrm>
          <a:off x="3530111" y="94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8919</xdr:rowOff>
    </xdr:from>
    <xdr:to>
      <xdr:col>4</xdr:col>
      <xdr:colOff>155575</xdr:colOff>
      <xdr:row>57</xdr:row>
      <xdr:rowOff>21536</xdr:rowOff>
    </xdr:to>
    <xdr:cxnSp macro="">
      <xdr:nvCxnSpPr>
        <xdr:cNvPr id="127" name="直線コネクタ 126"/>
        <xdr:cNvCxnSpPr/>
      </xdr:nvCxnSpPr>
      <xdr:spPr>
        <a:xfrm>
          <a:off x="2019300" y="9781569"/>
          <a:ext cx="8890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61768</xdr:rowOff>
    </xdr:from>
    <xdr:ext cx="534377" cy="259045"/>
    <xdr:sp macro="" textlink="">
      <xdr:nvSpPr>
        <xdr:cNvPr id="129" name="テキスト ボックス 128"/>
        <xdr:cNvSpPr txBox="1"/>
      </xdr:nvSpPr>
      <xdr:spPr>
        <a:xfrm>
          <a:off x="2641111" y="94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3106</xdr:rowOff>
    </xdr:from>
    <xdr:to>
      <xdr:col>2</xdr:col>
      <xdr:colOff>638175</xdr:colOff>
      <xdr:row>57</xdr:row>
      <xdr:rowOff>8919</xdr:rowOff>
    </xdr:to>
    <xdr:cxnSp macro="">
      <xdr:nvCxnSpPr>
        <xdr:cNvPr id="130" name="直線コネクタ 129"/>
        <xdr:cNvCxnSpPr/>
      </xdr:nvCxnSpPr>
      <xdr:spPr>
        <a:xfrm>
          <a:off x="1130300" y="9775756"/>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61482</xdr:rowOff>
    </xdr:from>
    <xdr:ext cx="534377" cy="259045"/>
    <xdr:sp macro="" textlink="">
      <xdr:nvSpPr>
        <xdr:cNvPr id="132" name="テキスト ボックス 131"/>
        <xdr:cNvSpPr txBox="1"/>
      </xdr:nvSpPr>
      <xdr:spPr>
        <a:xfrm>
          <a:off x="1752111" y="98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49663</xdr:rowOff>
    </xdr:from>
    <xdr:ext cx="534377" cy="259045"/>
    <xdr:sp macro="" textlink="">
      <xdr:nvSpPr>
        <xdr:cNvPr id="134" name="テキスト ボックス 133"/>
        <xdr:cNvSpPr txBox="1"/>
      </xdr:nvSpPr>
      <xdr:spPr>
        <a:xfrm>
          <a:off x="863111" y="947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106001</xdr:rowOff>
    </xdr:from>
    <xdr:to>
      <xdr:col>6</xdr:col>
      <xdr:colOff>561975</xdr:colOff>
      <xdr:row>57</xdr:row>
      <xdr:rowOff>36151</xdr:rowOff>
    </xdr:to>
    <xdr:sp macro="" textlink="">
      <xdr:nvSpPr>
        <xdr:cNvPr id="140" name="円/楕円 139"/>
        <xdr:cNvSpPr/>
      </xdr:nvSpPr>
      <xdr:spPr>
        <a:xfrm>
          <a:off x="4584700" y="97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84428</xdr:rowOff>
    </xdr:from>
    <xdr:ext cx="534377" cy="259045"/>
    <xdr:sp macro="" textlink="">
      <xdr:nvSpPr>
        <xdr:cNvPr id="141" name="物件費該当値テキスト"/>
        <xdr:cNvSpPr txBox="1"/>
      </xdr:nvSpPr>
      <xdr:spPr>
        <a:xfrm>
          <a:off x="4686300" y="96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71,929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155074</xdr:rowOff>
    </xdr:from>
    <xdr:to>
      <xdr:col>5</xdr:col>
      <xdr:colOff>409575</xdr:colOff>
      <xdr:row>57</xdr:row>
      <xdr:rowOff>85224</xdr:rowOff>
    </xdr:to>
    <xdr:sp macro="" textlink="">
      <xdr:nvSpPr>
        <xdr:cNvPr id="142" name="円/楕円 141"/>
        <xdr:cNvSpPr/>
      </xdr:nvSpPr>
      <xdr:spPr>
        <a:xfrm>
          <a:off x="3746500" y="97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76351</xdr:rowOff>
    </xdr:from>
    <xdr:ext cx="534377" cy="259045"/>
    <xdr:sp macro="" textlink="">
      <xdr:nvSpPr>
        <xdr:cNvPr id="143" name="テキスト ボックス 142"/>
        <xdr:cNvSpPr txBox="1"/>
      </xdr:nvSpPr>
      <xdr:spPr>
        <a:xfrm>
          <a:off x="3530111" y="984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67,421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142186</xdr:rowOff>
    </xdr:from>
    <xdr:to>
      <xdr:col>4</xdr:col>
      <xdr:colOff>206375</xdr:colOff>
      <xdr:row>57</xdr:row>
      <xdr:rowOff>72336</xdr:rowOff>
    </xdr:to>
    <xdr:sp macro="" textlink="">
      <xdr:nvSpPr>
        <xdr:cNvPr id="144" name="円/楕円 143"/>
        <xdr:cNvSpPr/>
      </xdr:nvSpPr>
      <xdr:spPr>
        <a:xfrm>
          <a:off x="2857500" y="97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63463</xdr:rowOff>
    </xdr:from>
    <xdr:ext cx="534377" cy="259045"/>
    <xdr:sp macro="" textlink="">
      <xdr:nvSpPr>
        <xdr:cNvPr id="145" name="テキスト ボックス 144"/>
        <xdr:cNvSpPr txBox="1"/>
      </xdr:nvSpPr>
      <xdr:spPr>
        <a:xfrm>
          <a:off x="2641111" y="983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68,605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129569</xdr:rowOff>
    </xdr:from>
    <xdr:to>
      <xdr:col>3</xdr:col>
      <xdr:colOff>3175</xdr:colOff>
      <xdr:row>57</xdr:row>
      <xdr:rowOff>59719</xdr:rowOff>
    </xdr:to>
    <xdr:sp macro="" textlink="">
      <xdr:nvSpPr>
        <xdr:cNvPr id="146" name="円/楕円 145"/>
        <xdr:cNvSpPr/>
      </xdr:nvSpPr>
      <xdr:spPr>
        <a:xfrm>
          <a:off x="1968500" y="973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76246</xdr:rowOff>
    </xdr:from>
    <xdr:ext cx="534377" cy="259045"/>
    <xdr:sp macro="" textlink="">
      <xdr:nvSpPr>
        <xdr:cNvPr id="147" name="テキスト ボックス 146"/>
        <xdr:cNvSpPr txBox="1"/>
      </xdr:nvSpPr>
      <xdr:spPr>
        <a:xfrm>
          <a:off x="1752111" y="950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69,764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123756</xdr:rowOff>
    </xdr:from>
    <xdr:to>
      <xdr:col>1</xdr:col>
      <xdr:colOff>485775</xdr:colOff>
      <xdr:row>57</xdr:row>
      <xdr:rowOff>53906</xdr:rowOff>
    </xdr:to>
    <xdr:sp macro="" textlink="">
      <xdr:nvSpPr>
        <xdr:cNvPr id="148" name="円/楕円 147"/>
        <xdr:cNvSpPr/>
      </xdr:nvSpPr>
      <xdr:spPr>
        <a:xfrm>
          <a:off x="1079500" y="97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45033</xdr:rowOff>
    </xdr:from>
    <xdr:ext cx="534377" cy="259045"/>
    <xdr:sp macro="" textlink="">
      <xdr:nvSpPr>
        <xdr:cNvPr id="149" name="テキスト ボックス 148"/>
        <xdr:cNvSpPr txBox="1"/>
      </xdr:nvSpPr>
      <xdr:spPr>
        <a:xfrm>
          <a:off x="863111" y="98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143083</xdr:rowOff>
    </xdr:from>
    <xdr:to>
      <xdr:col>6</xdr:col>
      <xdr:colOff>511175</xdr:colOff>
      <xdr:row>78</xdr:row>
      <xdr:rowOff>29012</xdr:rowOff>
    </xdr:to>
    <xdr:cxnSp macro="">
      <xdr:nvCxnSpPr>
        <xdr:cNvPr id="176" name="直線コネクタ 175"/>
        <xdr:cNvCxnSpPr/>
      </xdr:nvCxnSpPr>
      <xdr:spPr>
        <a:xfrm>
          <a:off x="3797300" y="13344733"/>
          <a:ext cx="8382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64183</xdr:rowOff>
    </xdr:from>
    <xdr:ext cx="469744" cy="259045"/>
    <xdr:sp macro="" textlink="">
      <xdr:nvSpPr>
        <xdr:cNvPr id="177" name="維持補修費平均値テキスト"/>
        <xdr:cNvSpPr txBox="1"/>
      </xdr:nvSpPr>
      <xdr:spPr>
        <a:xfrm>
          <a:off x="4686300" y="13094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51688</xdr:rowOff>
    </xdr:from>
    <xdr:to>
      <xdr:col>5</xdr:col>
      <xdr:colOff>358775</xdr:colOff>
      <xdr:row>77</xdr:row>
      <xdr:rowOff>143083</xdr:rowOff>
    </xdr:to>
    <xdr:cxnSp macro="">
      <xdr:nvCxnSpPr>
        <xdr:cNvPr id="179" name="直線コネクタ 178"/>
        <xdr:cNvCxnSpPr/>
      </xdr:nvCxnSpPr>
      <xdr:spPr>
        <a:xfrm>
          <a:off x="2908300" y="13253338"/>
          <a:ext cx="889000" cy="9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51688</xdr:rowOff>
    </xdr:from>
    <xdr:to>
      <xdr:col>4</xdr:col>
      <xdr:colOff>155575</xdr:colOff>
      <xdr:row>77</xdr:row>
      <xdr:rowOff>149073</xdr:rowOff>
    </xdr:to>
    <xdr:cxnSp macro="">
      <xdr:nvCxnSpPr>
        <xdr:cNvPr id="182" name="直線コネクタ 181"/>
        <xdr:cNvCxnSpPr/>
      </xdr:nvCxnSpPr>
      <xdr:spPr>
        <a:xfrm flipV="1">
          <a:off x="2019300" y="13253338"/>
          <a:ext cx="889000" cy="9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103401</xdr:rowOff>
    </xdr:from>
    <xdr:ext cx="469744" cy="259045"/>
    <xdr:sp macro="" textlink="">
      <xdr:nvSpPr>
        <xdr:cNvPr id="184" name="テキスト ボックス 183"/>
        <xdr:cNvSpPr txBox="1"/>
      </xdr:nvSpPr>
      <xdr:spPr>
        <a:xfrm>
          <a:off x="2673427" y="133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149073</xdr:rowOff>
    </xdr:from>
    <xdr:to>
      <xdr:col>2</xdr:col>
      <xdr:colOff>638175</xdr:colOff>
      <xdr:row>78</xdr:row>
      <xdr:rowOff>46157</xdr:rowOff>
    </xdr:to>
    <xdr:cxnSp macro="">
      <xdr:nvCxnSpPr>
        <xdr:cNvPr id="185" name="直線コネクタ 184"/>
        <xdr:cNvCxnSpPr/>
      </xdr:nvCxnSpPr>
      <xdr:spPr>
        <a:xfrm flipV="1">
          <a:off x="1130300" y="13350723"/>
          <a:ext cx="889000" cy="6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149662</xdr:rowOff>
    </xdr:from>
    <xdr:to>
      <xdr:col>6</xdr:col>
      <xdr:colOff>561975</xdr:colOff>
      <xdr:row>78</xdr:row>
      <xdr:rowOff>79812</xdr:rowOff>
    </xdr:to>
    <xdr:sp macro="" textlink="">
      <xdr:nvSpPr>
        <xdr:cNvPr id="195" name="円/楕円 194"/>
        <xdr:cNvSpPr/>
      </xdr:nvSpPr>
      <xdr:spPr>
        <a:xfrm>
          <a:off x="4584700" y="133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64589</xdr:rowOff>
    </xdr:from>
    <xdr:ext cx="469744" cy="259045"/>
    <xdr:sp macro="" textlink="">
      <xdr:nvSpPr>
        <xdr:cNvPr id="196" name="維持補修費該当値テキスト"/>
        <xdr:cNvSpPr txBox="1"/>
      </xdr:nvSpPr>
      <xdr:spPr>
        <a:xfrm>
          <a:off x="4686300" y="1326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92283</xdr:rowOff>
    </xdr:from>
    <xdr:to>
      <xdr:col>5</xdr:col>
      <xdr:colOff>409575</xdr:colOff>
      <xdr:row>78</xdr:row>
      <xdr:rowOff>22433</xdr:rowOff>
    </xdr:to>
    <xdr:sp macro="" textlink="">
      <xdr:nvSpPr>
        <xdr:cNvPr id="197" name="円/楕円 196"/>
        <xdr:cNvSpPr/>
      </xdr:nvSpPr>
      <xdr:spPr>
        <a:xfrm>
          <a:off x="3746500" y="132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13560</xdr:rowOff>
    </xdr:from>
    <xdr:ext cx="469744" cy="259045"/>
    <xdr:sp macro="" textlink="">
      <xdr:nvSpPr>
        <xdr:cNvPr id="198" name="テキスト ボックス 197"/>
        <xdr:cNvSpPr txBox="1"/>
      </xdr:nvSpPr>
      <xdr:spPr>
        <a:xfrm>
          <a:off x="3562427" y="1338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888</xdr:rowOff>
    </xdr:from>
    <xdr:to>
      <xdr:col>4</xdr:col>
      <xdr:colOff>206375</xdr:colOff>
      <xdr:row>77</xdr:row>
      <xdr:rowOff>102488</xdr:rowOff>
    </xdr:to>
    <xdr:sp macro="" textlink="">
      <xdr:nvSpPr>
        <xdr:cNvPr id="199" name="円/楕円 198"/>
        <xdr:cNvSpPr/>
      </xdr:nvSpPr>
      <xdr:spPr>
        <a:xfrm>
          <a:off x="2857500" y="132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119015</xdr:rowOff>
    </xdr:from>
    <xdr:ext cx="469744" cy="259045"/>
    <xdr:sp macro="" textlink="">
      <xdr:nvSpPr>
        <xdr:cNvPr id="200" name="テキスト ボックス 199"/>
        <xdr:cNvSpPr txBox="1"/>
      </xdr:nvSpPr>
      <xdr:spPr>
        <a:xfrm>
          <a:off x="2673427" y="1297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98273</xdr:rowOff>
    </xdr:from>
    <xdr:to>
      <xdr:col>3</xdr:col>
      <xdr:colOff>3175</xdr:colOff>
      <xdr:row>78</xdr:row>
      <xdr:rowOff>28423</xdr:rowOff>
    </xdr:to>
    <xdr:sp macro="" textlink="">
      <xdr:nvSpPr>
        <xdr:cNvPr id="201" name="円/楕円 200"/>
        <xdr:cNvSpPr/>
      </xdr:nvSpPr>
      <xdr:spPr>
        <a:xfrm>
          <a:off x="1968500" y="132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19550</xdr:rowOff>
    </xdr:from>
    <xdr:ext cx="469744" cy="259045"/>
    <xdr:sp macro="" textlink="">
      <xdr:nvSpPr>
        <xdr:cNvPr id="202" name="テキスト ボックス 201"/>
        <xdr:cNvSpPr txBox="1"/>
      </xdr:nvSpPr>
      <xdr:spPr>
        <a:xfrm>
          <a:off x="1784427" y="1339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166807</xdr:rowOff>
    </xdr:from>
    <xdr:to>
      <xdr:col>1</xdr:col>
      <xdr:colOff>485775</xdr:colOff>
      <xdr:row>78</xdr:row>
      <xdr:rowOff>96957</xdr:rowOff>
    </xdr:to>
    <xdr:sp macro="" textlink="">
      <xdr:nvSpPr>
        <xdr:cNvPr id="203" name="円/楕円 202"/>
        <xdr:cNvSpPr/>
      </xdr:nvSpPr>
      <xdr:spPr>
        <a:xfrm>
          <a:off x="1079500" y="133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88084</xdr:rowOff>
    </xdr:from>
    <xdr:ext cx="469744" cy="259045"/>
    <xdr:sp macro="" textlink="">
      <xdr:nvSpPr>
        <xdr:cNvPr id="204" name="テキスト ボックス 203"/>
        <xdr:cNvSpPr txBox="1"/>
      </xdr:nvSpPr>
      <xdr:spPr>
        <a:xfrm>
          <a:off x="895427" y="134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34886</xdr:rowOff>
    </xdr:from>
    <xdr:to>
      <xdr:col>6</xdr:col>
      <xdr:colOff>511175</xdr:colOff>
      <xdr:row>97</xdr:row>
      <xdr:rowOff>52081</xdr:rowOff>
    </xdr:to>
    <xdr:cxnSp macro="">
      <xdr:nvCxnSpPr>
        <xdr:cNvPr id="236" name="直線コネクタ 235"/>
        <xdr:cNvCxnSpPr/>
      </xdr:nvCxnSpPr>
      <xdr:spPr>
        <a:xfrm>
          <a:off x="3797300" y="16665536"/>
          <a:ext cx="838200" cy="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20321</xdr:rowOff>
    </xdr:from>
    <xdr:ext cx="534377" cy="259045"/>
    <xdr:sp macro="" textlink="">
      <xdr:nvSpPr>
        <xdr:cNvPr id="237" name="扶助費平均値テキスト"/>
        <xdr:cNvSpPr txBox="1"/>
      </xdr:nvSpPr>
      <xdr:spPr>
        <a:xfrm>
          <a:off x="4686300" y="1613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34886</xdr:rowOff>
    </xdr:from>
    <xdr:to>
      <xdr:col>5</xdr:col>
      <xdr:colOff>358775</xdr:colOff>
      <xdr:row>97</xdr:row>
      <xdr:rowOff>77129</xdr:rowOff>
    </xdr:to>
    <xdr:cxnSp macro="">
      <xdr:nvCxnSpPr>
        <xdr:cNvPr id="239" name="直線コネクタ 238"/>
        <xdr:cNvCxnSpPr/>
      </xdr:nvCxnSpPr>
      <xdr:spPr>
        <a:xfrm flipV="1">
          <a:off x="2908300" y="16665536"/>
          <a:ext cx="889000" cy="4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18415</xdr:rowOff>
    </xdr:from>
    <xdr:ext cx="534377" cy="259045"/>
    <xdr:sp macro="" textlink="">
      <xdr:nvSpPr>
        <xdr:cNvPr id="241" name="テキスト ボックス 240"/>
        <xdr:cNvSpPr txBox="1"/>
      </xdr:nvSpPr>
      <xdr:spPr>
        <a:xfrm>
          <a:off x="3530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70172</xdr:rowOff>
    </xdr:from>
    <xdr:to>
      <xdr:col>4</xdr:col>
      <xdr:colOff>155575</xdr:colOff>
      <xdr:row>97</xdr:row>
      <xdr:rowOff>77129</xdr:rowOff>
    </xdr:to>
    <xdr:cxnSp macro="">
      <xdr:nvCxnSpPr>
        <xdr:cNvPr id="242" name="直線コネクタ 241"/>
        <xdr:cNvCxnSpPr/>
      </xdr:nvCxnSpPr>
      <xdr:spPr>
        <a:xfrm>
          <a:off x="2019300" y="16700822"/>
          <a:ext cx="889000" cy="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111276</xdr:rowOff>
    </xdr:from>
    <xdr:ext cx="534377" cy="259045"/>
    <xdr:sp macro="" textlink="">
      <xdr:nvSpPr>
        <xdr:cNvPr id="244" name="テキスト ボックス 243"/>
        <xdr:cNvSpPr txBox="1"/>
      </xdr:nvSpPr>
      <xdr:spPr>
        <a:xfrm>
          <a:off x="2641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70172</xdr:rowOff>
    </xdr:from>
    <xdr:to>
      <xdr:col>2</xdr:col>
      <xdr:colOff>638175</xdr:colOff>
      <xdr:row>97</xdr:row>
      <xdr:rowOff>168160</xdr:rowOff>
    </xdr:to>
    <xdr:cxnSp macro="">
      <xdr:nvCxnSpPr>
        <xdr:cNvPr id="245" name="直線コネクタ 244"/>
        <xdr:cNvCxnSpPr/>
      </xdr:nvCxnSpPr>
      <xdr:spPr>
        <a:xfrm flipV="1">
          <a:off x="1130300" y="16700822"/>
          <a:ext cx="889000" cy="9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141860</xdr:rowOff>
    </xdr:from>
    <xdr:ext cx="534377" cy="259045"/>
    <xdr:sp macro="" textlink="">
      <xdr:nvSpPr>
        <xdr:cNvPr id="247" name="テキスト ボックス 246"/>
        <xdr:cNvSpPr txBox="1"/>
      </xdr:nvSpPr>
      <xdr:spPr>
        <a:xfrm>
          <a:off x="1752111" y="162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149959</xdr:rowOff>
    </xdr:from>
    <xdr:ext cx="534377" cy="259045"/>
    <xdr:sp macro="" textlink="">
      <xdr:nvSpPr>
        <xdr:cNvPr id="249" name="テキスト ボックス 248"/>
        <xdr:cNvSpPr txBox="1"/>
      </xdr:nvSpPr>
      <xdr:spPr>
        <a:xfrm>
          <a:off x="863111" y="1626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1281</xdr:rowOff>
    </xdr:from>
    <xdr:to>
      <xdr:col>6</xdr:col>
      <xdr:colOff>561975</xdr:colOff>
      <xdr:row>97</xdr:row>
      <xdr:rowOff>102881</xdr:rowOff>
    </xdr:to>
    <xdr:sp macro="" textlink="">
      <xdr:nvSpPr>
        <xdr:cNvPr id="255" name="円/楕円 254"/>
        <xdr:cNvSpPr/>
      </xdr:nvSpPr>
      <xdr:spPr>
        <a:xfrm>
          <a:off x="4584700" y="1663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151158</xdr:rowOff>
    </xdr:from>
    <xdr:ext cx="534377" cy="259045"/>
    <xdr:sp macro="" textlink="">
      <xdr:nvSpPr>
        <xdr:cNvPr id="256" name="扶助費該当値テキスト"/>
        <xdr:cNvSpPr txBox="1"/>
      </xdr:nvSpPr>
      <xdr:spPr>
        <a:xfrm>
          <a:off x="4686300" y="166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43,866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155536</xdr:rowOff>
    </xdr:from>
    <xdr:to>
      <xdr:col>5</xdr:col>
      <xdr:colOff>409575</xdr:colOff>
      <xdr:row>97</xdr:row>
      <xdr:rowOff>85686</xdr:rowOff>
    </xdr:to>
    <xdr:sp macro="" textlink="">
      <xdr:nvSpPr>
        <xdr:cNvPr id="257" name="円/楕円 256"/>
        <xdr:cNvSpPr/>
      </xdr:nvSpPr>
      <xdr:spPr>
        <a:xfrm>
          <a:off x="3746500" y="166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76813</xdr:rowOff>
    </xdr:from>
    <xdr:ext cx="534377" cy="259045"/>
    <xdr:sp macro="" textlink="">
      <xdr:nvSpPr>
        <xdr:cNvPr id="258" name="テキスト ボックス 257"/>
        <xdr:cNvSpPr txBox="1"/>
      </xdr:nvSpPr>
      <xdr:spPr>
        <a:xfrm>
          <a:off x="3530111" y="1670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44,919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26329</xdr:rowOff>
    </xdr:from>
    <xdr:to>
      <xdr:col>4</xdr:col>
      <xdr:colOff>206375</xdr:colOff>
      <xdr:row>97</xdr:row>
      <xdr:rowOff>127929</xdr:rowOff>
    </xdr:to>
    <xdr:sp macro="" textlink="">
      <xdr:nvSpPr>
        <xdr:cNvPr id="259" name="円/楕円 258"/>
        <xdr:cNvSpPr/>
      </xdr:nvSpPr>
      <xdr:spPr>
        <a:xfrm>
          <a:off x="2857500" y="1665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119056</xdr:rowOff>
    </xdr:from>
    <xdr:ext cx="534377" cy="259045"/>
    <xdr:sp macro="" textlink="">
      <xdr:nvSpPr>
        <xdr:cNvPr id="260" name="テキスト ボックス 259"/>
        <xdr:cNvSpPr txBox="1"/>
      </xdr:nvSpPr>
      <xdr:spPr>
        <a:xfrm>
          <a:off x="2641111" y="167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19372</xdr:rowOff>
    </xdr:from>
    <xdr:to>
      <xdr:col>3</xdr:col>
      <xdr:colOff>3175</xdr:colOff>
      <xdr:row>97</xdr:row>
      <xdr:rowOff>120972</xdr:rowOff>
    </xdr:to>
    <xdr:sp macro="" textlink="">
      <xdr:nvSpPr>
        <xdr:cNvPr id="261" name="円/楕円 260"/>
        <xdr:cNvSpPr/>
      </xdr:nvSpPr>
      <xdr:spPr>
        <a:xfrm>
          <a:off x="1968500" y="1665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112099</xdr:rowOff>
    </xdr:from>
    <xdr:ext cx="534377" cy="259045"/>
    <xdr:sp macro="" textlink="">
      <xdr:nvSpPr>
        <xdr:cNvPr id="262" name="テキスト ボックス 261"/>
        <xdr:cNvSpPr txBox="1"/>
      </xdr:nvSpPr>
      <xdr:spPr>
        <a:xfrm>
          <a:off x="1752111" y="167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117360</xdr:rowOff>
    </xdr:from>
    <xdr:to>
      <xdr:col>1</xdr:col>
      <xdr:colOff>485775</xdr:colOff>
      <xdr:row>98</xdr:row>
      <xdr:rowOff>47510</xdr:rowOff>
    </xdr:to>
    <xdr:sp macro="" textlink="">
      <xdr:nvSpPr>
        <xdr:cNvPr id="263" name="円/楕円 262"/>
        <xdr:cNvSpPr/>
      </xdr:nvSpPr>
      <xdr:spPr>
        <a:xfrm>
          <a:off x="1079500" y="16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38637</xdr:rowOff>
    </xdr:from>
    <xdr:ext cx="534377" cy="259045"/>
    <xdr:sp macro="" textlink="">
      <xdr:nvSpPr>
        <xdr:cNvPr id="264" name="テキスト ボックス 263"/>
        <xdr:cNvSpPr txBox="1"/>
      </xdr:nvSpPr>
      <xdr:spPr>
        <a:xfrm>
          <a:off x="863111" y="1684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100609</xdr:rowOff>
    </xdr:from>
    <xdr:to>
      <xdr:col>15</xdr:col>
      <xdr:colOff>180975</xdr:colOff>
      <xdr:row>38</xdr:row>
      <xdr:rowOff>11705</xdr:rowOff>
    </xdr:to>
    <xdr:cxnSp macro="">
      <xdr:nvCxnSpPr>
        <xdr:cNvPr id="296" name="直線コネクタ 295"/>
        <xdr:cNvCxnSpPr/>
      </xdr:nvCxnSpPr>
      <xdr:spPr>
        <a:xfrm flipV="1">
          <a:off x="9639300" y="6444259"/>
          <a:ext cx="838200" cy="8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64729</xdr:rowOff>
    </xdr:from>
    <xdr:ext cx="534377" cy="259045"/>
    <xdr:sp macro="" textlink="">
      <xdr:nvSpPr>
        <xdr:cNvPr id="297" name="補助費等平均値テキスト"/>
        <xdr:cNvSpPr txBox="1"/>
      </xdr:nvSpPr>
      <xdr:spPr>
        <a:xfrm>
          <a:off x="10528300" y="606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11705</xdr:rowOff>
    </xdr:from>
    <xdr:to>
      <xdr:col>14</xdr:col>
      <xdr:colOff>28575</xdr:colOff>
      <xdr:row>38</xdr:row>
      <xdr:rowOff>68954</xdr:rowOff>
    </xdr:to>
    <xdr:cxnSp macro="">
      <xdr:nvCxnSpPr>
        <xdr:cNvPr id="299" name="直線コネクタ 298"/>
        <xdr:cNvCxnSpPr/>
      </xdr:nvCxnSpPr>
      <xdr:spPr>
        <a:xfrm flipV="1">
          <a:off x="8750300" y="6526805"/>
          <a:ext cx="889000" cy="5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61703</xdr:rowOff>
    </xdr:from>
    <xdr:ext cx="534377" cy="259045"/>
    <xdr:sp macro="" textlink="">
      <xdr:nvSpPr>
        <xdr:cNvPr id="301" name="テキスト ボックス 300"/>
        <xdr:cNvSpPr txBox="1"/>
      </xdr:nvSpPr>
      <xdr:spPr>
        <a:xfrm>
          <a:off x="9372111" y="606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65002</xdr:rowOff>
    </xdr:from>
    <xdr:to>
      <xdr:col>12</xdr:col>
      <xdr:colOff>511175</xdr:colOff>
      <xdr:row>38</xdr:row>
      <xdr:rowOff>68954</xdr:rowOff>
    </xdr:to>
    <xdr:cxnSp macro="">
      <xdr:nvCxnSpPr>
        <xdr:cNvPr id="302" name="直線コネクタ 301"/>
        <xdr:cNvCxnSpPr/>
      </xdr:nvCxnSpPr>
      <xdr:spPr>
        <a:xfrm>
          <a:off x="7861300" y="6580102"/>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82277</xdr:rowOff>
    </xdr:from>
    <xdr:ext cx="534377" cy="259045"/>
    <xdr:sp macro="" textlink="">
      <xdr:nvSpPr>
        <xdr:cNvPr id="304" name="テキスト ボックス 303"/>
        <xdr:cNvSpPr txBox="1"/>
      </xdr:nvSpPr>
      <xdr:spPr>
        <a:xfrm>
          <a:off x="8483111" y="608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65002</xdr:rowOff>
    </xdr:from>
    <xdr:to>
      <xdr:col>11</xdr:col>
      <xdr:colOff>307975</xdr:colOff>
      <xdr:row>38</xdr:row>
      <xdr:rowOff>72949</xdr:rowOff>
    </xdr:to>
    <xdr:cxnSp macro="">
      <xdr:nvCxnSpPr>
        <xdr:cNvPr id="305" name="直線コネクタ 304"/>
        <xdr:cNvCxnSpPr/>
      </xdr:nvCxnSpPr>
      <xdr:spPr>
        <a:xfrm flipV="1">
          <a:off x="6972300" y="6580102"/>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137315</xdr:rowOff>
    </xdr:from>
    <xdr:ext cx="534377" cy="259045"/>
    <xdr:sp macro="" textlink="">
      <xdr:nvSpPr>
        <xdr:cNvPr id="307" name="テキスト ボックス 306"/>
        <xdr:cNvSpPr txBox="1"/>
      </xdr:nvSpPr>
      <xdr:spPr>
        <a:xfrm>
          <a:off x="7594111" y="613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123425</xdr:rowOff>
    </xdr:from>
    <xdr:ext cx="534377" cy="259045"/>
    <xdr:sp macro="" textlink="">
      <xdr:nvSpPr>
        <xdr:cNvPr id="309" name="テキスト ボックス 308"/>
        <xdr:cNvSpPr txBox="1"/>
      </xdr:nvSpPr>
      <xdr:spPr>
        <a:xfrm>
          <a:off x="6705111" y="61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49809</xdr:rowOff>
    </xdr:from>
    <xdr:to>
      <xdr:col>15</xdr:col>
      <xdr:colOff>231775</xdr:colOff>
      <xdr:row>37</xdr:row>
      <xdr:rowOff>151409</xdr:rowOff>
    </xdr:to>
    <xdr:sp macro="" textlink="">
      <xdr:nvSpPr>
        <xdr:cNvPr id="315" name="円/楕円 314"/>
        <xdr:cNvSpPr/>
      </xdr:nvSpPr>
      <xdr:spPr>
        <a:xfrm>
          <a:off x="10426700" y="639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28236</xdr:rowOff>
    </xdr:from>
    <xdr:ext cx="534377" cy="259045"/>
    <xdr:sp macro="" textlink="">
      <xdr:nvSpPr>
        <xdr:cNvPr id="316" name="補助費等該当値テキスト"/>
        <xdr:cNvSpPr txBox="1"/>
      </xdr:nvSpPr>
      <xdr:spPr>
        <a:xfrm>
          <a:off x="10528300" y="637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61,341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132356</xdr:rowOff>
    </xdr:from>
    <xdr:to>
      <xdr:col>14</xdr:col>
      <xdr:colOff>79375</xdr:colOff>
      <xdr:row>38</xdr:row>
      <xdr:rowOff>62506</xdr:rowOff>
    </xdr:to>
    <xdr:sp macro="" textlink="">
      <xdr:nvSpPr>
        <xdr:cNvPr id="317" name="円/楕円 316"/>
        <xdr:cNvSpPr/>
      </xdr:nvSpPr>
      <xdr:spPr>
        <a:xfrm>
          <a:off x="9588500" y="647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53632</xdr:rowOff>
    </xdr:from>
    <xdr:ext cx="534377" cy="259045"/>
    <xdr:sp macro="" textlink="">
      <xdr:nvSpPr>
        <xdr:cNvPr id="318" name="テキスト ボックス 317"/>
        <xdr:cNvSpPr txBox="1"/>
      </xdr:nvSpPr>
      <xdr:spPr>
        <a:xfrm>
          <a:off x="9372111" y="656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53,758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18154</xdr:rowOff>
    </xdr:from>
    <xdr:to>
      <xdr:col>12</xdr:col>
      <xdr:colOff>561975</xdr:colOff>
      <xdr:row>38</xdr:row>
      <xdr:rowOff>119754</xdr:rowOff>
    </xdr:to>
    <xdr:sp macro="" textlink="">
      <xdr:nvSpPr>
        <xdr:cNvPr id="319" name="円/楕円 318"/>
        <xdr:cNvSpPr/>
      </xdr:nvSpPr>
      <xdr:spPr>
        <a:xfrm>
          <a:off x="8699500" y="65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110881</xdr:rowOff>
    </xdr:from>
    <xdr:ext cx="534377" cy="259045"/>
    <xdr:sp macro="" textlink="">
      <xdr:nvSpPr>
        <xdr:cNvPr id="320" name="テキスト ボックス 319"/>
        <xdr:cNvSpPr txBox="1"/>
      </xdr:nvSpPr>
      <xdr:spPr>
        <a:xfrm>
          <a:off x="8483111" y="66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14202</xdr:rowOff>
    </xdr:from>
    <xdr:to>
      <xdr:col>11</xdr:col>
      <xdr:colOff>358775</xdr:colOff>
      <xdr:row>38</xdr:row>
      <xdr:rowOff>115802</xdr:rowOff>
    </xdr:to>
    <xdr:sp macro="" textlink="">
      <xdr:nvSpPr>
        <xdr:cNvPr id="321" name="円/楕円 320"/>
        <xdr:cNvSpPr/>
      </xdr:nvSpPr>
      <xdr:spPr>
        <a:xfrm>
          <a:off x="7810500" y="652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106929</xdr:rowOff>
    </xdr:from>
    <xdr:ext cx="534377" cy="259045"/>
    <xdr:sp macro="" textlink="">
      <xdr:nvSpPr>
        <xdr:cNvPr id="322" name="テキスト ボックス 321"/>
        <xdr:cNvSpPr txBox="1"/>
      </xdr:nvSpPr>
      <xdr:spPr>
        <a:xfrm>
          <a:off x="7594111" y="662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22149</xdr:rowOff>
    </xdr:from>
    <xdr:to>
      <xdr:col>10</xdr:col>
      <xdr:colOff>155575</xdr:colOff>
      <xdr:row>38</xdr:row>
      <xdr:rowOff>123749</xdr:rowOff>
    </xdr:to>
    <xdr:sp macro="" textlink="">
      <xdr:nvSpPr>
        <xdr:cNvPr id="323" name="円/楕円 322"/>
        <xdr:cNvSpPr/>
      </xdr:nvSpPr>
      <xdr:spPr>
        <a:xfrm>
          <a:off x="6921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114876</xdr:rowOff>
    </xdr:from>
    <xdr:ext cx="534377" cy="259045"/>
    <xdr:sp macro="" textlink="">
      <xdr:nvSpPr>
        <xdr:cNvPr id="324" name="テキスト ボックス 323"/>
        <xdr:cNvSpPr txBox="1"/>
      </xdr:nvSpPr>
      <xdr:spPr>
        <a:xfrm>
          <a:off x="6705111" y="662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26646</xdr:rowOff>
    </xdr:from>
    <xdr:to>
      <xdr:col>15</xdr:col>
      <xdr:colOff>180975</xdr:colOff>
      <xdr:row>58</xdr:row>
      <xdr:rowOff>90513</xdr:rowOff>
    </xdr:to>
    <xdr:cxnSp macro="">
      <xdr:nvCxnSpPr>
        <xdr:cNvPr id="353" name="直線コネクタ 352"/>
        <xdr:cNvCxnSpPr/>
      </xdr:nvCxnSpPr>
      <xdr:spPr>
        <a:xfrm>
          <a:off x="9639300" y="9970746"/>
          <a:ext cx="838200" cy="6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4792</xdr:rowOff>
    </xdr:from>
    <xdr:to>
      <xdr:col>14</xdr:col>
      <xdr:colOff>28575</xdr:colOff>
      <xdr:row>58</xdr:row>
      <xdr:rowOff>26646</xdr:rowOff>
    </xdr:to>
    <xdr:cxnSp macro="">
      <xdr:nvCxnSpPr>
        <xdr:cNvPr id="356" name="直線コネクタ 355"/>
        <xdr:cNvCxnSpPr/>
      </xdr:nvCxnSpPr>
      <xdr:spPr>
        <a:xfrm>
          <a:off x="8750300" y="9777442"/>
          <a:ext cx="889000" cy="19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8" name="テキスト ボックス 357"/>
        <xdr:cNvSpPr txBox="1"/>
      </xdr:nvSpPr>
      <xdr:spPr>
        <a:xfrm>
          <a:off x="9372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4792</xdr:rowOff>
    </xdr:from>
    <xdr:to>
      <xdr:col>12</xdr:col>
      <xdr:colOff>511175</xdr:colOff>
      <xdr:row>57</xdr:row>
      <xdr:rowOff>120978</xdr:rowOff>
    </xdr:to>
    <xdr:cxnSp macro="">
      <xdr:nvCxnSpPr>
        <xdr:cNvPr id="359" name="直線コネクタ 358"/>
        <xdr:cNvCxnSpPr/>
      </xdr:nvCxnSpPr>
      <xdr:spPr>
        <a:xfrm flipV="1">
          <a:off x="7861300" y="9777442"/>
          <a:ext cx="889000" cy="11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114007</xdr:rowOff>
    </xdr:from>
    <xdr:ext cx="534377" cy="259045"/>
    <xdr:sp macro="" textlink="">
      <xdr:nvSpPr>
        <xdr:cNvPr id="361" name="テキスト ボックス 360"/>
        <xdr:cNvSpPr txBox="1"/>
      </xdr:nvSpPr>
      <xdr:spPr>
        <a:xfrm>
          <a:off x="8483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120978</xdr:rowOff>
    </xdr:from>
    <xdr:to>
      <xdr:col>11</xdr:col>
      <xdr:colOff>307975</xdr:colOff>
      <xdr:row>57</xdr:row>
      <xdr:rowOff>123241</xdr:rowOff>
    </xdr:to>
    <xdr:cxnSp macro="">
      <xdr:nvCxnSpPr>
        <xdr:cNvPr id="362" name="直線コネクタ 361"/>
        <xdr:cNvCxnSpPr/>
      </xdr:nvCxnSpPr>
      <xdr:spPr>
        <a:xfrm flipV="1">
          <a:off x="6972300" y="9893628"/>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4477</xdr:rowOff>
    </xdr:from>
    <xdr:ext cx="534377" cy="259045"/>
    <xdr:sp macro="" textlink="">
      <xdr:nvSpPr>
        <xdr:cNvPr id="364" name="テキスト ボックス 363"/>
        <xdr:cNvSpPr txBox="1"/>
      </xdr:nvSpPr>
      <xdr:spPr>
        <a:xfrm>
          <a:off x="7594111" y="994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39713</xdr:rowOff>
    </xdr:from>
    <xdr:to>
      <xdr:col>15</xdr:col>
      <xdr:colOff>231775</xdr:colOff>
      <xdr:row>58</xdr:row>
      <xdr:rowOff>141313</xdr:rowOff>
    </xdr:to>
    <xdr:sp macro="" textlink="">
      <xdr:nvSpPr>
        <xdr:cNvPr id="372" name="円/楕円 371"/>
        <xdr:cNvSpPr/>
      </xdr:nvSpPr>
      <xdr:spPr>
        <a:xfrm>
          <a:off x="10426700" y="99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126090</xdr:rowOff>
    </xdr:from>
    <xdr:ext cx="534377" cy="259045"/>
    <xdr:sp macro="" textlink="">
      <xdr:nvSpPr>
        <xdr:cNvPr id="373" name="普通建設事業費該当値テキスト"/>
        <xdr:cNvSpPr txBox="1"/>
      </xdr:nvSpPr>
      <xdr:spPr>
        <a:xfrm>
          <a:off x="10528300" y="98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32,910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147296</xdr:rowOff>
    </xdr:from>
    <xdr:to>
      <xdr:col>14</xdr:col>
      <xdr:colOff>79375</xdr:colOff>
      <xdr:row>58</xdr:row>
      <xdr:rowOff>77446</xdr:rowOff>
    </xdr:to>
    <xdr:sp macro="" textlink="">
      <xdr:nvSpPr>
        <xdr:cNvPr id="374" name="円/楕円 373"/>
        <xdr:cNvSpPr/>
      </xdr:nvSpPr>
      <xdr:spPr>
        <a:xfrm>
          <a:off x="9588500" y="991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68573</xdr:rowOff>
    </xdr:from>
    <xdr:ext cx="534377" cy="259045"/>
    <xdr:sp macro="" textlink="">
      <xdr:nvSpPr>
        <xdr:cNvPr id="375" name="テキスト ボックス 374"/>
        <xdr:cNvSpPr txBox="1"/>
      </xdr:nvSpPr>
      <xdr:spPr>
        <a:xfrm>
          <a:off x="9372111" y="1001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49,673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125442</xdr:rowOff>
    </xdr:from>
    <xdr:to>
      <xdr:col>12</xdr:col>
      <xdr:colOff>561975</xdr:colOff>
      <xdr:row>57</xdr:row>
      <xdr:rowOff>55592</xdr:rowOff>
    </xdr:to>
    <xdr:sp macro="" textlink="">
      <xdr:nvSpPr>
        <xdr:cNvPr id="376" name="円/楕円 375"/>
        <xdr:cNvSpPr/>
      </xdr:nvSpPr>
      <xdr:spPr>
        <a:xfrm>
          <a:off x="8699500" y="972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72119</xdr:rowOff>
    </xdr:from>
    <xdr:ext cx="599010" cy="259045"/>
    <xdr:sp macro="" textlink="">
      <xdr:nvSpPr>
        <xdr:cNvPr id="377" name="テキスト ボックス 376"/>
        <xdr:cNvSpPr txBox="1"/>
      </xdr:nvSpPr>
      <xdr:spPr>
        <a:xfrm>
          <a:off x="8450794" y="950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100,409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70178</xdr:rowOff>
    </xdr:from>
    <xdr:to>
      <xdr:col>11</xdr:col>
      <xdr:colOff>358775</xdr:colOff>
      <xdr:row>58</xdr:row>
      <xdr:rowOff>328</xdr:rowOff>
    </xdr:to>
    <xdr:sp macro="" textlink="">
      <xdr:nvSpPr>
        <xdr:cNvPr id="378" name="円/楕円 377"/>
        <xdr:cNvSpPr/>
      </xdr:nvSpPr>
      <xdr:spPr>
        <a:xfrm>
          <a:off x="7810500" y="984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16855</xdr:rowOff>
    </xdr:from>
    <xdr:ext cx="534377" cy="259045"/>
    <xdr:sp macro="" textlink="">
      <xdr:nvSpPr>
        <xdr:cNvPr id="379" name="テキスト ボックス 378"/>
        <xdr:cNvSpPr txBox="1"/>
      </xdr:nvSpPr>
      <xdr:spPr>
        <a:xfrm>
          <a:off x="7594111" y="961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69,914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72441</xdr:rowOff>
    </xdr:from>
    <xdr:to>
      <xdr:col>10</xdr:col>
      <xdr:colOff>155575</xdr:colOff>
      <xdr:row>58</xdr:row>
      <xdr:rowOff>2591</xdr:rowOff>
    </xdr:to>
    <xdr:sp macro="" textlink="">
      <xdr:nvSpPr>
        <xdr:cNvPr id="380" name="円/楕円 379"/>
        <xdr:cNvSpPr/>
      </xdr:nvSpPr>
      <xdr:spPr>
        <a:xfrm>
          <a:off x="6921500" y="98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165168</xdr:rowOff>
    </xdr:from>
    <xdr:ext cx="534377" cy="259045"/>
    <xdr:sp macro="" textlink="">
      <xdr:nvSpPr>
        <xdr:cNvPr id="381" name="テキスト ボックス 380"/>
        <xdr:cNvSpPr txBox="1"/>
      </xdr:nvSpPr>
      <xdr:spPr>
        <a:xfrm>
          <a:off x="6705111" y="993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167219</xdr:rowOff>
    </xdr:from>
    <xdr:to>
      <xdr:col>15</xdr:col>
      <xdr:colOff>180975</xdr:colOff>
      <xdr:row>79</xdr:row>
      <xdr:rowOff>14077</xdr:rowOff>
    </xdr:to>
    <xdr:cxnSp macro="">
      <xdr:nvCxnSpPr>
        <xdr:cNvPr id="410" name="直線コネクタ 409"/>
        <xdr:cNvCxnSpPr/>
      </xdr:nvCxnSpPr>
      <xdr:spPr>
        <a:xfrm>
          <a:off x="9639300" y="13540319"/>
          <a:ext cx="838200" cy="1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10528300" y="1328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137540</xdr:rowOff>
    </xdr:from>
    <xdr:ext cx="534377" cy="259045"/>
    <xdr:sp macro="" textlink="">
      <xdr:nvSpPr>
        <xdr:cNvPr id="414" name="テキスト ボックス 413"/>
        <xdr:cNvSpPr txBox="1"/>
      </xdr:nvSpPr>
      <xdr:spPr>
        <a:xfrm>
          <a:off x="9372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134727</xdr:rowOff>
    </xdr:from>
    <xdr:to>
      <xdr:col>15</xdr:col>
      <xdr:colOff>231775</xdr:colOff>
      <xdr:row>79</xdr:row>
      <xdr:rowOff>64877</xdr:rowOff>
    </xdr:to>
    <xdr:sp macro="" textlink="">
      <xdr:nvSpPr>
        <xdr:cNvPr id="420" name="円/楕円 419"/>
        <xdr:cNvSpPr/>
      </xdr:nvSpPr>
      <xdr:spPr>
        <a:xfrm>
          <a:off x="10426700" y="1350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49654</xdr:rowOff>
    </xdr:from>
    <xdr:ext cx="469744" cy="259045"/>
    <xdr:sp macro="" textlink="">
      <xdr:nvSpPr>
        <xdr:cNvPr id="421" name="普通建設事業費 （ うち新規整備　）該当値テキスト"/>
        <xdr:cNvSpPr txBox="1"/>
      </xdr:nvSpPr>
      <xdr:spPr>
        <a:xfrm>
          <a:off x="10528300" y="1342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116419</xdr:rowOff>
    </xdr:from>
    <xdr:to>
      <xdr:col>14</xdr:col>
      <xdr:colOff>79375</xdr:colOff>
      <xdr:row>79</xdr:row>
      <xdr:rowOff>46569</xdr:rowOff>
    </xdr:to>
    <xdr:sp macro="" textlink="">
      <xdr:nvSpPr>
        <xdr:cNvPr id="422" name="円/楕円 421"/>
        <xdr:cNvSpPr/>
      </xdr:nvSpPr>
      <xdr:spPr>
        <a:xfrm>
          <a:off x="9588500" y="1348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37696</xdr:rowOff>
    </xdr:from>
    <xdr:ext cx="534377" cy="259045"/>
    <xdr:sp macro="" textlink="">
      <xdr:nvSpPr>
        <xdr:cNvPr id="423" name="テキスト ボックス 422"/>
        <xdr:cNvSpPr txBox="1"/>
      </xdr:nvSpPr>
      <xdr:spPr>
        <a:xfrm>
          <a:off x="9372111" y="1358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153082</xdr:rowOff>
    </xdr:from>
    <xdr:to>
      <xdr:col>15</xdr:col>
      <xdr:colOff>180975</xdr:colOff>
      <xdr:row>98</xdr:row>
      <xdr:rowOff>39737</xdr:rowOff>
    </xdr:to>
    <xdr:cxnSp macro="">
      <xdr:nvCxnSpPr>
        <xdr:cNvPr id="450" name="直線コネクタ 449"/>
        <xdr:cNvCxnSpPr/>
      </xdr:nvCxnSpPr>
      <xdr:spPr>
        <a:xfrm>
          <a:off x="9639300" y="16783732"/>
          <a:ext cx="838200" cy="5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160387</xdr:rowOff>
    </xdr:from>
    <xdr:to>
      <xdr:col>15</xdr:col>
      <xdr:colOff>231775</xdr:colOff>
      <xdr:row>98</xdr:row>
      <xdr:rowOff>90537</xdr:rowOff>
    </xdr:to>
    <xdr:sp macro="" textlink="">
      <xdr:nvSpPr>
        <xdr:cNvPr id="460" name="円/楕円 459"/>
        <xdr:cNvSpPr/>
      </xdr:nvSpPr>
      <xdr:spPr>
        <a:xfrm>
          <a:off x="10426700" y="1679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75314</xdr:rowOff>
    </xdr:from>
    <xdr:ext cx="534377" cy="259045"/>
    <xdr:sp macro="" textlink="">
      <xdr:nvSpPr>
        <xdr:cNvPr id="461" name="普通建設事業費 （ うち更新整備　）該当値テキスト"/>
        <xdr:cNvSpPr txBox="1"/>
      </xdr:nvSpPr>
      <xdr:spPr>
        <a:xfrm>
          <a:off x="10528300" y="167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21,864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102282</xdr:rowOff>
    </xdr:from>
    <xdr:to>
      <xdr:col>14</xdr:col>
      <xdr:colOff>79375</xdr:colOff>
      <xdr:row>98</xdr:row>
      <xdr:rowOff>32432</xdr:rowOff>
    </xdr:to>
    <xdr:sp macro="" textlink="">
      <xdr:nvSpPr>
        <xdr:cNvPr id="462" name="円/楕円 461"/>
        <xdr:cNvSpPr/>
      </xdr:nvSpPr>
      <xdr:spPr>
        <a:xfrm>
          <a:off x="9588500" y="167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23559</xdr:rowOff>
    </xdr:from>
    <xdr:ext cx="534377" cy="259045"/>
    <xdr:sp macro="" textlink="">
      <xdr:nvSpPr>
        <xdr:cNvPr id="463" name="テキスト ボックス 462"/>
        <xdr:cNvSpPr txBox="1"/>
      </xdr:nvSpPr>
      <xdr:spPr>
        <a:xfrm>
          <a:off x="9372111" y="168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166598</xdr:rowOff>
    </xdr:from>
    <xdr:to>
      <xdr:col>23</xdr:col>
      <xdr:colOff>517525</xdr:colOff>
      <xdr:row>39</xdr:row>
      <xdr:rowOff>21628</xdr:rowOff>
    </xdr:to>
    <xdr:cxnSp macro="">
      <xdr:nvCxnSpPr>
        <xdr:cNvPr id="492" name="直線コネクタ 491"/>
        <xdr:cNvCxnSpPr/>
      </xdr:nvCxnSpPr>
      <xdr:spPr>
        <a:xfrm flipV="1">
          <a:off x="15481300" y="6681698"/>
          <a:ext cx="838200" cy="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125912</xdr:rowOff>
    </xdr:from>
    <xdr:ext cx="469744" cy="259045"/>
    <xdr:sp macro="" textlink="">
      <xdr:nvSpPr>
        <xdr:cNvPr id="493" name="災害復旧事業費平均値テキスト"/>
        <xdr:cNvSpPr txBox="1"/>
      </xdr:nvSpPr>
      <xdr:spPr>
        <a:xfrm>
          <a:off x="16370300" y="6469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20485</xdr:rowOff>
    </xdr:from>
    <xdr:to>
      <xdr:col>22</xdr:col>
      <xdr:colOff>365125</xdr:colOff>
      <xdr:row>39</xdr:row>
      <xdr:rowOff>21628</xdr:rowOff>
    </xdr:to>
    <xdr:cxnSp macro="">
      <xdr:nvCxnSpPr>
        <xdr:cNvPr id="495" name="直線コネクタ 494"/>
        <xdr:cNvCxnSpPr/>
      </xdr:nvCxnSpPr>
      <xdr:spPr>
        <a:xfrm>
          <a:off x="14592300" y="670703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104462</xdr:rowOff>
    </xdr:from>
    <xdr:ext cx="469744" cy="259045"/>
    <xdr:sp macro="" textlink="">
      <xdr:nvSpPr>
        <xdr:cNvPr id="497" name="テキスト ボックス 496"/>
        <xdr:cNvSpPr txBox="1"/>
      </xdr:nvSpPr>
      <xdr:spPr>
        <a:xfrm>
          <a:off x="15246427" y="62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66319</xdr:rowOff>
    </xdr:from>
    <xdr:to>
      <xdr:col>21</xdr:col>
      <xdr:colOff>161925</xdr:colOff>
      <xdr:row>39</xdr:row>
      <xdr:rowOff>20485</xdr:rowOff>
    </xdr:to>
    <xdr:cxnSp macro="">
      <xdr:nvCxnSpPr>
        <xdr:cNvPr id="498" name="直線コネクタ 497"/>
        <xdr:cNvCxnSpPr/>
      </xdr:nvCxnSpPr>
      <xdr:spPr>
        <a:xfrm>
          <a:off x="13703300" y="6409969"/>
          <a:ext cx="889000" cy="29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171323</xdr:rowOff>
    </xdr:from>
    <xdr:to>
      <xdr:col>19</xdr:col>
      <xdr:colOff>644525</xdr:colOff>
      <xdr:row>37</xdr:row>
      <xdr:rowOff>66319</xdr:rowOff>
    </xdr:to>
    <xdr:cxnSp macro="">
      <xdr:nvCxnSpPr>
        <xdr:cNvPr id="501" name="直線コネクタ 500"/>
        <xdr:cNvCxnSpPr/>
      </xdr:nvCxnSpPr>
      <xdr:spPr>
        <a:xfrm>
          <a:off x="12814300" y="5829173"/>
          <a:ext cx="889000" cy="58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108970</xdr:rowOff>
    </xdr:from>
    <xdr:ext cx="469744" cy="259045"/>
    <xdr:sp macro="" textlink="">
      <xdr:nvSpPr>
        <xdr:cNvPr id="503" name="テキスト ボックス 502"/>
        <xdr:cNvSpPr txBox="1"/>
      </xdr:nvSpPr>
      <xdr:spPr>
        <a:xfrm>
          <a:off x="13468427" y="645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16311</xdr:rowOff>
    </xdr:from>
    <xdr:ext cx="469744" cy="259045"/>
    <xdr:sp macro="" textlink="">
      <xdr:nvSpPr>
        <xdr:cNvPr id="505" name="テキスト ボックス 504"/>
        <xdr:cNvSpPr txBox="1"/>
      </xdr:nvSpPr>
      <xdr:spPr>
        <a:xfrm>
          <a:off x="12579427" y="653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115798</xdr:rowOff>
    </xdr:from>
    <xdr:to>
      <xdr:col>23</xdr:col>
      <xdr:colOff>568325</xdr:colOff>
      <xdr:row>39</xdr:row>
      <xdr:rowOff>45948</xdr:rowOff>
    </xdr:to>
    <xdr:sp macro="" textlink="">
      <xdr:nvSpPr>
        <xdr:cNvPr id="511" name="円/楕円 510"/>
        <xdr:cNvSpPr/>
      </xdr:nvSpPr>
      <xdr:spPr>
        <a:xfrm>
          <a:off x="16268700" y="663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81461</xdr:rowOff>
    </xdr:from>
    <xdr:ext cx="469744" cy="259045"/>
    <xdr:sp macro="" textlink="">
      <xdr:nvSpPr>
        <xdr:cNvPr id="512" name="災害復旧事業費該当値テキスト"/>
        <xdr:cNvSpPr txBox="1"/>
      </xdr:nvSpPr>
      <xdr:spPr>
        <a:xfrm>
          <a:off x="16370300" y="659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142278</xdr:rowOff>
    </xdr:from>
    <xdr:to>
      <xdr:col>22</xdr:col>
      <xdr:colOff>415925</xdr:colOff>
      <xdr:row>39</xdr:row>
      <xdr:rowOff>72428</xdr:rowOff>
    </xdr:to>
    <xdr:sp macro="" textlink="">
      <xdr:nvSpPr>
        <xdr:cNvPr id="513" name="円/楕円 512"/>
        <xdr:cNvSpPr/>
      </xdr:nvSpPr>
      <xdr:spPr>
        <a:xfrm>
          <a:off x="15430500" y="66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63555</xdr:rowOff>
    </xdr:from>
    <xdr:ext cx="378565" cy="259045"/>
    <xdr:sp macro="" textlink="">
      <xdr:nvSpPr>
        <xdr:cNvPr id="514" name="テキスト ボックス 513"/>
        <xdr:cNvSpPr txBox="1"/>
      </xdr:nvSpPr>
      <xdr:spPr>
        <a:xfrm>
          <a:off x="15292017" y="6750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141135</xdr:rowOff>
    </xdr:from>
    <xdr:to>
      <xdr:col>21</xdr:col>
      <xdr:colOff>212725</xdr:colOff>
      <xdr:row>39</xdr:row>
      <xdr:rowOff>71285</xdr:rowOff>
    </xdr:to>
    <xdr:sp macro="" textlink="">
      <xdr:nvSpPr>
        <xdr:cNvPr id="515" name="円/楕円 514"/>
        <xdr:cNvSpPr/>
      </xdr:nvSpPr>
      <xdr:spPr>
        <a:xfrm>
          <a:off x="14541500" y="66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62412</xdr:rowOff>
    </xdr:from>
    <xdr:ext cx="378565" cy="259045"/>
    <xdr:sp macro="" textlink="">
      <xdr:nvSpPr>
        <xdr:cNvPr id="516" name="テキスト ボックス 515"/>
        <xdr:cNvSpPr txBox="1"/>
      </xdr:nvSpPr>
      <xdr:spPr>
        <a:xfrm>
          <a:off x="14403017" y="6748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15519</xdr:rowOff>
    </xdr:from>
    <xdr:to>
      <xdr:col>20</xdr:col>
      <xdr:colOff>9525</xdr:colOff>
      <xdr:row>37</xdr:row>
      <xdr:rowOff>117119</xdr:rowOff>
    </xdr:to>
    <xdr:sp macro="" textlink="">
      <xdr:nvSpPr>
        <xdr:cNvPr id="517" name="円/楕円 516"/>
        <xdr:cNvSpPr/>
      </xdr:nvSpPr>
      <xdr:spPr>
        <a:xfrm>
          <a:off x="13652500" y="63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133646</xdr:rowOff>
    </xdr:from>
    <xdr:ext cx="469744" cy="259045"/>
    <xdr:sp macro="" textlink="">
      <xdr:nvSpPr>
        <xdr:cNvPr id="518" name="テキスト ボックス 517"/>
        <xdr:cNvSpPr txBox="1"/>
      </xdr:nvSpPr>
      <xdr:spPr>
        <a:xfrm>
          <a:off x="13468427" y="61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8,426</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120523</xdr:rowOff>
    </xdr:from>
    <xdr:to>
      <xdr:col>18</xdr:col>
      <xdr:colOff>492125</xdr:colOff>
      <xdr:row>34</xdr:row>
      <xdr:rowOff>50673</xdr:rowOff>
    </xdr:to>
    <xdr:sp macro="" textlink="">
      <xdr:nvSpPr>
        <xdr:cNvPr id="519" name="円/楕円 518"/>
        <xdr:cNvSpPr/>
      </xdr:nvSpPr>
      <xdr:spPr>
        <a:xfrm>
          <a:off x="12763500" y="57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67200</xdr:rowOff>
    </xdr:from>
    <xdr:ext cx="534377" cy="259045"/>
    <xdr:sp macro="" textlink="">
      <xdr:nvSpPr>
        <xdr:cNvPr id="520" name="テキスト ボックス 519"/>
        <xdr:cNvSpPr txBox="1"/>
      </xdr:nvSpPr>
      <xdr:spPr>
        <a:xfrm>
          <a:off x="12547111" y="555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140264</xdr:rowOff>
    </xdr:from>
    <xdr:to>
      <xdr:col>23</xdr:col>
      <xdr:colOff>517525</xdr:colOff>
      <xdr:row>77</xdr:row>
      <xdr:rowOff>153050</xdr:rowOff>
    </xdr:to>
    <xdr:cxnSp macro="">
      <xdr:nvCxnSpPr>
        <xdr:cNvPr id="598" name="直線コネクタ 597"/>
        <xdr:cNvCxnSpPr/>
      </xdr:nvCxnSpPr>
      <xdr:spPr>
        <a:xfrm flipV="1">
          <a:off x="15481300" y="13341914"/>
          <a:ext cx="838200" cy="1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80116</xdr:rowOff>
    </xdr:from>
    <xdr:ext cx="534377" cy="259045"/>
    <xdr:sp macro="" textlink="">
      <xdr:nvSpPr>
        <xdr:cNvPr id="599" name="公債費平均値テキスト"/>
        <xdr:cNvSpPr txBox="1"/>
      </xdr:nvSpPr>
      <xdr:spPr>
        <a:xfrm>
          <a:off x="16370300" y="12938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153050</xdr:rowOff>
    </xdr:from>
    <xdr:to>
      <xdr:col>22</xdr:col>
      <xdr:colOff>365125</xdr:colOff>
      <xdr:row>77</xdr:row>
      <xdr:rowOff>159451</xdr:rowOff>
    </xdr:to>
    <xdr:cxnSp macro="">
      <xdr:nvCxnSpPr>
        <xdr:cNvPr id="601" name="直線コネクタ 600"/>
        <xdr:cNvCxnSpPr/>
      </xdr:nvCxnSpPr>
      <xdr:spPr>
        <a:xfrm flipV="1">
          <a:off x="14592300" y="1335470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162503</xdr:rowOff>
    </xdr:from>
    <xdr:ext cx="534377" cy="259045"/>
    <xdr:sp macro="" textlink="">
      <xdr:nvSpPr>
        <xdr:cNvPr id="603" name="テキスト ボックス 602"/>
        <xdr:cNvSpPr txBox="1"/>
      </xdr:nvSpPr>
      <xdr:spPr>
        <a:xfrm>
          <a:off x="15214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131417</xdr:rowOff>
    </xdr:from>
    <xdr:to>
      <xdr:col>21</xdr:col>
      <xdr:colOff>161925</xdr:colOff>
      <xdr:row>77</xdr:row>
      <xdr:rowOff>159451</xdr:rowOff>
    </xdr:to>
    <xdr:cxnSp macro="">
      <xdr:nvCxnSpPr>
        <xdr:cNvPr id="604" name="直線コネクタ 603"/>
        <xdr:cNvCxnSpPr/>
      </xdr:nvCxnSpPr>
      <xdr:spPr>
        <a:xfrm>
          <a:off x="13703300" y="13333067"/>
          <a:ext cx="889000" cy="2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159669</xdr:rowOff>
    </xdr:from>
    <xdr:ext cx="534377" cy="259045"/>
    <xdr:sp macro="" textlink="">
      <xdr:nvSpPr>
        <xdr:cNvPr id="606" name="テキスト ボックス 605"/>
        <xdr:cNvSpPr txBox="1"/>
      </xdr:nvSpPr>
      <xdr:spPr>
        <a:xfrm>
          <a:off x="14325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77087</xdr:rowOff>
    </xdr:from>
    <xdr:to>
      <xdr:col>19</xdr:col>
      <xdr:colOff>644525</xdr:colOff>
      <xdr:row>77</xdr:row>
      <xdr:rowOff>131417</xdr:rowOff>
    </xdr:to>
    <xdr:cxnSp macro="">
      <xdr:nvCxnSpPr>
        <xdr:cNvPr id="607" name="直線コネクタ 606"/>
        <xdr:cNvCxnSpPr/>
      </xdr:nvCxnSpPr>
      <xdr:spPr>
        <a:xfrm>
          <a:off x="12814300" y="13278737"/>
          <a:ext cx="889000" cy="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160355</xdr:rowOff>
    </xdr:from>
    <xdr:ext cx="534377" cy="259045"/>
    <xdr:sp macro="" textlink="">
      <xdr:nvSpPr>
        <xdr:cNvPr id="609" name="テキスト ボックス 608"/>
        <xdr:cNvSpPr txBox="1"/>
      </xdr:nvSpPr>
      <xdr:spPr>
        <a:xfrm>
          <a:off x="13436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150494</xdr:rowOff>
    </xdr:from>
    <xdr:ext cx="534377" cy="259045"/>
    <xdr:sp macro="" textlink="">
      <xdr:nvSpPr>
        <xdr:cNvPr id="611" name="テキスト ボックス 610"/>
        <xdr:cNvSpPr txBox="1"/>
      </xdr:nvSpPr>
      <xdr:spPr>
        <a:xfrm>
          <a:off x="12547111" y="128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89464</xdr:rowOff>
    </xdr:from>
    <xdr:to>
      <xdr:col>23</xdr:col>
      <xdr:colOff>568325</xdr:colOff>
      <xdr:row>78</xdr:row>
      <xdr:rowOff>19614</xdr:rowOff>
    </xdr:to>
    <xdr:sp macro="" textlink="">
      <xdr:nvSpPr>
        <xdr:cNvPr id="617" name="円/楕円 616"/>
        <xdr:cNvSpPr/>
      </xdr:nvSpPr>
      <xdr:spPr>
        <a:xfrm>
          <a:off x="16268700" y="132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4391</xdr:rowOff>
    </xdr:from>
    <xdr:ext cx="534377" cy="259045"/>
    <xdr:sp macro="" textlink="">
      <xdr:nvSpPr>
        <xdr:cNvPr id="618" name="公債費該当値テキスト"/>
        <xdr:cNvSpPr txBox="1"/>
      </xdr:nvSpPr>
      <xdr:spPr>
        <a:xfrm>
          <a:off x="16370300" y="132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32,426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102250</xdr:rowOff>
    </xdr:from>
    <xdr:to>
      <xdr:col>22</xdr:col>
      <xdr:colOff>415925</xdr:colOff>
      <xdr:row>78</xdr:row>
      <xdr:rowOff>32400</xdr:rowOff>
    </xdr:to>
    <xdr:sp macro="" textlink="">
      <xdr:nvSpPr>
        <xdr:cNvPr id="619" name="円/楕円 618"/>
        <xdr:cNvSpPr/>
      </xdr:nvSpPr>
      <xdr:spPr>
        <a:xfrm>
          <a:off x="15430500" y="133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23527</xdr:rowOff>
    </xdr:from>
    <xdr:ext cx="534377" cy="259045"/>
    <xdr:sp macro="" textlink="">
      <xdr:nvSpPr>
        <xdr:cNvPr id="620" name="テキスト ボックス 619"/>
        <xdr:cNvSpPr txBox="1"/>
      </xdr:nvSpPr>
      <xdr:spPr>
        <a:xfrm>
          <a:off x="15214111" y="1339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108651</xdr:rowOff>
    </xdr:from>
    <xdr:to>
      <xdr:col>21</xdr:col>
      <xdr:colOff>212725</xdr:colOff>
      <xdr:row>78</xdr:row>
      <xdr:rowOff>38801</xdr:rowOff>
    </xdr:to>
    <xdr:sp macro="" textlink="">
      <xdr:nvSpPr>
        <xdr:cNvPr id="621" name="円/楕円 620"/>
        <xdr:cNvSpPr/>
      </xdr:nvSpPr>
      <xdr:spPr>
        <a:xfrm>
          <a:off x="14541500" y="1331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29928</xdr:rowOff>
    </xdr:from>
    <xdr:ext cx="534377" cy="259045"/>
    <xdr:sp macro="" textlink="">
      <xdr:nvSpPr>
        <xdr:cNvPr id="622" name="テキスト ボックス 621"/>
        <xdr:cNvSpPr txBox="1"/>
      </xdr:nvSpPr>
      <xdr:spPr>
        <a:xfrm>
          <a:off x="14325111" y="1340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29,908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80617</xdr:rowOff>
    </xdr:from>
    <xdr:to>
      <xdr:col>20</xdr:col>
      <xdr:colOff>9525</xdr:colOff>
      <xdr:row>78</xdr:row>
      <xdr:rowOff>10767</xdr:rowOff>
    </xdr:to>
    <xdr:sp macro="" textlink="">
      <xdr:nvSpPr>
        <xdr:cNvPr id="623" name="円/楕円 622"/>
        <xdr:cNvSpPr/>
      </xdr:nvSpPr>
      <xdr:spPr>
        <a:xfrm>
          <a:off x="13652500" y="132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1894</xdr:rowOff>
    </xdr:from>
    <xdr:ext cx="534377" cy="259045"/>
    <xdr:sp macro="" textlink="">
      <xdr:nvSpPr>
        <xdr:cNvPr id="624" name="テキスト ボックス 623"/>
        <xdr:cNvSpPr txBox="1"/>
      </xdr:nvSpPr>
      <xdr:spPr>
        <a:xfrm>
          <a:off x="13436111" y="133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26287</xdr:rowOff>
    </xdr:from>
    <xdr:to>
      <xdr:col>18</xdr:col>
      <xdr:colOff>492125</xdr:colOff>
      <xdr:row>77</xdr:row>
      <xdr:rowOff>127887</xdr:rowOff>
    </xdr:to>
    <xdr:sp macro="" textlink="">
      <xdr:nvSpPr>
        <xdr:cNvPr id="625" name="円/楕円 624"/>
        <xdr:cNvSpPr/>
      </xdr:nvSpPr>
      <xdr:spPr>
        <a:xfrm>
          <a:off x="12763500" y="132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119014</xdr:rowOff>
    </xdr:from>
    <xdr:ext cx="534377" cy="259045"/>
    <xdr:sp macro="" textlink="">
      <xdr:nvSpPr>
        <xdr:cNvPr id="626" name="テキスト ボックス 625"/>
        <xdr:cNvSpPr txBox="1"/>
      </xdr:nvSpPr>
      <xdr:spPr>
        <a:xfrm>
          <a:off x="12547111" y="1332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124192</xdr:rowOff>
    </xdr:from>
    <xdr:to>
      <xdr:col>23</xdr:col>
      <xdr:colOff>517525</xdr:colOff>
      <xdr:row>98</xdr:row>
      <xdr:rowOff>124575</xdr:rowOff>
    </xdr:to>
    <xdr:cxnSp macro="">
      <xdr:nvCxnSpPr>
        <xdr:cNvPr id="653" name="直線コネクタ 652"/>
        <xdr:cNvCxnSpPr/>
      </xdr:nvCxnSpPr>
      <xdr:spPr>
        <a:xfrm flipV="1">
          <a:off x="15481300" y="16926292"/>
          <a:ext cx="8382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164447</xdr:rowOff>
    </xdr:from>
    <xdr:ext cx="534377" cy="259045"/>
    <xdr:sp macro="" textlink="">
      <xdr:nvSpPr>
        <xdr:cNvPr id="654" name="積立金平均値テキスト"/>
        <xdr:cNvSpPr txBox="1"/>
      </xdr:nvSpPr>
      <xdr:spPr>
        <a:xfrm>
          <a:off x="16370300" y="1662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120876</xdr:rowOff>
    </xdr:from>
    <xdr:to>
      <xdr:col>22</xdr:col>
      <xdr:colOff>365125</xdr:colOff>
      <xdr:row>98</xdr:row>
      <xdr:rowOff>124575</xdr:rowOff>
    </xdr:to>
    <xdr:cxnSp macro="">
      <xdr:nvCxnSpPr>
        <xdr:cNvPr id="656" name="直線コネクタ 655"/>
        <xdr:cNvCxnSpPr/>
      </xdr:nvCxnSpPr>
      <xdr:spPr>
        <a:xfrm>
          <a:off x="14592300" y="16922976"/>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111001</xdr:rowOff>
    </xdr:from>
    <xdr:to>
      <xdr:col>21</xdr:col>
      <xdr:colOff>161925</xdr:colOff>
      <xdr:row>98</xdr:row>
      <xdr:rowOff>120876</xdr:rowOff>
    </xdr:to>
    <xdr:cxnSp macro="">
      <xdr:nvCxnSpPr>
        <xdr:cNvPr id="659" name="直線コネクタ 658"/>
        <xdr:cNvCxnSpPr/>
      </xdr:nvCxnSpPr>
      <xdr:spPr>
        <a:xfrm>
          <a:off x="13703300" y="16913101"/>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39623</xdr:rowOff>
    </xdr:from>
    <xdr:ext cx="534377" cy="259045"/>
    <xdr:sp macro="" textlink="">
      <xdr:nvSpPr>
        <xdr:cNvPr id="661" name="テキスト ボックス 660"/>
        <xdr:cNvSpPr txBox="1"/>
      </xdr:nvSpPr>
      <xdr:spPr>
        <a:xfrm>
          <a:off x="14325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99402</xdr:rowOff>
    </xdr:from>
    <xdr:to>
      <xdr:col>19</xdr:col>
      <xdr:colOff>644525</xdr:colOff>
      <xdr:row>98</xdr:row>
      <xdr:rowOff>111001</xdr:rowOff>
    </xdr:to>
    <xdr:cxnSp macro="">
      <xdr:nvCxnSpPr>
        <xdr:cNvPr id="662" name="直線コネクタ 661"/>
        <xdr:cNvCxnSpPr/>
      </xdr:nvCxnSpPr>
      <xdr:spPr>
        <a:xfrm>
          <a:off x="12814300" y="16901502"/>
          <a:ext cx="889000" cy="1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64" name="テキスト ボックス 663"/>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73392</xdr:rowOff>
    </xdr:from>
    <xdr:to>
      <xdr:col>23</xdr:col>
      <xdr:colOff>568325</xdr:colOff>
      <xdr:row>99</xdr:row>
      <xdr:rowOff>3542</xdr:rowOff>
    </xdr:to>
    <xdr:sp macro="" textlink="">
      <xdr:nvSpPr>
        <xdr:cNvPr id="672" name="円/楕円 671"/>
        <xdr:cNvSpPr/>
      </xdr:nvSpPr>
      <xdr:spPr>
        <a:xfrm>
          <a:off x="16268700" y="168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159769</xdr:rowOff>
    </xdr:from>
    <xdr:ext cx="469744" cy="259045"/>
    <xdr:sp macro="" textlink="">
      <xdr:nvSpPr>
        <xdr:cNvPr id="673" name="積立金該当値テキスト"/>
        <xdr:cNvSpPr txBox="1"/>
      </xdr:nvSpPr>
      <xdr:spPr>
        <a:xfrm>
          <a:off x="16370300" y="167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73775</xdr:rowOff>
    </xdr:from>
    <xdr:to>
      <xdr:col>22</xdr:col>
      <xdr:colOff>415925</xdr:colOff>
      <xdr:row>99</xdr:row>
      <xdr:rowOff>3925</xdr:rowOff>
    </xdr:to>
    <xdr:sp macro="" textlink="">
      <xdr:nvSpPr>
        <xdr:cNvPr id="674" name="円/楕円 673"/>
        <xdr:cNvSpPr/>
      </xdr:nvSpPr>
      <xdr:spPr>
        <a:xfrm>
          <a:off x="15430500" y="168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166502</xdr:rowOff>
    </xdr:from>
    <xdr:ext cx="469744" cy="259045"/>
    <xdr:sp macro="" textlink="">
      <xdr:nvSpPr>
        <xdr:cNvPr id="675" name="テキスト ボックス 674"/>
        <xdr:cNvSpPr txBox="1"/>
      </xdr:nvSpPr>
      <xdr:spPr>
        <a:xfrm>
          <a:off x="15246427" y="169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70076</xdr:rowOff>
    </xdr:from>
    <xdr:to>
      <xdr:col>21</xdr:col>
      <xdr:colOff>212725</xdr:colOff>
      <xdr:row>99</xdr:row>
      <xdr:rowOff>226</xdr:rowOff>
    </xdr:to>
    <xdr:sp macro="" textlink="">
      <xdr:nvSpPr>
        <xdr:cNvPr id="676" name="円/楕円 675"/>
        <xdr:cNvSpPr/>
      </xdr:nvSpPr>
      <xdr:spPr>
        <a:xfrm>
          <a:off x="14541500" y="168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162803</xdr:rowOff>
    </xdr:from>
    <xdr:ext cx="469744" cy="259045"/>
    <xdr:sp macro="" textlink="">
      <xdr:nvSpPr>
        <xdr:cNvPr id="677" name="テキスト ボックス 676"/>
        <xdr:cNvSpPr txBox="1"/>
      </xdr:nvSpPr>
      <xdr:spPr>
        <a:xfrm>
          <a:off x="14357427" y="1696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60201</xdr:rowOff>
    </xdr:from>
    <xdr:to>
      <xdr:col>20</xdr:col>
      <xdr:colOff>9525</xdr:colOff>
      <xdr:row>98</xdr:row>
      <xdr:rowOff>161801</xdr:rowOff>
    </xdr:to>
    <xdr:sp macro="" textlink="">
      <xdr:nvSpPr>
        <xdr:cNvPr id="678" name="円/楕円 677"/>
        <xdr:cNvSpPr/>
      </xdr:nvSpPr>
      <xdr:spPr>
        <a:xfrm>
          <a:off x="13652500" y="168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152928</xdr:rowOff>
    </xdr:from>
    <xdr:ext cx="469744" cy="259045"/>
    <xdr:sp macro="" textlink="">
      <xdr:nvSpPr>
        <xdr:cNvPr id="679" name="テキスト ボックス 678"/>
        <xdr:cNvSpPr txBox="1"/>
      </xdr:nvSpPr>
      <xdr:spPr>
        <a:xfrm>
          <a:off x="13468427" y="1695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48602</xdr:rowOff>
    </xdr:from>
    <xdr:to>
      <xdr:col>18</xdr:col>
      <xdr:colOff>492125</xdr:colOff>
      <xdr:row>98</xdr:row>
      <xdr:rowOff>150202</xdr:rowOff>
    </xdr:to>
    <xdr:sp macro="" textlink="">
      <xdr:nvSpPr>
        <xdr:cNvPr id="680" name="円/楕円 679"/>
        <xdr:cNvSpPr/>
      </xdr:nvSpPr>
      <xdr:spPr>
        <a:xfrm>
          <a:off x="12763500" y="168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141329</xdr:rowOff>
    </xdr:from>
    <xdr:ext cx="469744" cy="259045"/>
    <xdr:sp macro="" textlink="">
      <xdr:nvSpPr>
        <xdr:cNvPr id="681" name="テキスト ボックス 680"/>
        <xdr:cNvSpPr txBox="1"/>
      </xdr:nvSpPr>
      <xdr:spPr>
        <a:xfrm>
          <a:off x="12579427" y="1694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2" name="直線コネクタ 71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13" name="投資及び出資金平均値テキスト"/>
        <xdr:cNvSpPr txBox="1"/>
      </xdr:nvSpPr>
      <xdr:spPr>
        <a:xfrm>
          <a:off x="22212300" y="656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5" name="直線コネクタ 71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7" name="テキスト ボックス 716"/>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8" name="直線コネクタ 71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1" name="円/楕円 73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9278</xdr:rowOff>
    </xdr:from>
    <xdr:ext cx="249299" cy="259045"/>
    <xdr:sp macro="" textlink="">
      <xdr:nvSpPr>
        <xdr:cNvPr id="732" name="投資及び出資金該当値テキスト"/>
        <xdr:cNvSpPr txBox="1"/>
      </xdr:nvSpPr>
      <xdr:spPr>
        <a:xfrm>
          <a:off x="22212300" y="6695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3" name="円/楕円 73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4" name="テキスト ボックス 73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5" name="円/楕円 73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6" name="テキスト ボックス 73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43040</xdr:rowOff>
    </xdr:from>
    <xdr:to>
      <xdr:col>32</xdr:col>
      <xdr:colOff>187325</xdr:colOff>
      <xdr:row>59</xdr:row>
      <xdr:rowOff>43612</xdr:rowOff>
    </xdr:to>
    <xdr:cxnSp macro="">
      <xdr:nvCxnSpPr>
        <xdr:cNvPr id="769" name="直線コネクタ 768"/>
        <xdr:cNvCxnSpPr/>
      </xdr:nvCxnSpPr>
      <xdr:spPr>
        <a:xfrm>
          <a:off x="21323300" y="10158590"/>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87469</xdr:rowOff>
    </xdr:from>
    <xdr:ext cx="469744" cy="259045"/>
    <xdr:sp macro="" textlink="">
      <xdr:nvSpPr>
        <xdr:cNvPr id="770" name="貸付金平均値テキスト"/>
        <xdr:cNvSpPr txBox="1"/>
      </xdr:nvSpPr>
      <xdr:spPr>
        <a:xfrm>
          <a:off x="22212300" y="9860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42278</xdr:rowOff>
    </xdr:from>
    <xdr:to>
      <xdr:col>31</xdr:col>
      <xdr:colOff>34925</xdr:colOff>
      <xdr:row>59</xdr:row>
      <xdr:rowOff>43040</xdr:rowOff>
    </xdr:to>
    <xdr:cxnSp macro="">
      <xdr:nvCxnSpPr>
        <xdr:cNvPr id="772" name="直線コネクタ 771"/>
        <xdr:cNvCxnSpPr/>
      </xdr:nvCxnSpPr>
      <xdr:spPr>
        <a:xfrm>
          <a:off x="20434300" y="1015782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152887</xdr:rowOff>
    </xdr:from>
    <xdr:ext cx="469744" cy="259045"/>
    <xdr:sp macro="" textlink="">
      <xdr:nvSpPr>
        <xdr:cNvPr id="774" name="テキスト ボックス 773"/>
        <xdr:cNvSpPr txBox="1"/>
      </xdr:nvSpPr>
      <xdr:spPr>
        <a:xfrm>
          <a:off x="21088427"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42278</xdr:rowOff>
    </xdr:from>
    <xdr:to>
      <xdr:col>29</xdr:col>
      <xdr:colOff>517525</xdr:colOff>
      <xdr:row>59</xdr:row>
      <xdr:rowOff>42697</xdr:rowOff>
    </xdr:to>
    <xdr:cxnSp macro="">
      <xdr:nvCxnSpPr>
        <xdr:cNvPr id="775" name="直線コネクタ 774"/>
        <xdr:cNvCxnSpPr/>
      </xdr:nvCxnSpPr>
      <xdr:spPr>
        <a:xfrm flipV="1">
          <a:off x="19545300" y="10157828"/>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20199427" y="97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41935</xdr:rowOff>
    </xdr:from>
    <xdr:to>
      <xdr:col>28</xdr:col>
      <xdr:colOff>314325</xdr:colOff>
      <xdr:row>59</xdr:row>
      <xdr:rowOff>42697</xdr:rowOff>
    </xdr:to>
    <xdr:cxnSp macro="">
      <xdr:nvCxnSpPr>
        <xdr:cNvPr id="778" name="直線コネクタ 777"/>
        <xdr:cNvCxnSpPr/>
      </xdr:nvCxnSpPr>
      <xdr:spPr>
        <a:xfrm>
          <a:off x="18656300" y="1015748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8421427" y="9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164262</xdr:rowOff>
    </xdr:from>
    <xdr:to>
      <xdr:col>32</xdr:col>
      <xdr:colOff>238125</xdr:colOff>
      <xdr:row>59</xdr:row>
      <xdr:rowOff>94412</xdr:rowOff>
    </xdr:to>
    <xdr:sp macro="" textlink="">
      <xdr:nvSpPr>
        <xdr:cNvPr id="788" name="円/楕円 787"/>
        <xdr:cNvSpPr/>
      </xdr:nvSpPr>
      <xdr:spPr>
        <a:xfrm>
          <a:off x="221107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79189</xdr:rowOff>
    </xdr:from>
    <xdr:ext cx="313932" cy="259045"/>
    <xdr:sp macro="" textlink="">
      <xdr:nvSpPr>
        <xdr:cNvPr id="789" name="貸付金該当値テキスト"/>
        <xdr:cNvSpPr txBox="1"/>
      </xdr:nvSpPr>
      <xdr:spPr>
        <a:xfrm>
          <a:off x="22212300" y="100232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163690</xdr:rowOff>
    </xdr:from>
    <xdr:to>
      <xdr:col>31</xdr:col>
      <xdr:colOff>85725</xdr:colOff>
      <xdr:row>59</xdr:row>
      <xdr:rowOff>93840</xdr:rowOff>
    </xdr:to>
    <xdr:sp macro="" textlink="">
      <xdr:nvSpPr>
        <xdr:cNvPr id="790" name="円/楕円 789"/>
        <xdr:cNvSpPr/>
      </xdr:nvSpPr>
      <xdr:spPr>
        <a:xfrm>
          <a:off x="21272500" y="101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84967</xdr:rowOff>
    </xdr:from>
    <xdr:ext cx="313932" cy="259045"/>
    <xdr:sp macro="" textlink="">
      <xdr:nvSpPr>
        <xdr:cNvPr id="791" name="テキスト ボックス 790"/>
        <xdr:cNvSpPr txBox="1"/>
      </xdr:nvSpPr>
      <xdr:spPr>
        <a:xfrm>
          <a:off x="21166333" y="10200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162928</xdr:rowOff>
    </xdr:from>
    <xdr:to>
      <xdr:col>29</xdr:col>
      <xdr:colOff>568325</xdr:colOff>
      <xdr:row>59</xdr:row>
      <xdr:rowOff>93078</xdr:rowOff>
    </xdr:to>
    <xdr:sp macro="" textlink="">
      <xdr:nvSpPr>
        <xdr:cNvPr id="792" name="円/楕円 791"/>
        <xdr:cNvSpPr/>
      </xdr:nvSpPr>
      <xdr:spPr>
        <a:xfrm>
          <a:off x="20383500" y="101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84205</xdr:rowOff>
    </xdr:from>
    <xdr:ext cx="313932" cy="259045"/>
    <xdr:sp macro="" textlink="">
      <xdr:nvSpPr>
        <xdr:cNvPr id="793" name="テキスト ボックス 792"/>
        <xdr:cNvSpPr txBox="1"/>
      </xdr:nvSpPr>
      <xdr:spPr>
        <a:xfrm>
          <a:off x="20277333" y="10199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163347</xdr:rowOff>
    </xdr:from>
    <xdr:to>
      <xdr:col>28</xdr:col>
      <xdr:colOff>365125</xdr:colOff>
      <xdr:row>59</xdr:row>
      <xdr:rowOff>93497</xdr:rowOff>
    </xdr:to>
    <xdr:sp macro="" textlink="">
      <xdr:nvSpPr>
        <xdr:cNvPr id="794" name="円/楕円 793"/>
        <xdr:cNvSpPr/>
      </xdr:nvSpPr>
      <xdr:spPr>
        <a:xfrm>
          <a:off x="19494500" y="101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84624</xdr:rowOff>
    </xdr:from>
    <xdr:ext cx="313932" cy="259045"/>
    <xdr:sp macro="" textlink="">
      <xdr:nvSpPr>
        <xdr:cNvPr id="795" name="テキスト ボックス 794"/>
        <xdr:cNvSpPr txBox="1"/>
      </xdr:nvSpPr>
      <xdr:spPr>
        <a:xfrm>
          <a:off x="19388333" y="1020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162585</xdr:rowOff>
    </xdr:from>
    <xdr:to>
      <xdr:col>27</xdr:col>
      <xdr:colOff>161925</xdr:colOff>
      <xdr:row>59</xdr:row>
      <xdr:rowOff>92735</xdr:rowOff>
    </xdr:to>
    <xdr:sp macro="" textlink="">
      <xdr:nvSpPr>
        <xdr:cNvPr id="796" name="円/楕円 795"/>
        <xdr:cNvSpPr/>
      </xdr:nvSpPr>
      <xdr:spPr>
        <a:xfrm>
          <a:off x="18605500" y="101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83862</xdr:rowOff>
    </xdr:from>
    <xdr:ext cx="313932" cy="259045"/>
    <xdr:sp macro="" textlink="">
      <xdr:nvSpPr>
        <xdr:cNvPr id="797" name="テキスト ボックス 796"/>
        <xdr:cNvSpPr txBox="1"/>
      </xdr:nvSpPr>
      <xdr:spPr>
        <a:xfrm>
          <a:off x="18499333" y="1019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130076</xdr:rowOff>
    </xdr:from>
    <xdr:to>
      <xdr:col>32</xdr:col>
      <xdr:colOff>187325</xdr:colOff>
      <xdr:row>77</xdr:row>
      <xdr:rowOff>21506</xdr:rowOff>
    </xdr:to>
    <xdr:cxnSp macro="">
      <xdr:nvCxnSpPr>
        <xdr:cNvPr id="826" name="直線コネクタ 825"/>
        <xdr:cNvCxnSpPr/>
      </xdr:nvCxnSpPr>
      <xdr:spPr>
        <a:xfrm flipV="1">
          <a:off x="21323300" y="13160276"/>
          <a:ext cx="838200" cy="6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67711</xdr:rowOff>
    </xdr:from>
    <xdr:ext cx="534377" cy="259045"/>
    <xdr:sp macro="" textlink="">
      <xdr:nvSpPr>
        <xdr:cNvPr id="827" name="繰出金平均値テキスト"/>
        <xdr:cNvSpPr txBox="1"/>
      </xdr:nvSpPr>
      <xdr:spPr>
        <a:xfrm>
          <a:off x="22212300" y="1292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169532</xdr:rowOff>
    </xdr:from>
    <xdr:to>
      <xdr:col>31</xdr:col>
      <xdr:colOff>34925</xdr:colOff>
      <xdr:row>77</xdr:row>
      <xdr:rowOff>21506</xdr:rowOff>
    </xdr:to>
    <xdr:cxnSp macro="">
      <xdr:nvCxnSpPr>
        <xdr:cNvPr id="829" name="直線コネクタ 828"/>
        <xdr:cNvCxnSpPr/>
      </xdr:nvCxnSpPr>
      <xdr:spPr>
        <a:xfrm>
          <a:off x="20434300" y="13199732"/>
          <a:ext cx="889000" cy="2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159463</xdr:rowOff>
    </xdr:from>
    <xdr:ext cx="534377" cy="259045"/>
    <xdr:sp macro="" textlink="">
      <xdr:nvSpPr>
        <xdr:cNvPr id="831" name="テキスト ボックス 830"/>
        <xdr:cNvSpPr txBox="1"/>
      </xdr:nvSpPr>
      <xdr:spPr>
        <a:xfrm>
          <a:off x="21056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169532</xdr:rowOff>
    </xdr:from>
    <xdr:to>
      <xdr:col>29</xdr:col>
      <xdr:colOff>517525</xdr:colOff>
      <xdr:row>77</xdr:row>
      <xdr:rowOff>37706</xdr:rowOff>
    </xdr:to>
    <xdr:cxnSp macro="">
      <xdr:nvCxnSpPr>
        <xdr:cNvPr id="832" name="直線コネクタ 831"/>
        <xdr:cNvCxnSpPr/>
      </xdr:nvCxnSpPr>
      <xdr:spPr>
        <a:xfrm flipV="1">
          <a:off x="19545300" y="13199732"/>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10698</xdr:rowOff>
    </xdr:from>
    <xdr:ext cx="534377" cy="259045"/>
    <xdr:sp macro="" textlink="">
      <xdr:nvSpPr>
        <xdr:cNvPr id="834" name="テキスト ボックス 833"/>
        <xdr:cNvSpPr txBox="1"/>
      </xdr:nvSpPr>
      <xdr:spPr>
        <a:xfrm>
          <a:off x="20167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13109</xdr:rowOff>
    </xdr:from>
    <xdr:to>
      <xdr:col>28</xdr:col>
      <xdr:colOff>314325</xdr:colOff>
      <xdr:row>77</xdr:row>
      <xdr:rowOff>37706</xdr:rowOff>
    </xdr:to>
    <xdr:cxnSp macro="">
      <xdr:nvCxnSpPr>
        <xdr:cNvPr id="835" name="直線コネクタ 834"/>
        <xdr:cNvCxnSpPr/>
      </xdr:nvCxnSpPr>
      <xdr:spPr>
        <a:xfrm>
          <a:off x="18656300" y="13214759"/>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18158</xdr:rowOff>
    </xdr:from>
    <xdr:ext cx="534377" cy="259045"/>
    <xdr:sp macro="" textlink="">
      <xdr:nvSpPr>
        <xdr:cNvPr id="837" name="テキスト ボックス 836"/>
        <xdr:cNvSpPr txBox="1"/>
      </xdr:nvSpPr>
      <xdr:spPr>
        <a:xfrm>
          <a:off x="19278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23553</xdr:rowOff>
    </xdr:from>
    <xdr:ext cx="534377" cy="259045"/>
    <xdr:sp macro="" textlink="">
      <xdr:nvSpPr>
        <xdr:cNvPr id="839" name="テキスト ボックス 838"/>
        <xdr:cNvSpPr txBox="1"/>
      </xdr:nvSpPr>
      <xdr:spPr>
        <a:xfrm>
          <a:off x="18389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79276</xdr:rowOff>
    </xdr:from>
    <xdr:to>
      <xdr:col>32</xdr:col>
      <xdr:colOff>238125</xdr:colOff>
      <xdr:row>77</xdr:row>
      <xdr:rowOff>9426</xdr:rowOff>
    </xdr:to>
    <xdr:sp macro="" textlink="">
      <xdr:nvSpPr>
        <xdr:cNvPr id="845" name="円/楕円 844"/>
        <xdr:cNvSpPr/>
      </xdr:nvSpPr>
      <xdr:spPr>
        <a:xfrm>
          <a:off x="22110700" y="131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57703</xdr:rowOff>
    </xdr:from>
    <xdr:ext cx="534377" cy="259045"/>
    <xdr:sp macro="" textlink="">
      <xdr:nvSpPr>
        <xdr:cNvPr id="846" name="繰出金該当値テキスト"/>
        <xdr:cNvSpPr txBox="1"/>
      </xdr:nvSpPr>
      <xdr:spPr>
        <a:xfrm>
          <a:off x="22212300" y="130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56,263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142156</xdr:rowOff>
    </xdr:from>
    <xdr:to>
      <xdr:col>31</xdr:col>
      <xdr:colOff>85725</xdr:colOff>
      <xdr:row>77</xdr:row>
      <xdr:rowOff>72306</xdr:rowOff>
    </xdr:to>
    <xdr:sp macro="" textlink="">
      <xdr:nvSpPr>
        <xdr:cNvPr id="847" name="円/楕円 846"/>
        <xdr:cNvSpPr/>
      </xdr:nvSpPr>
      <xdr:spPr>
        <a:xfrm>
          <a:off x="21272500" y="1317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63433</xdr:rowOff>
    </xdr:from>
    <xdr:ext cx="534377" cy="259045"/>
    <xdr:sp macro="" textlink="">
      <xdr:nvSpPr>
        <xdr:cNvPr id="848" name="テキスト ボックス 847"/>
        <xdr:cNvSpPr txBox="1"/>
      </xdr:nvSpPr>
      <xdr:spPr>
        <a:xfrm>
          <a:off x="21056111" y="1326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48,011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118732</xdr:rowOff>
    </xdr:from>
    <xdr:to>
      <xdr:col>29</xdr:col>
      <xdr:colOff>568325</xdr:colOff>
      <xdr:row>77</xdr:row>
      <xdr:rowOff>48882</xdr:rowOff>
    </xdr:to>
    <xdr:sp macro="" textlink="">
      <xdr:nvSpPr>
        <xdr:cNvPr id="849" name="円/楕円 848"/>
        <xdr:cNvSpPr/>
      </xdr:nvSpPr>
      <xdr:spPr>
        <a:xfrm>
          <a:off x="20383500" y="131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40009</xdr:rowOff>
    </xdr:from>
    <xdr:ext cx="534377" cy="259045"/>
    <xdr:sp macro="" textlink="">
      <xdr:nvSpPr>
        <xdr:cNvPr id="850" name="テキスト ボックス 849"/>
        <xdr:cNvSpPr txBox="1"/>
      </xdr:nvSpPr>
      <xdr:spPr>
        <a:xfrm>
          <a:off x="20167111" y="1324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51,085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158356</xdr:rowOff>
    </xdr:from>
    <xdr:to>
      <xdr:col>28</xdr:col>
      <xdr:colOff>365125</xdr:colOff>
      <xdr:row>77</xdr:row>
      <xdr:rowOff>88506</xdr:rowOff>
    </xdr:to>
    <xdr:sp macro="" textlink="">
      <xdr:nvSpPr>
        <xdr:cNvPr id="851" name="円/楕円 850"/>
        <xdr:cNvSpPr/>
      </xdr:nvSpPr>
      <xdr:spPr>
        <a:xfrm>
          <a:off x="19494500" y="131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79633</xdr:rowOff>
    </xdr:from>
    <xdr:ext cx="534377" cy="259045"/>
    <xdr:sp macro="" textlink="">
      <xdr:nvSpPr>
        <xdr:cNvPr id="852" name="テキスト ボックス 851"/>
        <xdr:cNvSpPr txBox="1"/>
      </xdr:nvSpPr>
      <xdr:spPr>
        <a:xfrm>
          <a:off x="19278111" y="1328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133759</xdr:rowOff>
    </xdr:from>
    <xdr:to>
      <xdr:col>27</xdr:col>
      <xdr:colOff>161925</xdr:colOff>
      <xdr:row>77</xdr:row>
      <xdr:rowOff>63909</xdr:rowOff>
    </xdr:to>
    <xdr:sp macro="" textlink="">
      <xdr:nvSpPr>
        <xdr:cNvPr id="853" name="円/楕円 852"/>
        <xdr:cNvSpPr/>
      </xdr:nvSpPr>
      <xdr:spPr>
        <a:xfrm>
          <a:off x="18605500" y="131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55036</xdr:rowOff>
    </xdr:from>
    <xdr:ext cx="534377" cy="259045"/>
    <xdr:sp macro="" textlink="">
      <xdr:nvSpPr>
        <xdr:cNvPr id="854" name="テキスト ボックス 853"/>
        <xdr:cNvSpPr txBox="1"/>
      </xdr:nvSpPr>
      <xdr:spPr>
        <a:xfrm>
          <a:off x="18389111" y="1325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49,113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人件費については、広大な行政面積のため類似団体平均を大きく上回る状況が続いている。補助費・維持補修費・公債費・繰出金・扶助費については類似団体平均と同程度か下回る結果となっている。</a:t>
          </a:r>
          <a:endParaRPr kumimoji="1" lang="en-US" altLang="ja-JP" sz="1300">
            <a:latin typeface="ＭＳ Ｐゴシック"/>
          </a:endParaRPr>
        </a:p>
        <a:p>
          <a:r>
            <a:rPr kumimoji="1" lang="ja-JP" altLang="en-US" sz="1300">
              <a:latin typeface="ＭＳ Ｐゴシック"/>
            </a:rPr>
            <a:t>普通建設事業費については、平成２６年度以降は減少傾向にある。今後スマートＩＣの進捗状況により変動するものと思われる。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神奈川県山北町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11,124
11,060
224.61
4,798,852
4,610,891
158,689
3,383,945
4,566,331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76.7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103505</xdr:rowOff>
    </xdr:from>
    <xdr:to>
      <xdr:col>6</xdr:col>
      <xdr:colOff>511175</xdr:colOff>
      <xdr:row>33</xdr:row>
      <xdr:rowOff>51689</xdr:rowOff>
    </xdr:to>
    <xdr:cxnSp macro="">
      <xdr:nvCxnSpPr>
        <xdr:cNvPr id="61" name="直線コネクタ 60"/>
        <xdr:cNvCxnSpPr/>
      </xdr:nvCxnSpPr>
      <xdr:spPr>
        <a:xfrm flipV="1">
          <a:off x="3797300" y="5589905"/>
          <a:ext cx="8382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23512</xdr:rowOff>
    </xdr:from>
    <xdr:ext cx="469744" cy="259045"/>
    <xdr:sp macro="" textlink="">
      <xdr:nvSpPr>
        <xdr:cNvPr id="62" name="議会費平均値テキスト"/>
        <xdr:cNvSpPr txBox="1"/>
      </xdr:nvSpPr>
      <xdr:spPr>
        <a:xfrm>
          <a:off x="4686300" y="6024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51689</xdr:rowOff>
    </xdr:from>
    <xdr:to>
      <xdr:col>5</xdr:col>
      <xdr:colOff>358775</xdr:colOff>
      <xdr:row>33</xdr:row>
      <xdr:rowOff>110744</xdr:rowOff>
    </xdr:to>
    <xdr:cxnSp macro="">
      <xdr:nvCxnSpPr>
        <xdr:cNvPr id="64" name="直線コネクタ 63"/>
        <xdr:cNvCxnSpPr/>
      </xdr:nvCxnSpPr>
      <xdr:spPr>
        <a:xfrm flipV="1">
          <a:off x="2908300" y="5709539"/>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155338</xdr:rowOff>
    </xdr:from>
    <xdr:ext cx="469744" cy="259045"/>
    <xdr:sp macro="" textlink="">
      <xdr:nvSpPr>
        <xdr:cNvPr id="66" name="テキスト ボックス 65"/>
        <xdr:cNvSpPr txBox="1"/>
      </xdr:nvSpPr>
      <xdr:spPr>
        <a:xfrm>
          <a:off x="3562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66167</xdr:rowOff>
    </xdr:from>
    <xdr:to>
      <xdr:col>4</xdr:col>
      <xdr:colOff>155575</xdr:colOff>
      <xdr:row>33</xdr:row>
      <xdr:rowOff>110744</xdr:rowOff>
    </xdr:to>
    <xdr:cxnSp macro="">
      <xdr:nvCxnSpPr>
        <xdr:cNvPr id="67" name="直線コネクタ 66"/>
        <xdr:cNvCxnSpPr/>
      </xdr:nvCxnSpPr>
      <xdr:spPr>
        <a:xfrm>
          <a:off x="2019300" y="5724017"/>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4843</xdr:rowOff>
    </xdr:from>
    <xdr:ext cx="469744" cy="259045"/>
    <xdr:sp macro="" textlink="">
      <xdr:nvSpPr>
        <xdr:cNvPr id="69" name="テキスト ボックス 68"/>
        <xdr:cNvSpPr txBox="1"/>
      </xdr:nvSpPr>
      <xdr:spPr>
        <a:xfrm>
          <a:off x="2673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134938</xdr:rowOff>
    </xdr:from>
    <xdr:to>
      <xdr:col>2</xdr:col>
      <xdr:colOff>638175</xdr:colOff>
      <xdr:row>33</xdr:row>
      <xdr:rowOff>66167</xdr:rowOff>
    </xdr:to>
    <xdr:cxnSp macro="">
      <xdr:nvCxnSpPr>
        <xdr:cNvPr id="70" name="直線コネクタ 69"/>
        <xdr:cNvCxnSpPr/>
      </xdr:nvCxnSpPr>
      <xdr:spPr>
        <a:xfrm>
          <a:off x="1130300" y="5621338"/>
          <a:ext cx="889000" cy="10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145623</xdr:rowOff>
    </xdr:from>
    <xdr:ext cx="469744" cy="259045"/>
    <xdr:sp macro="" textlink="">
      <xdr:nvSpPr>
        <xdr:cNvPr id="72" name="テキスト ボックス 71"/>
        <xdr:cNvSpPr txBox="1"/>
      </xdr:nvSpPr>
      <xdr:spPr>
        <a:xfrm>
          <a:off x="1784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133049</xdr:rowOff>
    </xdr:from>
    <xdr:ext cx="469744" cy="259045"/>
    <xdr:sp macro="" textlink="">
      <xdr:nvSpPr>
        <xdr:cNvPr id="74" name="テキスト ボックス 73"/>
        <xdr:cNvSpPr txBox="1"/>
      </xdr:nvSpPr>
      <xdr:spPr>
        <a:xfrm>
          <a:off x="895427" y="596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52705</xdr:rowOff>
    </xdr:from>
    <xdr:to>
      <xdr:col>6</xdr:col>
      <xdr:colOff>561975</xdr:colOff>
      <xdr:row>32</xdr:row>
      <xdr:rowOff>154305</xdr:rowOff>
    </xdr:to>
    <xdr:sp macro="" textlink="">
      <xdr:nvSpPr>
        <xdr:cNvPr id="80" name="円/楕円 79"/>
        <xdr:cNvSpPr/>
      </xdr:nvSpPr>
      <xdr:spPr>
        <a:xfrm>
          <a:off x="45847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75582</xdr:rowOff>
    </xdr:from>
    <xdr:ext cx="469744" cy="259045"/>
    <xdr:sp macro="" textlink="">
      <xdr:nvSpPr>
        <xdr:cNvPr id="81" name="議会費該当値テキスト"/>
        <xdr:cNvSpPr txBox="1"/>
      </xdr:nvSpPr>
      <xdr:spPr>
        <a:xfrm>
          <a:off x="4686300" y="53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9,990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889</xdr:rowOff>
    </xdr:from>
    <xdr:to>
      <xdr:col>5</xdr:col>
      <xdr:colOff>409575</xdr:colOff>
      <xdr:row>33</xdr:row>
      <xdr:rowOff>102489</xdr:rowOff>
    </xdr:to>
    <xdr:sp macro="" textlink="">
      <xdr:nvSpPr>
        <xdr:cNvPr id="82" name="円/楕円 81"/>
        <xdr:cNvSpPr/>
      </xdr:nvSpPr>
      <xdr:spPr>
        <a:xfrm>
          <a:off x="3746500" y="56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119016</xdr:rowOff>
    </xdr:from>
    <xdr:ext cx="469744" cy="259045"/>
    <xdr:sp macro="" textlink="">
      <xdr:nvSpPr>
        <xdr:cNvPr id="83" name="テキスト ボックス 82"/>
        <xdr:cNvSpPr txBox="1"/>
      </xdr:nvSpPr>
      <xdr:spPr>
        <a:xfrm>
          <a:off x="3562427" y="543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59944</xdr:rowOff>
    </xdr:from>
    <xdr:to>
      <xdr:col>4</xdr:col>
      <xdr:colOff>206375</xdr:colOff>
      <xdr:row>33</xdr:row>
      <xdr:rowOff>161544</xdr:rowOff>
    </xdr:to>
    <xdr:sp macro="" textlink="">
      <xdr:nvSpPr>
        <xdr:cNvPr id="84" name="円/楕円 83"/>
        <xdr:cNvSpPr/>
      </xdr:nvSpPr>
      <xdr:spPr>
        <a:xfrm>
          <a:off x="2857500" y="57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6621</xdr:rowOff>
    </xdr:from>
    <xdr:ext cx="469744" cy="259045"/>
    <xdr:sp macro="" textlink="">
      <xdr:nvSpPr>
        <xdr:cNvPr id="85" name="テキスト ボックス 84"/>
        <xdr:cNvSpPr txBox="1"/>
      </xdr:nvSpPr>
      <xdr:spPr>
        <a:xfrm>
          <a:off x="2673427" y="549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15367</xdr:rowOff>
    </xdr:from>
    <xdr:to>
      <xdr:col>3</xdr:col>
      <xdr:colOff>3175</xdr:colOff>
      <xdr:row>33</xdr:row>
      <xdr:rowOff>116967</xdr:rowOff>
    </xdr:to>
    <xdr:sp macro="" textlink="">
      <xdr:nvSpPr>
        <xdr:cNvPr id="86" name="円/楕円 85"/>
        <xdr:cNvSpPr/>
      </xdr:nvSpPr>
      <xdr:spPr>
        <a:xfrm>
          <a:off x="1968500" y="567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133494</xdr:rowOff>
    </xdr:from>
    <xdr:ext cx="469744" cy="259045"/>
    <xdr:sp macro="" textlink="">
      <xdr:nvSpPr>
        <xdr:cNvPr id="87" name="テキスト ボックス 86"/>
        <xdr:cNvSpPr txBox="1"/>
      </xdr:nvSpPr>
      <xdr:spPr>
        <a:xfrm>
          <a:off x="1784427" y="544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84138</xdr:rowOff>
    </xdr:from>
    <xdr:to>
      <xdr:col>1</xdr:col>
      <xdr:colOff>485775</xdr:colOff>
      <xdr:row>33</xdr:row>
      <xdr:rowOff>14288</xdr:rowOff>
    </xdr:to>
    <xdr:sp macro="" textlink="">
      <xdr:nvSpPr>
        <xdr:cNvPr id="88" name="円/楕円 87"/>
        <xdr:cNvSpPr/>
      </xdr:nvSpPr>
      <xdr:spPr>
        <a:xfrm>
          <a:off x="1079500" y="557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30815</xdr:rowOff>
    </xdr:from>
    <xdr:ext cx="469744" cy="259045"/>
    <xdr:sp macro="" textlink="">
      <xdr:nvSpPr>
        <xdr:cNvPr id="89" name="テキスト ボックス 88"/>
        <xdr:cNvSpPr txBox="1"/>
      </xdr:nvSpPr>
      <xdr:spPr>
        <a:xfrm>
          <a:off x="895427" y="534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162988</xdr:rowOff>
    </xdr:from>
    <xdr:to>
      <xdr:col>6</xdr:col>
      <xdr:colOff>511175</xdr:colOff>
      <xdr:row>58</xdr:row>
      <xdr:rowOff>5473</xdr:rowOff>
    </xdr:to>
    <xdr:cxnSp macro="">
      <xdr:nvCxnSpPr>
        <xdr:cNvPr id="120" name="直線コネクタ 119"/>
        <xdr:cNvCxnSpPr/>
      </xdr:nvCxnSpPr>
      <xdr:spPr>
        <a:xfrm flipV="1">
          <a:off x="3797300" y="9935638"/>
          <a:ext cx="838200" cy="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686300" y="970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160646</xdr:rowOff>
    </xdr:from>
    <xdr:to>
      <xdr:col>5</xdr:col>
      <xdr:colOff>358775</xdr:colOff>
      <xdr:row>58</xdr:row>
      <xdr:rowOff>5473</xdr:rowOff>
    </xdr:to>
    <xdr:cxnSp macro="">
      <xdr:nvCxnSpPr>
        <xdr:cNvPr id="123" name="直線コネクタ 122"/>
        <xdr:cNvCxnSpPr/>
      </xdr:nvCxnSpPr>
      <xdr:spPr>
        <a:xfrm>
          <a:off x="2908300" y="9933296"/>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160646</xdr:rowOff>
    </xdr:from>
    <xdr:to>
      <xdr:col>4</xdr:col>
      <xdr:colOff>155575</xdr:colOff>
      <xdr:row>57</xdr:row>
      <xdr:rowOff>163674</xdr:rowOff>
    </xdr:to>
    <xdr:cxnSp macro="">
      <xdr:nvCxnSpPr>
        <xdr:cNvPr id="126" name="直線コネクタ 125"/>
        <xdr:cNvCxnSpPr/>
      </xdr:nvCxnSpPr>
      <xdr:spPr>
        <a:xfrm flipV="1">
          <a:off x="2019300" y="9933296"/>
          <a:ext cx="889000" cy="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608794"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163674</xdr:rowOff>
    </xdr:from>
    <xdr:to>
      <xdr:col>2</xdr:col>
      <xdr:colOff>638175</xdr:colOff>
      <xdr:row>58</xdr:row>
      <xdr:rowOff>541</xdr:rowOff>
    </xdr:to>
    <xdr:cxnSp macro="">
      <xdr:nvCxnSpPr>
        <xdr:cNvPr id="129" name="直線コネクタ 128"/>
        <xdr:cNvCxnSpPr/>
      </xdr:nvCxnSpPr>
      <xdr:spPr>
        <a:xfrm flipV="1">
          <a:off x="1130300" y="9936324"/>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752111"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112188</xdr:rowOff>
    </xdr:from>
    <xdr:to>
      <xdr:col>6</xdr:col>
      <xdr:colOff>561975</xdr:colOff>
      <xdr:row>58</xdr:row>
      <xdr:rowOff>42338</xdr:rowOff>
    </xdr:to>
    <xdr:sp macro="" textlink="">
      <xdr:nvSpPr>
        <xdr:cNvPr id="139" name="円/楕円 138"/>
        <xdr:cNvSpPr/>
      </xdr:nvSpPr>
      <xdr:spPr>
        <a:xfrm>
          <a:off x="4584700" y="98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90615</xdr:rowOff>
    </xdr:from>
    <xdr:ext cx="534377" cy="259045"/>
    <xdr:sp macro="" textlink="">
      <xdr:nvSpPr>
        <xdr:cNvPr id="140" name="総務費該当値テキスト"/>
        <xdr:cNvSpPr txBox="1"/>
      </xdr:nvSpPr>
      <xdr:spPr>
        <a:xfrm>
          <a:off x="4686300" y="98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85,369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126123</xdr:rowOff>
    </xdr:from>
    <xdr:to>
      <xdr:col>5</xdr:col>
      <xdr:colOff>409575</xdr:colOff>
      <xdr:row>58</xdr:row>
      <xdr:rowOff>56273</xdr:rowOff>
    </xdr:to>
    <xdr:sp macro="" textlink="">
      <xdr:nvSpPr>
        <xdr:cNvPr id="141" name="円/楕円 140"/>
        <xdr:cNvSpPr/>
      </xdr:nvSpPr>
      <xdr:spPr>
        <a:xfrm>
          <a:off x="3746500" y="98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47400</xdr:rowOff>
    </xdr:from>
    <xdr:ext cx="534377" cy="259045"/>
    <xdr:sp macro="" textlink="">
      <xdr:nvSpPr>
        <xdr:cNvPr id="142" name="テキスト ボックス 141"/>
        <xdr:cNvSpPr txBox="1"/>
      </xdr:nvSpPr>
      <xdr:spPr>
        <a:xfrm>
          <a:off x="3530111" y="99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81,102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109846</xdr:rowOff>
    </xdr:from>
    <xdr:to>
      <xdr:col>4</xdr:col>
      <xdr:colOff>206375</xdr:colOff>
      <xdr:row>58</xdr:row>
      <xdr:rowOff>39996</xdr:rowOff>
    </xdr:to>
    <xdr:sp macro="" textlink="">
      <xdr:nvSpPr>
        <xdr:cNvPr id="143" name="円/楕円 142"/>
        <xdr:cNvSpPr/>
      </xdr:nvSpPr>
      <xdr:spPr>
        <a:xfrm>
          <a:off x="2857500" y="988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31123</xdr:rowOff>
    </xdr:from>
    <xdr:ext cx="534377" cy="259045"/>
    <xdr:sp macro="" textlink="">
      <xdr:nvSpPr>
        <xdr:cNvPr id="144" name="テキスト ボックス 143"/>
        <xdr:cNvSpPr txBox="1"/>
      </xdr:nvSpPr>
      <xdr:spPr>
        <a:xfrm>
          <a:off x="2641111" y="99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86,086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112874</xdr:rowOff>
    </xdr:from>
    <xdr:to>
      <xdr:col>3</xdr:col>
      <xdr:colOff>3175</xdr:colOff>
      <xdr:row>58</xdr:row>
      <xdr:rowOff>43024</xdr:rowOff>
    </xdr:to>
    <xdr:sp macro="" textlink="">
      <xdr:nvSpPr>
        <xdr:cNvPr id="145" name="円/楕円 144"/>
        <xdr:cNvSpPr/>
      </xdr:nvSpPr>
      <xdr:spPr>
        <a:xfrm>
          <a:off x="1968500" y="98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34151</xdr:rowOff>
    </xdr:from>
    <xdr:ext cx="534377" cy="259045"/>
    <xdr:sp macro="" textlink="">
      <xdr:nvSpPr>
        <xdr:cNvPr id="146" name="テキスト ボックス 145"/>
        <xdr:cNvSpPr txBox="1"/>
      </xdr:nvSpPr>
      <xdr:spPr>
        <a:xfrm>
          <a:off x="1752111" y="997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85,159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121191</xdr:rowOff>
    </xdr:from>
    <xdr:to>
      <xdr:col>1</xdr:col>
      <xdr:colOff>485775</xdr:colOff>
      <xdr:row>58</xdr:row>
      <xdr:rowOff>51341</xdr:rowOff>
    </xdr:to>
    <xdr:sp macro="" textlink="">
      <xdr:nvSpPr>
        <xdr:cNvPr id="147" name="円/楕円 146"/>
        <xdr:cNvSpPr/>
      </xdr:nvSpPr>
      <xdr:spPr>
        <a:xfrm>
          <a:off x="1079500" y="98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42468</xdr:rowOff>
    </xdr:from>
    <xdr:ext cx="534377" cy="259045"/>
    <xdr:sp macro="" textlink="">
      <xdr:nvSpPr>
        <xdr:cNvPr id="148" name="テキスト ボックス 147"/>
        <xdr:cNvSpPr txBox="1"/>
      </xdr:nvSpPr>
      <xdr:spPr>
        <a:xfrm>
          <a:off x="863111" y="998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135345</xdr:rowOff>
    </xdr:from>
    <xdr:to>
      <xdr:col>6</xdr:col>
      <xdr:colOff>511175</xdr:colOff>
      <xdr:row>78</xdr:row>
      <xdr:rowOff>83454</xdr:rowOff>
    </xdr:to>
    <xdr:cxnSp macro="">
      <xdr:nvCxnSpPr>
        <xdr:cNvPr id="180" name="直線コネクタ 179"/>
        <xdr:cNvCxnSpPr/>
      </xdr:nvCxnSpPr>
      <xdr:spPr>
        <a:xfrm flipV="1">
          <a:off x="3797300" y="13336995"/>
          <a:ext cx="838200" cy="11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24637</xdr:rowOff>
    </xdr:from>
    <xdr:ext cx="599010" cy="259045"/>
    <xdr:sp macro="" textlink="">
      <xdr:nvSpPr>
        <xdr:cNvPr id="181" name="民生費平均値テキスト"/>
        <xdr:cNvSpPr txBox="1"/>
      </xdr:nvSpPr>
      <xdr:spPr>
        <a:xfrm>
          <a:off x="4686300" y="1288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83454</xdr:rowOff>
    </xdr:from>
    <xdr:to>
      <xdr:col>5</xdr:col>
      <xdr:colOff>358775</xdr:colOff>
      <xdr:row>78</xdr:row>
      <xdr:rowOff>103809</xdr:rowOff>
    </xdr:to>
    <xdr:cxnSp macro="">
      <xdr:nvCxnSpPr>
        <xdr:cNvPr id="183" name="直線コネクタ 182"/>
        <xdr:cNvCxnSpPr/>
      </xdr:nvCxnSpPr>
      <xdr:spPr>
        <a:xfrm flipV="1">
          <a:off x="2908300" y="13456554"/>
          <a:ext cx="889000" cy="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138142</xdr:rowOff>
    </xdr:from>
    <xdr:ext cx="599010" cy="259045"/>
    <xdr:sp macro="" textlink="">
      <xdr:nvSpPr>
        <xdr:cNvPr id="185" name="テキスト ボックス 184"/>
        <xdr:cNvSpPr txBox="1"/>
      </xdr:nvSpPr>
      <xdr:spPr>
        <a:xfrm>
          <a:off x="3497794" y="1282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103809</xdr:rowOff>
    </xdr:from>
    <xdr:to>
      <xdr:col>4</xdr:col>
      <xdr:colOff>155575</xdr:colOff>
      <xdr:row>78</xdr:row>
      <xdr:rowOff>148191</xdr:rowOff>
    </xdr:to>
    <xdr:cxnSp macro="">
      <xdr:nvCxnSpPr>
        <xdr:cNvPr id="186" name="直線コネクタ 185"/>
        <xdr:cNvCxnSpPr/>
      </xdr:nvCxnSpPr>
      <xdr:spPr>
        <a:xfrm flipV="1">
          <a:off x="2019300" y="13476909"/>
          <a:ext cx="889000" cy="4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91867</xdr:rowOff>
    </xdr:from>
    <xdr:ext cx="599010" cy="259045"/>
    <xdr:sp macro="" textlink="">
      <xdr:nvSpPr>
        <xdr:cNvPr id="188" name="テキスト ボックス 187"/>
        <xdr:cNvSpPr txBox="1"/>
      </xdr:nvSpPr>
      <xdr:spPr>
        <a:xfrm>
          <a:off x="2608794" y="1295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121957</xdr:rowOff>
    </xdr:from>
    <xdr:to>
      <xdr:col>2</xdr:col>
      <xdr:colOff>638175</xdr:colOff>
      <xdr:row>78</xdr:row>
      <xdr:rowOff>148191</xdr:rowOff>
    </xdr:to>
    <xdr:cxnSp macro="">
      <xdr:nvCxnSpPr>
        <xdr:cNvPr id="189" name="直線コネクタ 188"/>
        <xdr:cNvCxnSpPr/>
      </xdr:nvCxnSpPr>
      <xdr:spPr>
        <a:xfrm>
          <a:off x="1130300" y="13495057"/>
          <a:ext cx="889000" cy="2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103340</xdr:rowOff>
    </xdr:from>
    <xdr:ext cx="599010" cy="259045"/>
    <xdr:sp macro="" textlink="">
      <xdr:nvSpPr>
        <xdr:cNvPr id="191" name="テキスト ボックス 190"/>
        <xdr:cNvSpPr txBox="1"/>
      </xdr:nvSpPr>
      <xdr:spPr>
        <a:xfrm>
          <a:off x="1719794" y="1296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108272</xdr:rowOff>
    </xdr:from>
    <xdr:ext cx="599010" cy="259045"/>
    <xdr:sp macro="" textlink="">
      <xdr:nvSpPr>
        <xdr:cNvPr id="193" name="テキスト ボックス 192"/>
        <xdr:cNvSpPr txBox="1"/>
      </xdr:nvSpPr>
      <xdr:spPr>
        <a:xfrm>
          <a:off x="830794" y="1296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84545</xdr:rowOff>
    </xdr:from>
    <xdr:to>
      <xdr:col>6</xdr:col>
      <xdr:colOff>561975</xdr:colOff>
      <xdr:row>78</xdr:row>
      <xdr:rowOff>14695</xdr:rowOff>
    </xdr:to>
    <xdr:sp macro="" textlink="">
      <xdr:nvSpPr>
        <xdr:cNvPr id="199" name="円/楕円 198"/>
        <xdr:cNvSpPr/>
      </xdr:nvSpPr>
      <xdr:spPr>
        <a:xfrm>
          <a:off x="4584700" y="132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62972</xdr:rowOff>
    </xdr:from>
    <xdr:ext cx="599010" cy="259045"/>
    <xdr:sp macro="" textlink="">
      <xdr:nvSpPr>
        <xdr:cNvPr id="200" name="民生費該当値テキスト"/>
        <xdr:cNvSpPr txBox="1"/>
      </xdr:nvSpPr>
      <xdr:spPr>
        <a:xfrm>
          <a:off x="4686300" y="1326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118,150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32654</xdr:rowOff>
    </xdr:from>
    <xdr:to>
      <xdr:col>5</xdr:col>
      <xdr:colOff>409575</xdr:colOff>
      <xdr:row>78</xdr:row>
      <xdr:rowOff>134254</xdr:rowOff>
    </xdr:to>
    <xdr:sp macro="" textlink="">
      <xdr:nvSpPr>
        <xdr:cNvPr id="201" name="円/楕円 200"/>
        <xdr:cNvSpPr/>
      </xdr:nvSpPr>
      <xdr:spPr>
        <a:xfrm>
          <a:off x="3746500" y="1340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125381</xdr:rowOff>
    </xdr:from>
    <xdr:ext cx="599010" cy="259045"/>
    <xdr:sp macro="" textlink="">
      <xdr:nvSpPr>
        <xdr:cNvPr id="202" name="テキスト ボックス 201"/>
        <xdr:cNvSpPr txBox="1"/>
      </xdr:nvSpPr>
      <xdr:spPr>
        <a:xfrm>
          <a:off x="3497794" y="1349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107,167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53009</xdr:rowOff>
    </xdr:from>
    <xdr:to>
      <xdr:col>4</xdr:col>
      <xdr:colOff>206375</xdr:colOff>
      <xdr:row>78</xdr:row>
      <xdr:rowOff>154609</xdr:rowOff>
    </xdr:to>
    <xdr:sp macro="" textlink="">
      <xdr:nvSpPr>
        <xdr:cNvPr id="203" name="円/楕円 202"/>
        <xdr:cNvSpPr/>
      </xdr:nvSpPr>
      <xdr:spPr>
        <a:xfrm>
          <a:off x="2857500" y="1342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145736</xdr:rowOff>
    </xdr:from>
    <xdr:ext cx="599010" cy="259045"/>
    <xdr:sp macro="" textlink="">
      <xdr:nvSpPr>
        <xdr:cNvPr id="204" name="テキスト ボックス 203"/>
        <xdr:cNvSpPr txBox="1"/>
      </xdr:nvSpPr>
      <xdr:spPr>
        <a:xfrm>
          <a:off x="2608794" y="1351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105,297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97391</xdr:rowOff>
    </xdr:from>
    <xdr:to>
      <xdr:col>3</xdr:col>
      <xdr:colOff>3175</xdr:colOff>
      <xdr:row>79</xdr:row>
      <xdr:rowOff>27541</xdr:rowOff>
    </xdr:to>
    <xdr:sp macro="" textlink="">
      <xdr:nvSpPr>
        <xdr:cNvPr id="205" name="円/楕円 204"/>
        <xdr:cNvSpPr/>
      </xdr:nvSpPr>
      <xdr:spPr>
        <a:xfrm>
          <a:off x="1968500" y="134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18668</xdr:rowOff>
    </xdr:from>
    <xdr:ext cx="599010" cy="259045"/>
    <xdr:sp macro="" textlink="">
      <xdr:nvSpPr>
        <xdr:cNvPr id="206" name="テキスト ボックス 205"/>
        <xdr:cNvSpPr txBox="1"/>
      </xdr:nvSpPr>
      <xdr:spPr>
        <a:xfrm>
          <a:off x="1719794" y="1356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101,220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71157</xdr:rowOff>
    </xdr:from>
    <xdr:to>
      <xdr:col>1</xdr:col>
      <xdr:colOff>485775</xdr:colOff>
      <xdr:row>79</xdr:row>
      <xdr:rowOff>1307</xdr:rowOff>
    </xdr:to>
    <xdr:sp macro="" textlink="">
      <xdr:nvSpPr>
        <xdr:cNvPr id="207" name="円/楕円 206"/>
        <xdr:cNvSpPr/>
      </xdr:nvSpPr>
      <xdr:spPr>
        <a:xfrm>
          <a:off x="1079500" y="134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163884</xdr:rowOff>
    </xdr:from>
    <xdr:ext cx="599010" cy="259045"/>
    <xdr:sp macro="" textlink="">
      <xdr:nvSpPr>
        <xdr:cNvPr id="208" name="テキスト ボックス 207"/>
        <xdr:cNvSpPr txBox="1"/>
      </xdr:nvSpPr>
      <xdr:spPr>
        <a:xfrm>
          <a:off x="830794" y="1353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116745</xdr:rowOff>
    </xdr:from>
    <xdr:to>
      <xdr:col>6</xdr:col>
      <xdr:colOff>511175</xdr:colOff>
      <xdr:row>97</xdr:row>
      <xdr:rowOff>119002</xdr:rowOff>
    </xdr:to>
    <xdr:cxnSp macro="">
      <xdr:nvCxnSpPr>
        <xdr:cNvPr id="241" name="直線コネクタ 240"/>
        <xdr:cNvCxnSpPr/>
      </xdr:nvCxnSpPr>
      <xdr:spPr>
        <a:xfrm flipV="1">
          <a:off x="3797300" y="16747395"/>
          <a:ext cx="83820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144409</xdr:rowOff>
    </xdr:from>
    <xdr:ext cx="534377" cy="259045"/>
    <xdr:sp macro="" textlink="">
      <xdr:nvSpPr>
        <xdr:cNvPr id="242" name="衛生費平均値テキスト"/>
        <xdr:cNvSpPr txBox="1"/>
      </xdr:nvSpPr>
      <xdr:spPr>
        <a:xfrm>
          <a:off x="4686300" y="16432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119002</xdr:rowOff>
    </xdr:from>
    <xdr:to>
      <xdr:col>5</xdr:col>
      <xdr:colOff>358775</xdr:colOff>
      <xdr:row>97</xdr:row>
      <xdr:rowOff>136337</xdr:rowOff>
    </xdr:to>
    <xdr:cxnSp macro="">
      <xdr:nvCxnSpPr>
        <xdr:cNvPr id="244" name="直線コネクタ 243"/>
        <xdr:cNvCxnSpPr/>
      </xdr:nvCxnSpPr>
      <xdr:spPr>
        <a:xfrm flipV="1">
          <a:off x="2908300" y="16749652"/>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47474</xdr:rowOff>
    </xdr:from>
    <xdr:ext cx="534377" cy="259045"/>
    <xdr:sp macro="" textlink="">
      <xdr:nvSpPr>
        <xdr:cNvPr id="246" name="テキスト ボックス 245"/>
        <xdr:cNvSpPr txBox="1"/>
      </xdr:nvSpPr>
      <xdr:spPr>
        <a:xfrm>
          <a:off x="3530111" y="1633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136337</xdr:rowOff>
    </xdr:from>
    <xdr:to>
      <xdr:col>4</xdr:col>
      <xdr:colOff>155575</xdr:colOff>
      <xdr:row>97</xdr:row>
      <xdr:rowOff>149682</xdr:rowOff>
    </xdr:to>
    <xdr:cxnSp macro="">
      <xdr:nvCxnSpPr>
        <xdr:cNvPr id="247" name="直線コネクタ 246"/>
        <xdr:cNvCxnSpPr/>
      </xdr:nvCxnSpPr>
      <xdr:spPr>
        <a:xfrm flipV="1">
          <a:off x="2019300" y="16766987"/>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84211</xdr:rowOff>
    </xdr:from>
    <xdr:ext cx="534377" cy="259045"/>
    <xdr:sp macro="" textlink="">
      <xdr:nvSpPr>
        <xdr:cNvPr id="249" name="テキスト ボックス 248"/>
        <xdr:cNvSpPr txBox="1"/>
      </xdr:nvSpPr>
      <xdr:spPr>
        <a:xfrm>
          <a:off x="2641111" y="163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126775</xdr:rowOff>
    </xdr:from>
    <xdr:to>
      <xdr:col>2</xdr:col>
      <xdr:colOff>638175</xdr:colOff>
      <xdr:row>97</xdr:row>
      <xdr:rowOff>149682</xdr:rowOff>
    </xdr:to>
    <xdr:cxnSp macro="">
      <xdr:nvCxnSpPr>
        <xdr:cNvPr id="250" name="直線コネクタ 249"/>
        <xdr:cNvCxnSpPr/>
      </xdr:nvCxnSpPr>
      <xdr:spPr>
        <a:xfrm>
          <a:off x="1130300" y="16757425"/>
          <a:ext cx="889000" cy="2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101204</xdr:rowOff>
    </xdr:from>
    <xdr:ext cx="534377" cy="259045"/>
    <xdr:sp macro="" textlink="">
      <xdr:nvSpPr>
        <xdr:cNvPr id="252" name="テキスト ボックス 251"/>
        <xdr:cNvSpPr txBox="1"/>
      </xdr:nvSpPr>
      <xdr:spPr>
        <a:xfrm>
          <a:off x="1752111" y="16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83307</xdr:rowOff>
    </xdr:from>
    <xdr:ext cx="534377" cy="259045"/>
    <xdr:sp macro="" textlink="">
      <xdr:nvSpPr>
        <xdr:cNvPr id="254" name="テキスト ボックス 253"/>
        <xdr:cNvSpPr txBox="1"/>
      </xdr:nvSpPr>
      <xdr:spPr>
        <a:xfrm>
          <a:off x="863111" y="163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65945</xdr:rowOff>
    </xdr:from>
    <xdr:to>
      <xdr:col>6</xdr:col>
      <xdr:colOff>561975</xdr:colOff>
      <xdr:row>97</xdr:row>
      <xdr:rowOff>167545</xdr:rowOff>
    </xdr:to>
    <xdr:sp macro="" textlink="">
      <xdr:nvSpPr>
        <xdr:cNvPr id="260" name="円/楕円 259"/>
        <xdr:cNvSpPr/>
      </xdr:nvSpPr>
      <xdr:spPr>
        <a:xfrm>
          <a:off x="4584700" y="166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44372</xdr:rowOff>
    </xdr:from>
    <xdr:ext cx="534377" cy="259045"/>
    <xdr:sp macro="" textlink="">
      <xdr:nvSpPr>
        <xdr:cNvPr id="261" name="衛生費該当値テキスト"/>
        <xdr:cNvSpPr txBox="1"/>
      </xdr:nvSpPr>
      <xdr:spPr>
        <a:xfrm>
          <a:off x="4686300" y="1667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68202</xdr:rowOff>
    </xdr:from>
    <xdr:to>
      <xdr:col>5</xdr:col>
      <xdr:colOff>409575</xdr:colOff>
      <xdr:row>97</xdr:row>
      <xdr:rowOff>169802</xdr:rowOff>
    </xdr:to>
    <xdr:sp macro="" textlink="">
      <xdr:nvSpPr>
        <xdr:cNvPr id="262" name="円/楕円 261"/>
        <xdr:cNvSpPr/>
      </xdr:nvSpPr>
      <xdr:spPr>
        <a:xfrm>
          <a:off x="3746500" y="1669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160929</xdr:rowOff>
    </xdr:from>
    <xdr:ext cx="534377" cy="259045"/>
    <xdr:sp macro="" textlink="">
      <xdr:nvSpPr>
        <xdr:cNvPr id="263" name="テキスト ボックス 262"/>
        <xdr:cNvSpPr txBox="1"/>
      </xdr:nvSpPr>
      <xdr:spPr>
        <a:xfrm>
          <a:off x="3530111" y="1679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85537</xdr:rowOff>
    </xdr:from>
    <xdr:to>
      <xdr:col>4</xdr:col>
      <xdr:colOff>206375</xdr:colOff>
      <xdr:row>98</xdr:row>
      <xdr:rowOff>15687</xdr:rowOff>
    </xdr:to>
    <xdr:sp macro="" textlink="">
      <xdr:nvSpPr>
        <xdr:cNvPr id="264" name="円/楕円 263"/>
        <xdr:cNvSpPr/>
      </xdr:nvSpPr>
      <xdr:spPr>
        <a:xfrm>
          <a:off x="2857500" y="1671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6814</xdr:rowOff>
    </xdr:from>
    <xdr:ext cx="534377" cy="259045"/>
    <xdr:sp macro="" textlink="">
      <xdr:nvSpPr>
        <xdr:cNvPr id="265" name="テキスト ボックス 264"/>
        <xdr:cNvSpPr txBox="1"/>
      </xdr:nvSpPr>
      <xdr:spPr>
        <a:xfrm>
          <a:off x="2641111" y="1680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36,353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98882</xdr:rowOff>
    </xdr:from>
    <xdr:to>
      <xdr:col>3</xdr:col>
      <xdr:colOff>3175</xdr:colOff>
      <xdr:row>98</xdr:row>
      <xdr:rowOff>29032</xdr:rowOff>
    </xdr:to>
    <xdr:sp macro="" textlink="">
      <xdr:nvSpPr>
        <xdr:cNvPr id="266" name="円/楕円 265"/>
        <xdr:cNvSpPr/>
      </xdr:nvSpPr>
      <xdr:spPr>
        <a:xfrm>
          <a:off x="1968500" y="1672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20159</xdr:rowOff>
    </xdr:from>
    <xdr:ext cx="534377" cy="259045"/>
    <xdr:sp macro="" textlink="">
      <xdr:nvSpPr>
        <xdr:cNvPr id="267" name="テキスト ボックス 266"/>
        <xdr:cNvSpPr txBox="1"/>
      </xdr:nvSpPr>
      <xdr:spPr>
        <a:xfrm>
          <a:off x="1752111" y="168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34,952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75975</xdr:rowOff>
    </xdr:from>
    <xdr:to>
      <xdr:col>1</xdr:col>
      <xdr:colOff>485775</xdr:colOff>
      <xdr:row>98</xdr:row>
      <xdr:rowOff>6125</xdr:rowOff>
    </xdr:to>
    <xdr:sp macro="" textlink="">
      <xdr:nvSpPr>
        <xdr:cNvPr id="268" name="円/楕円 267"/>
        <xdr:cNvSpPr/>
      </xdr:nvSpPr>
      <xdr:spPr>
        <a:xfrm>
          <a:off x="1079500" y="167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168702</xdr:rowOff>
    </xdr:from>
    <xdr:ext cx="534377" cy="259045"/>
    <xdr:sp macro="" textlink="">
      <xdr:nvSpPr>
        <xdr:cNvPr id="269" name="テキスト ボックス 268"/>
        <xdr:cNvSpPr txBox="1"/>
      </xdr:nvSpPr>
      <xdr:spPr>
        <a:xfrm>
          <a:off x="863111" y="167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300" name="直線コネクタ 29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170233</xdr:rowOff>
    </xdr:from>
    <xdr:ext cx="378565" cy="259045"/>
    <xdr:sp macro="" textlink="">
      <xdr:nvSpPr>
        <xdr:cNvPr id="301" name="労働費平均値テキスト"/>
        <xdr:cNvSpPr txBox="1"/>
      </xdr:nvSpPr>
      <xdr:spPr>
        <a:xfrm>
          <a:off x="10528300" y="6342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303" name="直線コネクタ 30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9588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59090</xdr:rowOff>
    </xdr:from>
    <xdr:ext cx="378565" cy="259045"/>
    <xdr:sp macro="" textlink="">
      <xdr:nvSpPr>
        <xdr:cNvPr id="305" name="テキスト ボックス 304"/>
        <xdr:cNvSpPr txBox="1"/>
      </xdr:nvSpPr>
      <xdr:spPr>
        <a:xfrm>
          <a:off x="9450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63609</xdr:rowOff>
    </xdr:from>
    <xdr:to>
      <xdr:col>12</xdr:col>
      <xdr:colOff>511175</xdr:colOff>
      <xdr:row>39</xdr:row>
      <xdr:rowOff>98878</xdr:rowOff>
    </xdr:to>
    <xdr:cxnSp macro="">
      <xdr:nvCxnSpPr>
        <xdr:cNvPr id="306" name="直線コネクタ 305"/>
        <xdr:cNvCxnSpPr/>
      </xdr:nvCxnSpPr>
      <xdr:spPr>
        <a:xfrm>
          <a:off x="7861300" y="6750159"/>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8699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7165</xdr:rowOff>
    </xdr:from>
    <xdr:ext cx="469744" cy="259045"/>
    <xdr:sp macro="" textlink="">
      <xdr:nvSpPr>
        <xdr:cNvPr id="308" name="テキスト ボックス 307"/>
        <xdr:cNvSpPr txBox="1"/>
      </xdr:nvSpPr>
      <xdr:spPr>
        <a:xfrm>
          <a:off x="8515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27686</xdr:rowOff>
    </xdr:from>
    <xdr:to>
      <xdr:col>11</xdr:col>
      <xdr:colOff>307975</xdr:colOff>
      <xdr:row>39</xdr:row>
      <xdr:rowOff>63609</xdr:rowOff>
    </xdr:to>
    <xdr:cxnSp macro="">
      <xdr:nvCxnSpPr>
        <xdr:cNvPr id="309" name="直線コネクタ 308"/>
        <xdr:cNvCxnSpPr/>
      </xdr:nvCxnSpPr>
      <xdr:spPr>
        <a:xfrm>
          <a:off x="6972300" y="5685536"/>
          <a:ext cx="889000" cy="106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810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3899</xdr:rowOff>
    </xdr:from>
    <xdr:ext cx="469744" cy="259045"/>
    <xdr:sp macro="" textlink="">
      <xdr:nvSpPr>
        <xdr:cNvPr id="311" name="テキスト ボックス 310"/>
        <xdr:cNvSpPr txBox="1"/>
      </xdr:nvSpPr>
      <xdr:spPr>
        <a:xfrm>
          <a:off x="7626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921500" y="5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130682</xdr:rowOff>
    </xdr:from>
    <xdr:ext cx="469744" cy="259045"/>
    <xdr:sp macro="" textlink="">
      <xdr:nvSpPr>
        <xdr:cNvPr id="313" name="テキスト ボックス 312"/>
        <xdr:cNvSpPr txBox="1"/>
      </xdr:nvSpPr>
      <xdr:spPr>
        <a:xfrm>
          <a:off x="6737427" y="5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9" name="円/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21" name="円/楕円 32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22" name="テキスト ボックス 321"/>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23" name="円/楕円 32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4" name="テキスト ボックス 323"/>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12809</xdr:rowOff>
    </xdr:from>
    <xdr:to>
      <xdr:col>11</xdr:col>
      <xdr:colOff>358775</xdr:colOff>
      <xdr:row>39</xdr:row>
      <xdr:rowOff>114409</xdr:rowOff>
    </xdr:to>
    <xdr:sp macro="" textlink="">
      <xdr:nvSpPr>
        <xdr:cNvPr id="325" name="円/楕円 324"/>
        <xdr:cNvSpPr/>
      </xdr:nvSpPr>
      <xdr:spPr>
        <a:xfrm>
          <a:off x="7810500" y="66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105536</xdr:rowOff>
    </xdr:from>
    <xdr:ext cx="378565" cy="259045"/>
    <xdr:sp macro="" textlink="">
      <xdr:nvSpPr>
        <xdr:cNvPr id="326" name="テキスト ボックス 325"/>
        <xdr:cNvSpPr txBox="1"/>
      </xdr:nvSpPr>
      <xdr:spPr>
        <a:xfrm>
          <a:off x="7672017" y="679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148336</xdr:rowOff>
    </xdr:from>
    <xdr:to>
      <xdr:col>10</xdr:col>
      <xdr:colOff>155575</xdr:colOff>
      <xdr:row>33</xdr:row>
      <xdr:rowOff>78486</xdr:rowOff>
    </xdr:to>
    <xdr:sp macro="" textlink="">
      <xdr:nvSpPr>
        <xdr:cNvPr id="327" name="円/楕円 326"/>
        <xdr:cNvSpPr/>
      </xdr:nvSpPr>
      <xdr:spPr>
        <a:xfrm>
          <a:off x="6921500" y="56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95013</xdr:rowOff>
    </xdr:from>
    <xdr:ext cx="469744" cy="259045"/>
    <xdr:sp macro="" textlink="">
      <xdr:nvSpPr>
        <xdr:cNvPr id="328" name="テキスト ボックス 327"/>
        <xdr:cNvSpPr txBox="1"/>
      </xdr:nvSpPr>
      <xdr:spPr>
        <a:xfrm>
          <a:off x="6737427" y="54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62754</xdr:rowOff>
    </xdr:from>
    <xdr:to>
      <xdr:col>15</xdr:col>
      <xdr:colOff>180975</xdr:colOff>
      <xdr:row>57</xdr:row>
      <xdr:rowOff>127567</xdr:rowOff>
    </xdr:to>
    <xdr:cxnSp macro="">
      <xdr:nvCxnSpPr>
        <xdr:cNvPr id="353" name="直線コネクタ 352"/>
        <xdr:cNvCxnSpPr/>
      </xdr:nvCxnSpPr>
      <xdr:spPr>
        <a:xfrm>
          <a:off x="9639300" y="9835404"/>
          <a:ext cx="838200" cy="6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167304</xdr:rowOff>
    </xdr:from>
    <xdr:ext cx="534377" cy="259045"/>
    <xdr:sp macro="" textlink="">
      <xdr:nvSpPr>
        <xdr:cNvPr id="354" name="農林水産業費平均値テキスト"/>
        <xdr:cNvSpPr txBox="1"/>
      </xdr:nvSpPr>
      <xdr:spPr>
        <a:xfrm>
          <a:off x="10528300" y="959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62754</xdr:rowOff>
    </xdr:from>
    <xdr:to>
      <xdr:col>14</xdr:col>
      <xdr:colOff>28575</xdr:colOff>
      <xdr:row>57</xdr:row>
      <xdr:rowOff>87579</xdr:rowOff>
    </xdr:to>
    <xdr:cxnSp macro="">
      <xdr:nvCxnSpPr>
        <xdr:cNvPr id="356" name="直線コネクタ 355"/>
        <xdr:cNvCxnSpPr/>
      </xdr:nvCxnSpPr>
      <xdr:spPr>
        <a:xfrm flipV="1">
          <a:off x="8750300" y="9835404"/>
          <a:ext cx="889000" cy="2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106918</xdr:rowOff>
    </xdr:from>
    <xdr:ext cx="534377" cy="259045"/>
    <xdr:sp macro="" textlink="">
      <xdr:nvSpPr>
        <xdr:cNvPr id="358" name="テキスト ボックス 357"/>
        <xdr:cNvSpPr txBox="1"/>
      </xdr:nvSpPr>
      <xdr:spPr>
        <a:xfrm>
          <a:off x="9372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164606</xdr:rowOff>
    </xdr:from>
    <xdr:to>
      <xdr:col>12</xdr:col>
      <xdr:colOff>511175</xdr:colOff>
      <xdr:row>57</xdr:row>
      <xdr:rowOff>87579</xdr:rowOff>
    </xdr:to>
    <xdr:cxnSp macro="">
      <xdr:nvCxnSpPr>
        <xdr:cNvPr id="359" name="直線コネクタ 358"/>
        <xdr:cNvCxnSpPr/>
      </xdr:nvCxnSpPr>
      <xdr:spPr>
        <a:xfrm>
          <a:off x="7861300" y="9765806"/>
          <a:ext cx="889000" cy="9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104705</xdr:rowOff>
    </xdr:from>
    <xdr:ext cx="534377" cy="259045"/>
    <xdr:sp macro="" textlink="">
      <xdr:nvSpPr>
        <xdr:cNvPr id="361" name="テキスト ボックス 360"/>
        <xdr:cNvSpPr txBox="1"/>
      </xdr:nvSpPr>
      <xdr:spPr>
        <a:xfrm>
          <a:off x="8483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164606</xdr:rowOff>
    </xdr:from>
    <xdr:to>
      <xdr:col>11</xdr:col>
      <xdr:colOff>307975</xdr:colOff>
      <xdr:row>57</xdr:row>
      <xdr:rowOff>43305</xdr:rowOff>
    </xdr:to>
    <xdr:cxnSp macro="">
      <xdr:nvCxnSpPr>
        <xdr:cNvPr id="362" name="直線コネクタ 361"/>
        <xdr:cNvCxnSpPr/>
      </xdr:nvCxnSpPr>
      <xdr:spPr>
        <a:xfrm flipV="1">
          <a:off x="6972300" y="9765806"/>
          <a:ext cx="889000" cy="5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92976</xdr:rowOff>
    </xdr:from>
    <xdr:ext cx="534377" cy="259045"/>
    <xdr:sp macro="" textlink="">
      <xdr:nvSpPr>
        <xdr:cNvPr id="364" name="テキスト ボックス 363"/>
        <xdr:cNvSpPr txBox="1"/>
      </xdr:nvSpPr>
      <xdr:spPr>
        <a:xfrm>
          <a:off x="7594111" y="986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91193</xdr:rowOff>
    </xdr:from>
    <xdr:ext cx="534377" cy="259045"/>
    <xdr:sp macro="" textlink="">
      <xdr:nvSpPr>
        <xdr:cNvPr id="366" name="テキスト ボックス 365"/>
        <xdr:cNvSpPr txBox="1"/>
      </xdr:nvSpPr>
      <xdr:spPr>
        <a:xfrm>
          <a:off x="6705111" y="9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76767</xdr:rowOff>
    </xdr:from>
    <xdr:to>
      <xdr:col>15</xdr:col>
      <xdr:colOff>231775</xdr:colOff>
      <xdr:row>58</xdr:row>
      <xdr:rowOff>6917</xdr:rowOff>
    </xdr:to>
    <xdr:sp macro="" textlink="">
      <xdr:nvSpPr>
        <xdr:cNvPr id="372" name="円/楕円 371"/>
        <xdr:cNvSpPr/>
      </xdr:nvSpPr>
      <xdr:spPr>
        <a:xfrm>
          <a:off x="10426700" y="984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163144</xdr:rowOff>
    </xdr:from>
    <xdr:ext cx="534377" cy="259045"/>
    <xdr:sp macro="" textlink="">
      <xdr:nvSpPr>
        <xdr:cNvPr id="373" name="農林水産業費該当値テキスト"/>
        <xdr:cNvSpPr txBox="1"/>
      </xdr:nvSpPr>
      <xdr:spPr>
        <a:xfrm>
          <a:off x="10528300" y="976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12,123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11954</xdr:rowOff>
    </xdr:from>
    <xdr:to>
      <xdr:col>14</xdr:col>
      <xdr:colOff>79375</xdr:colOff>
      <xdr:row>57</xdr:row>
      <xdr:rowOff>113554</xdr:rowOff>
    </xdr:to>
    <xdr:sp macro="" textlink="">
      <xdr:nvSpPr>
        <xdr:cNvPr id="374" name="円/楕円 373"/>
        <xdr:cNvSpPr/>
      </xdr:nvSpPr>
      <xdr:spPr>
        <a:xfrm>
          <a:off x="9588500" y="978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104681</xdr:rowOff>
    </xdr:from>
    <xdr:ext cx="534377" cy="259045"/>
    <xdr:sp macro="" textlink="">
      <xdr:nvSpPr>
        <xdr:cNvPr id="375" name="テキスト ボックス 374"/>
        <xdr:cNvSpPr txBox="1"/>
      </xdr:nvSpPr>
      <xdr:spPr>
        <a:xfrm>
          <a:off x="9372111" y="98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36779</xdr:rowOff>
    </xdr:from>
    <xdr:to>
      <xdr:col>12</xdr:col>
      <xdr:colOff>561975</xdr:colOff>
      <xdr:row>57</xdr:row>
      <xdr:rowOff>138379</xdr:rowOff>
    </xdr:to>
    <xdr:sp macro="" textlink="">
      <xdr:nvSpPr>
        <xdr:cNvPr id="376" name="円/楕円 375"/>
        <xdr:cNvSpPr/>
      </xdr:nvSpPr>
      <xdr:spPr>
        <a:xfrm>
          <a:off x="8699500" y="98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129506</xdr:rowOff>
    </xdr:from>
    <xdr:ext cx="534377" cy="259045"/>
    <xdr:sp macro="" textlink="">
      <xdr:nvSpPr>
        <xdr:cNvPr id="377" name="テキスト ボックス 376"/>
        <xdr:cNvSpPr txBox="1"/>
      </xdr:nvSpPr>
      <xdr:spPr>
        <a:xfrm>
          <a:off x="8483111" y="990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113806</xdr:rowOff>
    </xdr:from>
    <xdr:to>
      <xdr:col>11</xdr:col>
      <xdr:colOff>358775</xdr:colOff>
      <xdr:row>57</xdr:row>
      <xdr:rowOff>43956</xdr:rowOff>
    </xdr:to>
    <xdr:sp macro="" textlink="">
      <xdr:nvSpPr>
        <xdr:cNvPr id="378" name="円/楕円 377"/>
        <xdr:cNvSpPr/>
      </xdr:nvSpPr>
      <xdr:spPr>
        <a:xfrm>
          <a:off x="7810500" y="97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60483</xdr:rowOff>
    </xdr:from>
    <xdr:ext cx="534377" cy="259045"/>
    <xdr:sp macro="" textlink="">
      <xdr:nvSpPr>
        <xdr:cNvPr id="379" name="テキスト ボックス 378"/>
        <xdr:cNvSpPr txBox="1"/>
      </xdr:nvSpPr>
      <xdr:spPr>
        <a:xfrm>
          <a:off x="7594111" y="949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163955</xdr:rowOff>
    </xdr:from>
    <xdr:to>
      <xdr:col>10</xdr:col>
      <xdr:colOff>155575</xdr:colOff>
      <xdr:row>57</xdr:row>
      <xdr:rowOff>94105</xdr:rowOff>
    </xdr:to>
    <xdr:sp macro="" textlink="">
      <xdr:nvSpPr>
        <xdr:cNvPr id="380" name="円/楕円 379"/>
        <xdr:cNvSpPr/>
      </xdr:nvSpPr>
      <xdr:spPr>
        <a:xfrm>
          <a:off x="6921500" y="9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110632</xdr:rowOff>
    </xdr:from>
    <xdr:ext cx="534377" cy="259045"/>
    <xdr:sp macro="" textlink="">
      <xdr:nvSpPr>
        <xdr:cNvPr id="381" name="テキスト ボックス 380"/>
        <xdr:cNvSpPr txBox="1"/>
      </xdr:nvSpPr>
      <xdr:spPr>
        <a:xfrm>
          <a:off x="6705111" y="954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54273</xdr:rowOff>
    </xdr:from>
    <xdr:to>
      <xdr:col>15</xdr:col>
      <xdr:colOff>180975</xdr:colOff>
      <xdr:row>77</xdr:row>
      <xdr:rowOff>93042</xdr:rowOff>
    </xdr:to>
    <xdr:cxnSp macro="">
      <xdr:nvCxnSpPr>
        <xdr:cNvPr id="408" name="直線コネクタ 407"/>
        <xdr:cNvCxnSpPr/>
      </xdr:nvCxnSpPr>
      <xdr:spPr>
        <a:xfrm flipV="1">
          <a:off x="9639300" y="13255923"/>
          <a:ext cx="838200" cy="3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135346</xdr:rowOff>
    </xdr:from>
    <xdr:ext cx="534377" cy="259045"/>
    <xdr:sp macro="" textlink="">
      <xdr:nvSpPr>
        <xdr:cNvPr id="409" name="商工費平均値テキスト"/>
        <xdr:cNvSpPr txBox="1"/>
      </xdr:nvSpPr>
      <xdr:spPr>
        <a:xfrm>
          <a:off x="10528300" y="1299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93042</xdr:rowOff>
    </xdr:from>
    <xdr:to>
      <xdr:col>14</xdr:col>
      <xdr:colOff>28575</xdr:colOff>
      <xdr:row>77</xdr:row>
      <xdr:rowOff>120017</xdr:rowOff>
    </xdr:to>
    <xdr:cxnSp macro="">
      <xdr:nvCxnSpPr>
        <xdr:cNvPr id="411" name="直線コネクタ 410"/>
        <xdr:cNvCxnSpPr/>
      </xdr:nvCxnSpPr>
      <xdr:spPr>
        <a:xfrm flipV="1">
          <a:off x="8750300" y="13294692"/>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95699</xdr:rowOff>
    </xdr:from>
    <xdr:ext cx="534377" cy="259045"/>
    <xdr:sp macro="" textlink="">
      <xdr:nvSpPr>
        <xdr:cNvPr id="413" name="テキスト ボックス 412"/>
        <xdr:cNvSpPr txBox="1"/>
      </xdr:nvSpPr>
      <xdr:spPr>
        <a:xfrm>
          <a:off x="9372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106119</xdr:rowOff>
    </xdr:from>
    <xdr:to>
      <xdr:col>12</xdr:col>
      <xdr:colOff>511175</xdr:colOff>
      <xdr:row>77</xdr:row>
      <xdr:rowOff>120017</xdr:rowOff>
    </xdr:to>
    <xdr:cxnSp macro="">
      <xdr:nvCxnSpPr>
        <xdr:cNvPr id="414" name="直線コネクタ 413"/>
        <xdr:cNvCxnSpPr/>
      </xdr:nvCxnSpPr>
      <xdr:spPr>
        <a:xfrm>
          <a:off x="7861300" y="13307769"/>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104249</xdr:rowOff>
    </xdr:from>
    <xdr:ext cx="534377" cy="259045"/>
    <xdr:sp macro="" textlink="">
      <xdr:nvSpPr>
        <xdr:cNvPr id="416" name="テキスト ボックス 415"/>
        <xdr:cNvSpPr txBox="1"/>
      </xdr:nvSpPr>
      <xdr:spPr>
        <a:xfrm>
          <a:off x="8483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38133</xdr:rowOff>
    </xdr:from>
    <xdr:to>
      <xdr:col>11</xdr:col>
      <xdr:colOff>307975</xdr:colOff>
      <xdr:row>77</xdr:row>
      <xdr:rowOff>106119</xdr:rowOff>
    </xdr:to>
    <xdr:cxnSp macro="">
      <xdr:nvCxnSpPr>
        <xdr:cNvPr id="417" name="直線コネクタ 416"/>
        <xdr:cNvCxnSpPr/>
      </xdr:nvCxnSpPr>
      <xdr:spPr>
        <a:xfrm>
          <a:off x="6972300" y="13239783"/>
          <a:ext cx="889000" cy="6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114444</xdr:rowOff>
    </xdr:from>
    <xdr:ext cx="534377" cy="259045"/>
    <xdr:sp macro="" textlink="">
      <xdr:nvSpPr>
        <xdr:cNvPr id="419" name="テキスト ボックス 418"/>
        <xdr:cNvSpPr txBox="1"/>
      </xdr:nvSpPr>
      <xdr:spPr>
        <a:xfrm>
          <a:off x="7594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81225</xdr:rowOff>
    </xdr:from>
    <xdr:ext cx="534377" cy="259045"/>
    <xdr:sp macro="" textlink="">
      <xdr:nvSpPr>
        <xdr:cNvPr id="421" name="テキスト ボックス 420"/>
        <xdr:cNvSpPr txBox="1"/>
      </xdr:nvSpPr>
      <xdr:spPr>
        <a:xfrm>
          <a:off x="6705111" y="1328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3473</xdr:rowOff>
    </xdr:from>
    <xdr:to>
      <xdr:col>15</xdr:col>
      <xdr:colOff>231775</xdr:colOff>
      <xdr:row>77</xdr:row>
      <xdr:rowOff>105073</xdr:rowOff>
    </xdr:to>
    <xdr:sp macro="" textlink="">
      <xdr:nvSpPr>
        <xdr:cNvPr id="427" name="円/楕円 426"/>
        <xdr:cNvSpPr/>
      </xdr:nvSpPr>
      <xdr:spPr>
        <a:xfrm>
          <a:off x="10426700" y="1320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153350</xdr:rowOff>
    </xdr:from>
    <xdr:ext cx="534377" cy="259045"/>
    <xdr:sp macro="" textlink="">
      <xdr:nvSpPr>
        <xdr:cNvPr id="428" name="商工費該当値テキスト"/>
        <xdr:cNvSpPr txBox="1"/>
      </xdr:nvSpPr>
      <xdr:spPr>
        <a:xfrm>
          <a:off x="10528300" y="131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11,237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42242</xdr:rowOff>
    </xdr:from>
    <xdr:to>
      <xdr:col>14</xdr:col>
      <xdr:colOff>79375</xdr:colOff>
      <xdr:row>77</xdr:row>
      <xdr:rowOff>143842</xdr:rowOff>
    </xdr:to>
    <xdr:sp macro="" textlink="">
      <xdr:nvSpPr>
        <xdr:cNvPr id="429" name="円/楕円 428"/>
        <xdr:cNvSpPr/>
      </xdr:nvSpPr>
      <xdr:spPr>
        <a:xfrm>
          <a:off x="9588500" y="1324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134969</xdr:rowOff>
    </xdr:from>
    <xdr:ext cx="469744" cy="259045"/>
    <xdr:sp macro="" textlink="">
      <xdr:nvSpPr>
        <xdr:cNvPr id="430" name="テキスト ボックス 429"/>
        <xdr:cNvSpPr txBox="1"/>
      </xdr:nvSpPr>
      <xdr:spPr>
        <a:xfrm>
          <a:off x="9404427" y="1333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69217</xdr:rowOff>
    </xdr:from>
    <xdr:to>
      <xdr:col>12</xdr:col>
      <xdr:colOff>561975</xdr:colOff>
      <xdr:row>77</xdr:row>
      <xdr:rowOff>170817</xdr:rowOff>
    </xdr:to>
    <xdr:sp macro="" textlink="">
      <xdr:nvSpPr>
        <xdr:cNvPr id="431" name="円/楕円 430"/>
        <xdr:cNvSpPr/>
      </xdr:nvSpPr>
      <xdr:spPr>
        <a:xfrm>
          <a:off x="8699500" y="1327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161944</xdr:rowOff>
    </xdr:from>
    <xdr:ext cx="469744" cy="259045"/>
    <xdr:sp macro="" textlink="">
      <xdr:nvSpPr>
        <xdr:cNvPr id="432" name="テキスト ボックス 431"/>
        <xdr:cNvSpPr txBox="1"/>
      </xdr:nvSpPr>
      <xdr:spPr>
        <a:xfrm>
          <a:off x="8515427" y="1336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55319</xdr:rowOff>
    </xdr:from>
    <xdr:to>
      <xdr:col>11</xdr:col>
      <xdr:colOff>358775</xdr:colOff>
      <xdr:row>77</xdr:row>
      <xdr:rowOff>156919</xdr:rowOff>
    </xdr:to>
    <xdr:sp macro="" textlink="">
      <xdr:nvSpPr>
        <xdr:cNvPr id="433" name="円/楕円 432"/>
        <xdr:cNvSpPr/>
      </xdr:nvSpPr>
      <xdr:spPr>
        <a:xfrm>
          <a:off x="7810500" y="132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148046</xdr:rowOff>
    </xdr:from>
    <xdr:ext cx="469744" cy="259045"/>
    <xdr:sp macro="" textlink="">
      <xdr:nvSpPr>
        <xdr:cNvPr id="434" name="テキスト ボックス 433"/>
        <xdr:cNvSpPr txBox="1"/>
      </xdr:nvSpPr>
      <xdr:spPr>
        <a:xfrm>
          <a:off x="7626427" y="1334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158783</xdr:rowOff>
    </xdr:from>
    <xdr:to>
      <xdr:col>10</xdr:col>
      <xdr:colOff>155575</xdr:colOff>
      <xdr:row>77</xdr:row>
      <xdr:rowOff>88933</xdr:rowOff>
    </xdr:to>
    <xdr:sp macro="" textlink="">
      <xdr:nvSpPr>
        <xdr:cNvPr id="435" name="円/楕円 434"/>
        <xdr:cNvSpPr/>
      </xdr:nvSpPr>
      <xdr:spPr>
        <a:xfrm>
          <a:off x="6921500" y="1318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105460</xdr:rowOff>
    </xdr:from>
    <xdr:ext cx="534377" cy="259045"/>
    <xdr:sp macro="" textlink="">
      <xdr:nvSpPr>
        <xdr:cNvPr id="436" name="テキスト ボックス 435"/>
        <xdr:cNvSpPr txBox="1"/>
      </xdr:nvSpPr>
      <xdr:spPr>
        <a:xfrm>
          <a:off x="6705111" y="1296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88895</xdr:rowOff>
    </xdr:from>
    <xdr:to>
      <xdr:col>15</xdr:col>
      <xdr:colOff>180975</xdr:colOff>
      <xdr:row>97</xdr:row>
      <xdr:rowOff>113173</xdr:rowOff>
    </xdr:to>
    <xdr:cxnSp macro="">
      <xdr:nvCxnSpPr>
        <xdr:cNvPr id="463" name="直線コネクタ 462"/>
        <xdr:cNvCxnSpPr/>
      </xdr:nvCxnSpPr>
      <xdr:spPr>
        <a:xfrm flipV="1">
          <a:off x="9639300" y="16719545"/>
          <a:ext cx="838200" cy="2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4"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29885</xdr:rowOff>
    </xdr:from>
    <xdr:to>
      <xdr:col>14</xdr:col>
      <xdr:colOff>28575</xdr:colOff>
      <xdr:row>97</xdr:row>
      <xdr:rowOff>113173</xdr:rowOff>
    </xdr:to>
    <xdr:cxnSp macro="">
      <xdr:nvCxnSpPr>
        <xdr:cNvPr id="466" name="直線コネクタ 465"/>
        <xdr:cNvCxnSpPr/>
      </xdr:nvCxnSpPr>
      <xdr:spPr>
        <a:xfrm>
          <a:off x="8750300" y="16489085"/>
          <a:ext cx="889000" cy="25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132929</xdr:rowOff>
    </xdr:from>
    <xdr:ext cx="534377" cy="259045"/>
    <xdr:sp macro="" textlink="">
      <xdr:nvSpPr>
        <xdr:cNvPr id="468" name="テキスト ボックス 467"/>
        <xdr:cNvSpPr txBox="1"/>
      </xdr:nvSpPr>
      <xdr:spPr>
        <a:xfrm>
          <a:off x="9372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29885</xdr:rowOff>
    </xdr:from>
    <xdr:to>
      <xdr:col>12</xdr:col>
      <xdr:colOff>511175</xdr:colOff>
      <xdr:row>97</xdr:row>
      <xdr:rowOff>41599</xdr:rowOff>
    </xdr:to>
    <xdr:cxnSp macro="">
      <xdr:nvCxnSpPr>
        <xdr:cNvPr id="469" name="直線コネクタ 468"/>
        <xdr:cNvCxnSpPr/>
      </xdr:nvCxnSpPr>
      <xdr:spPr>
        <a:xfrm flipV="1">
          <a:off x="7861300" y="16489085"/>
          <a:ext cx="889000" cy="1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102819</xdr:rowOff>
    </xdr:from>
    <xdr:ext cx="534377" cy="259045"/>
    <xdr:sp macro="" textlink="">
      <xdr:nvSpPr>
        <xdr:cNvPr id="471" name="テキスト ボックス 470"/>
        <xdr:cNvSpPr txBox="1"/>
      </xdr:nvSpPr>
      <xdr:spPr>
        <a:xfrm>
          <a:off x="8483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41599</xdr:rowOff>
    </xdr:from>
    <xdr:to>
      <xdr:col>11</xdr:col>
      <xdr:colOff>307975</xdr:colOff>
      <xdr:row>97</xdr:row>
      <xdr:rowOff>130373</xdr:rowOff>
    </xdr:to>
    <xdr:cxnSp macro="">
      <xdr:nvCxnSpPr>
        <xdr:cNvPr id="472" name="直線コネクタ 471"/>
        <xdr:cNvCxnSpPr/>
      </xdr:nvCxnSpPr>
      <xdr:spPr>
        <a:xfrm flipV="1">
          <a:off x="6972300" y="16672249"/>
          <a:ext cx="889000" cy="8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136548</xdr:rowOff>
    </xdr:from>
    <xdr:ext cx="534377" cy="259045"/>
    <xdr:sp macro="" textlink="">
      <xdr:nvSpPr>
        <xdr:cNvPr id="474" name="テキスト ボックス 473"/>
        <xdr:cNvSpPr txBox="1"/>
      </xdr:nvSpPr>
      <xdr:spPr>
        <a:xfrm>
          <a:off x="7594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161467</xdr:rowOff>
    </xdr:from>
    <xdr:ext cx="534377" cy="259045"/>
    <xdr:sp macro="" textlink="">
      <xdr:nvSpPr>
        <xdr:cNvPr id="476" name="テキスト ボックス 475"/>
        <xdr:cNvSpPr txBox="1"/>
      </xdr:nvSpPr>
      <xdr:spPr>
        <a:xfrm>
          <a:off x="6705111" y="164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38095</xdr:rowOff>
    </xdr:from>
    <xdr:to>
      <xdr:col>15</xdr:col>
      <xdr:colOff>231775</xdr:colOff>
      <xdr:row>97</xdr:row>
      <xdr:rowOff>139695</xdr:rowOff>
    </xdr:to>
    <xdr:sp macro="" textlink="">
      <xdr:nvSpPr>
        <xdr:cNvPr id="482" name="円/楕円 481"/>
        <xdr:cNvSpPr/>
      </xdr:nvSpPr>
      <xdr:spPr>
        <a:xfrm>
          <a:off x="10426700" y="166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16522</xdr:rowOff>
    </xdr:from>
    <xdr:ext cx="534377" cy="259045"/>
    <xdr:sp macro="" textlink="">
      <xdr:nvSpPr>
        <xdr:cNvPr id="483" name="土木費該当値テキスト"/>
        <xdr:cNvSpPr txBox="1"/>
      </xdr:nvSpPr>
      <xdr:spPr>
        <a:xfrm>
          <a:off x="10528300" y="1664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48,612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62373</xdr:rowOff>
    </xdr:from>
    <xdr:to>
      <xdr:col>14</xdr:col>
      <xdr:colOff>79375</xdr:colOff>
      <xdr:row>97</xdr:row>
      <xdr:rowOff>163973</xdr:rowOff>
    </xdr:to>
    <xdr:sp macro="" textlink="">
      <xdr:nvSpPr>
        <xdr:cNvPr id="484" name="円/楕円 483"/>
        <xdr:cNvSpPr/>
      </xdr:nvSpPr>
      <xdr:spPr>
        <a:xfrm>
          <a:off x="9588500" y="1669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155100</xdr:rowOff>
    </xdr:from>
    <xdr:ext cx="534377" cy="259045"/>
    <xdr:sp macro="" textlink="">
      <xdr:nvSpPr>
        <xdr:cNvPr id="485" name="テキスト ボックス 484"/>
        <xdr:cNvSpPr txBox="1"/>
      </xdr:nvSpPr>
      <xdr:spPr>
        <a:xfrm>
          <a:off x="9372111" y="1678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150535</xdr:rowOff>
    </xdr:from>
    <xdr:to>
      <xdr:col>12</xdr:col>
      <xdr:colOff>561975</xdr:colOff>
      <xdr:row>96</xdr:row>
      <xdr:rowOff>80685</xdr:rowOff>
    </xdr:to>
    <xdr:sp macro="" textlink="">
      <xdr:nvSpPr>
        <xdr:cNvPr id="486" name="円/楕円 485"/>
        <xdr:cNvSpPr/>
      </xdr:nvSpPr>
      <xdr:spPr>
        <a:xfrm>
          <a:off x="8699500" y="1643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97212</xdr:rowOff>
    </xdr:from>
    <xdr:ext cx="534377" cy="259045"/>
    <xdr:sp macro="" textlink="">
      <xdr:nvSpPr>
        <xdr:cNvPr id="487" name="テキスト ボックス 486"/>
        <xdr:cNvSpPr txBox="1"/>
      </xdr:nvSpPr>
      <xdr:spPr>
        <a:xfrm>
          <a:off x="8483111" y="1621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99,019</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162249</xdr:rowOff>
    </xdr:from>
    <xdr:to>
      <xdr:col>11</xdr:col>
      <xdr:colOff>358775</xdr:colOff>
      <xdr:row>97</xdr:row>
      <xdr:rowOff>92399</xdr:rowOff>
    </xdr:to>
    <xdr:sp macro="" textlink="">
      <xdr:nvSpPr>
        <xdr:cNvPr id="488" name="円/楕円 487"/>
        <xdr:cNvSpPr/>
      </xdr:nvSpPr>
      <xdr:spPr>
        <a:xfrm>
          <a:off x="7810500" y="1662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108926</xdr:rowOff>
    </xdr:from>
    <xdr:ext cx="534377" cy="259045"/>
    <xdr:sp macro="" textlink="">
      <xdr:nvSpPr>
        <xdr:cNvPr id="489" name="テキスト ボックス 488"/>
        <xdr:cNvSpPr txBox="1"/>
      </xdr:nvSpPr>
      <xdr:spPr>
        <a:xfrm>
          <a:off x="7594111" y="163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79573</xdr:rowOff>
    </xdr:from>
    <xdr:to>
      <xdr:col>10</xdr:col>
      <xdr:colOff>155575</xdr:colOff>
      <xdr:row>98</xdr:row>
      <xdr:rowOff>9723</xdr:rowOff>
    </xdr:to>
    <xdr:sp macro="" textlink="">
      <xdr:nvSpPr>
        <xdr:cNvPr id="490" name="円/楕円 489"/>
        <xdr:cNvSpPr/>
      </xdr:nvSpPr>
      <xdr:spPr>
        <a:xfrm>
          <a:off x="6921500" y="167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850</xdr:rowOff>
    </xdr:from>
    <xdr:ext cx="534377" cy="259045"/>
    <xdr:sp macro="" textlink="">
      <xdr:nvSpPr>
        <xdr:cNvPr id="491" name="テキスト ボックス 490"/>
        <xdr:cNvSpPr txBox="1"/>
      </xdr:nvSpPr>
      <xdr:spPr>
        <a:xfrm>
          <a:off x="6705111" y="1680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39,540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118402</xdr:rowOff>
    </xdr:from>
    <xdr:to>
      <xdr:col>23</xdr:col>
      <xdr:colOff>517525</xdr:colOff>
      <xdr:row>37</xdr:row>
      <xdr:rowOff>158293</xdr:rowOff>
    </xdr:to>
    <xdr:cxnSp macro="">
      <xdr:nvCxnSpPr>
        <xdr:cNvPr id="520" name="直線コネクタ 519"/>
        <xdr:cNvCxnSpPr/>
      </xdr:nvCxnSpPr>
      <xdr:spPr>
        <a:xfrm flipV="1">
          <a:off x="15481300" y="6462052"/>
          <a:ext cx="8382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7967</xdr:rowOff>
    </xdr:from>
    <xdr:ext cx="534377" cy="259045"/>
    <xdr:sp macro="" textlink="">
      <xdr:nvSpPr>
        <xdr:cNvPr id="521" name="消防費平均値テキスト"/>
        <xdr:cNvSpPr txBox="1"/>
      </xdr:nvSpPr>
      <xdr:spPr>
        <a:xfrm>
          <a:off x="16370300" y="618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143269</xdr:rowOff>
    </xdr:from>
    <xdr:to>
      <xdr:col>22</xdr:col>
      <xdr:colOff>365125</xdr:colOff>
      <xdr:row>37</xdr:row>
      <xdr:rowOff>158293</xdr:rowOff>
    </xdr:to>
    <xdr:cxnSp macro="">
      <xdr:nvCxnSpPr>
        <xdr:cNvPr id="523" name="直線コネクタ 522"/>
        <xdr:cNvCxnSpPr/>
      </xdr:nvCxnSpPr>
      <xdr:spPr>
        <a:xfrm>
          <a:off x="14592300" y="6486919"/>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93489</xdr:rowOff>
    </xdr:from>
    <xdr:ext cx="534377" cy="259045"/>
    <xdr:sp macro="" textlink="">
      <xdr:nvSpPr>
        <xdr:cNvPr id="525" name="テキスト ボックス 524"/>
        <xdr:cNvSpPr txBox="1"/>
      </xdr:nvSpPr>
      <xdr:spPr>
        <a:xfrm>
          <a:off x="15214111"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130366</xdr:rowOff>
    </xdr:from>
    <xdr:to>
      <xdr:col>21</xdr:col>
      <xdr:colOff>161925</xdr:colOff>
      <xdr:row>37</xdr:row>
      <xdr:rowOff>143269</xdr:rowOff>
    </xdr:to>
    <xdr:cxnSp macro="">
      <xdr:nvCxnSpPr>
        <xdr:cNvPr id="526" name="直線コネクタ 525"/>
        <xdr:cNvCxnSpPr/>
      </xdr:nvCxnSpPr>
      <xdr:spPr>
        <a:xfrm>
          <a:off x="13703300" y="6474016"/>
          <a:ext cx="8890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96486</xdr:rowOff>
    </xdr:from>
    <xdr:ext cx="534377" cy="259045"/>
    <xdr:sp macro="" textlink="">
      <xdr:nvSpPr>
        <xdr:cNvPr id="528" name="テキスト ボックス 527"/>
        <xdr:cNvSpPr txBox="1"/>
      </xdr:nvSpPr>
      <xdr:spPr>
        <a:xfrm>
          <a:off x="14325111" y="60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123584</xdr:rowOff>
    </xdr:from>
    <xdr:to>
      <xdr:col>19</xdr:col>
      <xdr:colOff>644525</xdr:colOff>
      <xdr:row>37</xdr:row>
      <xdr:rowOff>130366</xdr:rowOff>
    </xdr:to>
    <xdr:cxnSp macro="">
      <xdr:nvCxnSpPr>
        <xdr:cNvPr id="529" name="直線コネクタ 528"/>
        <xdr:cNvCxnSpPr/>
      </xdr:nvCxnSpPr>
      <xdr:spPr>
        <a:xfrm>
          <a:off x="12814300" y="6467234"/>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146791</xdr:rowOff>
    </xdr:from>
    <xdr:ext cx="534377" cy="259045"/>
    <xdr:sp macro="" textlink="">
      <xdr:nvSpPr>
        <xdr:cNvPr id="531" name="テキスト ボックス 530"/>
        <xdr:cNvSpPr txBox="1"/>
      </xdr:nvSpPr>
      <xdr:spPr>
        <a:xfrm>
          <a:off x="13436111" y="61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166184</xdr:rowOff>
    </xdr:from>
    <xdr:ext cx="534377" cy="259045"/>
    <xdr:sp macro="" textlink="">
      <xdr:nvSpPr>
        <xdr:cNvPr id="533" name="テキスト ボックス 532"/>
        <xdr:cNvSpPr txBox="1"/>
      </xdr:nvSpPr>
      <xdr:spPr>
        <a:xfrm>
          <a:off x="12547111" y="61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67602</xdr:rowOff>
    </xdr:from>
    <xdr:to>
      <xdr:col>23</xdr:col>
      <xdr:colOff>568325</xdr:colOff>
      <xdr:row>37</xdr:row>
      <xdr:rowOff>169202</xdr:rowOff>
    </xdr:to>
    <xdr:sp macro="" textlink="">
      <xdr:nvSpPr>
        <xdr:cNvPr id="539" name="円/楕円 538"/>
        <xdr:cNvSpPr/>
      </xdr:nvSpPr>
      <xdr:spPr>
        <a:xfrm>
          <a:off x="16268700" y="64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153979</xdr:rowOff>
    </xdr:from>
    <xdr:ext cx="534377" cy="259045"/>
    <xdr:sp macro="" textlink="">
      <xdr:nvSpPr>
        <xdr:cNvPr id="540" name="消防費該当値テキスト"/>
        <xdr:cNvSpPr txBox="1"/>
      </xdr:nvSpPr>
      <xdr:spPr>
        <a:xfrm>
          <a:off x="16370300" y="632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21,177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107493</xdr:rowOff>
    </xdr:from>
    <xdr:to>
      <xdr:col>22</xdr:col>
      <xdr:colOff>415925</xdr:colOff>
      <xdr:row>38</xdr:row>
      <xdr:rowOff>37643</xdr:rowOff>
    </xdr:to>
    <xdr:sp macro="" textlink="">
      <xdr:nvSpPr>
        <xdr:cNvPr id="541" name="円/楕円 540"/>
        <xdr:cNvSpPr/>
      </xdr:nvSpPr>
      <xdr:spPr>
        <a:xfrm>
          <a:off x="15430500" y="64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28770</xdr:rowOff>
    </xdr:from>
    <xdr:ext cx="534377" cy="259045"/>
    <xdr:sp macro="" textlink="">
      <xdr:nvSpPr>
        <xdr:cNvPr id="542" name="テキスト ボックス 541"/>
        <xdr:cNvSpPr txBox="1"/>
      </xdr:nvSpPr>
      <xdr:spPr>
        <a:xfrm>
          <a:off x="15214111" y="65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92469</xdr:rowOff>
    </xdr:from>
    <xdr:to>
      <xdr:col>21</xdr:col>
      <xdr:colOff>212725</xdr:colOff>
      <xdr:row>38</xdr:row>
      <xdr:rowOff>22619</xdr:rowOff>
    </xdr:to>
    <xdr:sp macro="" textlink="">
      <xdr:nvSpPr>
        <xdr:cNvPr id="543" name="円/楕円 542"/>
        <xdr:cNvSpPr/>
      </xdr:nvSpPr>
      <xdr:spPr>
        <a:xfrm>
          <a:off x="14541500" y="643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13746</xdr:rowOff>
    </xdr:from>
    <xdr:ext cx="534377" cy="259045"/>
    <xdr:sp macro="" textlink="">
      <xdr:nvSpPr>
        <xdr:cNvPr id="544" name="テキスト ボックス 543"/>
        <xdr:cNvSpPr txBox="1"/>
      </xdr:nvSpPr>
      <xdr:spPr>
        <a:xfrm>
          <a:off x="14325111" y="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79566</xdr:rowOff>
    </xdr:from>
    <xdr:to>
      <xdr:col>20</xdr:col>
      <xdr:colOff>9525</xdr:colOff>
      <xdr:row>38</xdr:row>
      <xdr:rowOff>9716</xdr:rowOff>
    </xdr:to>
    <xdr:sp macro="" textlink="">
      <xdr:nvSpPr>
        <xdr:cNvPr id="545" name="円/楕円 544"/>
        <xdr:cNvSpPr/>
      </xdr:nvSpPr>
      <xdr:spPr>
        <a:xfrm>
          <a:off x="13652500" y="64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843</xdr:rowOff>
    </xdr:from>
    <xdr:ext cx="534377" cy="259045"/>
    <xdr:sp macro="" textlink="">
      <xdr:nvSpPr>
        <xdr:cNvPr id="546" name="テキスト ボックス 545"/>
        <xdr:cNvSpPr txBox="1"/>
      </xdr:nvSpPr>
      <xdr:spPr>
        <a:xfrm>
          <a:off x="13436111" y="65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72784</xdr:rowOff>
    </xdr:from>
    <xdr:to>
      <xdr:col>18</xdr:col>
      <xdr:colOff>492125</xdr:colOff>
      <xdr:row>38</xdr:row>
      <xdr:rowOff>2933</xdr:rowOff>
    </xdr:to>
    <xdr:sp macro="" textlink="">
      <xdr:nvSpPr>
        <xdr:cNvPr id="547" name="円/楕円 546"/>
        <xdr:cNvSpPr/>
      </xdr:nvSpPr>
      <xdr:spPr>
        <a:xfrm>
          <a:off x="12763500" y="64164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165511</xdr:rowOff>
    </xdr:from>
    <xdr:ext cx="534377" cy="259045"/>
    <xdr:sp macro="" textlink="">
      <xdr:nvSpPr>
        <xdr:cNvPr id="548" name="テキスト ボックス 547"/>
        <xdr:cNvSpPr txBox="1"/>
      </xdr:nvSpPr>
      <xdr:spPr>
        <a:xfrm>
          <a:off x="12547111" y="65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37527</xdr:rowOff>
    </xdr:from>
    <xdr:to>
      <xdr:col>23</xdr:col>
      <xdr:colOff>517525</xdr:colOff>
      <xdr:row>58</xdr:row>
      <xdr:rowOff>79837</xdr:rowOff>
    </xdr:to>
    <xdr:cxnSp macro="">
      <xdr:nvCxnSpPr>
        <xdr:cNvPr id="577" name="直線コネクタ 576"/>
        <xdr:cNvCxnSpPr/>
      </xdr:nvCxnSpPr>
      <xdr:spPr>
        <a:xfrm>
          <a:off x="15481300" y="9981627"/>
          <a:ext cx="838200" cy="4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134969</xdr:rowOff>
    </xdr:from>
    <xdr:ext cx="534377" cy="259045"/>
    <xdr:sp macro="" textlink="">
      <xdr:nvSpPr>
        <xdr:cNvPr id="578" name="教育費平均値テキスト"/>
        <xdr:cNvSpPr txBox="1"/>
      </xdr:nvSpPr>
      <xdr:spPr>
        <a:xfrm>
          <a:off x="16370300" y="973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37527</xdr:rowOff>
    </xdr:from>
    <xdr:to>
      <xdr:col>22</xdr:col>
      <xdr:colOff>365125</xdr:colOff>
      <xdr:row>58</xdr:row>
      <xdr:rowOff>70434</xdr:rowOff>
    </xdr:to>
    <xdr:cxnSp macro="">
      <xdr:nvCxnSpPr>
        <xdr:cNvPr id="580" name="直線コネクタ 579"/>
        <xdr:cNvCxnSpPr/>
      </xdr:nvCxnSpPr>
      <xdr:spPr>
        <a:xfrm flipV="1">
          <a:off x="14592300" y="9981627"/>
          <a:ext cx="889000" cy="3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46710</xdr:rowOff>
    </xdr:from>
    <xdr:ext cx="534377" cy="259045"/>
    <xdr:sp macro="" textlink="">
      <xdr:nvSpPr>
        <xdr:cNvPr id="582" name="テキスト ボックス 581"/>
        <xdr:cNvSpPr txBox="1"/>
      </xdr:nvSpPr>
      <xdr:spPr>
        <a:xfrm>
          <a:off x="15214111" y="96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63340</xdr:rowOff>
    </xdr:from>
    <xdr:to>
      <xdr:col>21</xdr:col>
      <xdr:colOff>161925</xdr:colOff>
      <xdr:row>58</xdr:row>
      <xdr:rowOff>70434</xdr:rowOff>
    </xdr:to>
    <xdr:cxnSp macro="">
      <xdr:nvCxnSpPr>
        <xdr:cNvPr id="583" name="直線コネクタ 582"/>
        <xdr:cNvCxnSpPr/>
      </xdr:nvCxnSpPr>
      <xdr:spPr>
        <a:xfrm>
          <a:off x="13703300" y="10007440"/>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63093</xdr:rowOff>
    </xdr:from>
    <xdr:ext cx="534377" cy="259045"/>
    <xdr:sp macro="" textlink="">
      <xdr:nvSpPr>
        <xdr:cNvPr id="585" name="テキスト ボックス 584"/>
        <xdr:cNvSpPr txBox="1"/>
      </xdr:nvSpPr>
      <xdr:spPr>
        <a:xfrm>
          <a:off x="1432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11623</xdr:rowOff>
    </xdr:from>
    <xdr:to>
      <xdr:col>19</xdr:col>
      <xdr:colOff>644525</xdr:colOff>
      <xdr:row>58</xdr:row>
      <xdr:rowOff>63340</xdr:rowOff>
    </xdr:to>
    <xdr:cxnSp macro="">
      <xdr:nvCxnSpPr>
        <xdr:cNvPr id="586" name="直線コネクタ 585"/>
        <xdr:cNvCxnSpPr/>
      </xdr:nvCxnSpPr>
      <xdr:spPr>
        <a:xfrm>
          <a:off x="12814300" y="9955723"/>
          <a:ext cx="889000" cy="5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72123</xdr:rowOff>
    </xdr:from>
    <xdr:ext cx="534377" cy="259045"/>
    <xdr:sp macro="" textlink="">
      <xdr:nvSpPr>
        <xdr:cNvPr id="588" name="テキスト ボックス 587"/>
        <xdr:cNvSpPr txBox="1"/>
      </xdr:nvSpPr>
      <xdr:spPr>
        <a:xfrm>
          <a:off x="13436111" y="96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90" name="テキスト ボックス 589"/>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29037</xdr:rowOff>
    </xdr:from>
    <xdr:to>
      <xdr:col>23</xdr:col>
      <xdr:colOff>568325</xdr:colOff>
      <xdr:row>58</xdr:row>
      <xdr:rowOff>130637</xdr:rowOff>
    </xdr:to>
    <xdr:sp macro="" textlink="">
      <xdr:nvSpPr>
        <xdr:cNvPr id="596" name="円/楕円 595"/>
        <xdr:cNvSpPr/>
      </xdr:nvSpPr>
      <xdr:spPr>
        <a:xfrm>
          <a:off x="16268700" y="997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115414</xdr:rowOff>
    </xdr:from>
    <xdr:ext cx="534377" cy="259045"/>
    <xdr:sp macro="" textlink="">
      <xdr:nvSpPr>
        <xdr:cNvPr id="597" name="教育費該当値テキスト"/>
        <xdr:cNvSpPr txBox="1"/>
      </xdr:nvSpPr>
      <xdr:spPr>
        <a:xfrm>
          <a:off x="16370300" y="988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35,712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158177</xdr:rowOff>
    </xdr:from>
    <xdr:to>
      <xdr:col>22</xdr:col>
      <xdr:colOff>415925</xdr:colOff>
      <xdr:row>58</xdr:row>
      <xdr:rowOff>88327</xdr:rowOff>
    </xdr:to>
    <xdr:sp macro="" textlink="">
      <xdr:nvSpPr>
        <xdr:cNvPr id="598" name="円/楕円 597"/>
        <xdr:cNvSpPr/>
      </xdr:nvSpPr>
      <xdr:spPr>
        <a:xfrm>
          <a:off x="15430500" y="993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79454</xdr:rowOff>
    </xdr:from>
    <xdr:ext cx="534377" cy="259045"/>
    <xdr:sp macro="" textlink="">
      <xdr:nvSpPr>
        <xdr:cNvPr id="599" name="テキスト ボックス 598"/>
        <xdr:cNvSpPr txBox="1"/>
      </xdr:nvSpPr>
      <xdr:spPr>
        <a:xfrm>
          <a:off x="15214111" y="1002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46,817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19634</xdr:rowOff>
    </xdr:from>
    <xdr:to>
      <xdr:col>21</xdr:col>
      <xdr:colOff>212725</xdr:colOff>
      <xdr:row>58</xdr:row>
      <xdr:rowOff>121234</xdr:rowOff>
    </xdr:to>
    <xdr:sp macro="" textlink="">
      <xdr:nvSpPr>
        <xdr:cNvPr id="600" name="円/楕円 599"/>
        <xdr:cNvSpPr/>
      </xdr:nvSpPr>
      <xdr:spPr>
        <a:xfrm>
          <a:off x="14541500" y="99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112361</xdr:rowOff>
    </xdr:from>
    <xdr:ext cx="534377" cy="259045"/>
    <xdr:sp macro="" textlink="">
      <xdr:nvSpPr>
        <xdr:cNvPr id="601" name="テキスト ボックス 600"/>
        <xdr:cNvSpPr txBox="1"/>
      </xdr:nvSpPr>
      <xdr:spPr>
        <a:xfrm>
          <a:off x="14325111" y="10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12540</xdr:rowOff>
    </xdr:from>
    <xdr:to>
      <xdr:col>20</xdr:col>
      <xdr:colOff>9525</xdr:colOff>
      <xdr:row>58</xdr:row>
      <xdr:rowOff>114140</xdr:rowOff>
    </xdr:to>
    <xdr:sp macro="" textlink="">
      <xdr:nvSpPr>
        <xdr:cNvPr id="602" name="円/楕円 601"/>
        <xdr:cNvSpPr/>
      </xdr:nvSpPr>
      <xdr:spPr>
        <a:xfrm>
          <a:off x="13652500" y="99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105267</xdr:rowOff>
    </xdr:from>
    <xdr:ext cx="534377" cy="259045"/>
    <xdr:sp macro="" textlink="">
      <xdr:nvSpPr>
        <xdr:cNvPr id="603" name="テキスト ボックス 602"/>
        <xdr:cNvSpPr txBox="1"/>
      </xdr:nvSpPr>
      <xdr:spPr>
        <a:xfrm>
          <a:off x="13436111" y="1004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132273</xdr:rowOff>
    </xdr:from>
    <xdr:to>
      <xdr:col>18</xdr:col>
      <xdr:colOff>492125</xdr:colOff>
      <xdr:row>58</xdr:row>
      <xdr:rowOff>62423</xdr:rowOff>
    </xdr:to>
    <xdr:sp macro="" textlink="">
      <xdr:nvSpPr>
        <xdr:cNvPr id="604" name="円/楕円 603"/>
        <xdr:cNvSpPr/>
      </xdr:nvSpPr>
      <xdr:spPr>
        <a:xfrm>
          <a:off x="12763500" y="99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53550</xdr:rowOff>
    </xdr:from>
    <xdr:ext cx="534377" cy="259045"/>
    <xdr:sp macro="" textlink="">
      <xdr:nvSpPr>
        <xdr:cNvPr id="605" name="テキスト ボックス 604"/>
        <xdr:cNvSpPr txBox="1"/>
      </xdr:nvSpPr>
      <xdr:spPr>
        <a:xfrm>
          <a:off x="12547111" y="999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53,616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166599</xdr:rowOff>
    </xdr:from>
    <xdr:to>
      <xdr:col>23</xdr:col>
      <xdr:colOff>517525</xdr:colOff>
      <xdr:row>79</xdr:row>
      <xdr:rowOff>21628</xdr:rowOff>
    </xdr:to>
    <xdr:cxnSp macro="">
      <xdr:nvCxnSpPr>
        <xdr:cNvPr id="634" name="直線コネクタ 633"/>
        <xdr:cNvCxnSpPr/>
      </xdr:nvCxnSpPr>
      <xdr:spPr>
        <a:xfrm flipV="1">
          <a:off x="15481300" y="13539699"/>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125913</xdr:rowOff>
    </xdr:from>
    <xdr:ext cx="469744" cy="259045"/>
    <xdr:sp macro="" textlink="">
      <xdr:nvSpPr>
        <xdr:cNvPr id="635" name="災害復旧費平均値テキスト"/>
        <xdr:cNvSpPr txBox="1"/>
      </xdr:nvSpPr>
      <xdr:spPr>
        <a:xfrm>
          <a:off x="16370300" y="13327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20486</xdr:rowOff>
    </xdr:from>
    <xdr:to>
      <xdr:col>22</xdr:col>
      <xdr:colOff>365125</xdr:colOff>
      <xdr:row>79</xdr:row>
      <xdr:rowOff>21628</xdr:rowOff>
    </xdr:to>
    <xdr:cxnSp macro="">
      <xdr:nvCxnSpPr>
        <xdr:cNvPr id="637" name="直線コネクタ 636"/>
        <xdr:cNvCxnSpPr/>
      </xdr:nvCxnSpPr>
      <xdr:spPr>
        <a:xfrm>
          <a:off x="14592300" y="1356503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8" name="フローチャート : 判断 637"/>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104461</xdr:rowOff>
    </xdr:from>
    <xdr:ext cx="469744" cy="259045"/>
    <xdr:sp macro="" textlink="">
      <xdr:nvSpPr>
        <xdr:cNvPr id="639" name="テキスト ボックス 638"/>
        <xdr:cNvSpPr txBox="1"/>
      </xdr:nvSpPr>
      <xdr:spPr>
        <a:xfrm>
          <a:off x="15246427" y="131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66320</xdr:rowOff>
    </xdr:from>
    <xdr:to>
      <xdr:col>21</xdr:col>
      <xdr:colOff>161925</xdr:colOff>
      <xdr:row>79</xdr:row>
      <xdr:rowOff>20486</xdr:rowOff>
    </xdr:to>
    <xdr:cxnSp macro="">
      <xdr:nvCxnSpPr>
        <xdr:cNvPr id="640" name="直線コネクタ 639"/>
        <xdr:cNvCxnSpPr/>
      </xdr:nvCxnSpPr>
      <xdr:spPr>
        <a:xfrm>
          <a:off x="13703300" y="13267970"/>
          <a:ext cx="889000" cy="29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41" name="フローチャート : 判断 640"/>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42" name="テキスト ボックス 641"/>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171323</xdr:rowOff>
    </xdr:from>
    <xdr:to>
      <xdr:col>19</xdr:col>
      <xdr:colOff>644525</xdr:colOff>
      <xdr:row>77</xdr:row>
      <xdr:rowOff>66320</xdr:rowOff>
    </xdr:to>
    <xdr:cxnSp macro="">
      <xdr:nvCxnSpPr>
        <xdr:cNvPr id="643" name="直線コネクタ 642"/>
        <xdr:cNvCxnSpPr/>
      </xdr:nvCxnSpPr>
      <xdr:spPr>
        <a:xfrm>
          <a:off x="12814300" y="12687173"/>
          <a:ext cx="889000" cy="58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4" name="フローチャート : 判断 643"/>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108893</xdr:rowOff>
    </xdr:from>
    <xdr:ext cx="469744" cy="259045"/>
    <xdr:sp macro="" textlink="">
      <xdr:nvSpPr>
        <xdr:cNvPr id="645" name="テキスト ボックス 644"/>
        <xdr:cNvSpPr txBox="1"/>
      </xdr:nvSpPr>
      <xdr:spPr>
        <a:xfrm>
          <a:off x="13468427" y="1331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6" name="フローチャート : 判断 645"/>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16312</xdr:rowOff>
    </xdr:from>
    <xdr:ext cx="469744" cy="259045"/>
    <xdr:sp macro="" textlink="">
      <xdr:nvSpPr>
        <xdr:cNvPr id="647" name="テキスト ボックス 646"/>
        <xdr:cNvSpPr txBox="1"/>
      </xdr:nvSpPr>
      <xdr:spPr>
        <a:xfrm>
          <a:off x="12579427" y="1338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115799</xdr:rowOff>
    </xdr:from>
    <xdr:to>
      <xdr:col>23</xdr:col>
      <xdr:colOff>568325</xdr:colOff>
      <xdr:row>79</xdr:row>
      <xdr:rowOff>45949</xdr:rowOff>
    </xdr:to>
    <xdr:sp macro="" textlink="">
      <xdr:nvSpPr>
        <xdr:cNvPr id="653" name="円/楕円 652"/>
        <xdr:cNvSpPr/>
      </xdr:nvSpPr>
      <xdr:spPr>
        <a:xfrm>
          <a:off x="16268700" y="134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81462</xdr:rowOff>
    </xdr:from>
    <xdr:ext cx="469744" cy="259045"/>
    <xdr:sp macro="" textlink="">
      <xdr:nvSpPr>
        <xdr:cNvPr id="654" name="災害復旧費該当値テキスト"/>
        <xdr:cNvSpPr txBox="1"/>
      </xdr:nvSpPr>
      <xdr:spPr>
        <a:xfrm>
          <a:off x="16370300" y="1345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142278</xdr:rowOff>
    </xdr:from>
    <xdr:to>
      <xdr:col>22</xdr:col>
      <xdr:colOff>415925</xdr:colOff>
      <xdr:row>79</xdr:row>
      <xdr:rowOff>72428</xdr:rowOff>
    </xdr:to>
    <xdr:sp macro="" textlink="">
      <xdr:nvSpPr>
        <xdr:cNvPr id="655" name="円/楕円 654"/>
        <xdr:cNvSpPr/>
      </xdr:nvSpPr>
      <xdr:spPr>
        <a:xfrm>
          <a:off x="15430500" y="1351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63555</xdr:rowOff>
    </xdr:from>
    <xdr:ext cx="378565" cy="259045"/>
    <xdr:sp macro="" textlink="">
      <xdr:nvSpPr>
        <xdr:cNvPr id="656" name="テキスト ボックス 655"/>
        <xdr:cNvSpPr txBox="1"/>
      </xdr:nvSpPr>
      <xdr:spPr>
        <a:xfrm>
          <a:off x="15292017" y="13608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141136</xdr:rowOff>
    </xdr:from>
    <xdr:to>
      <xdr:col>21</xdr:col>
      <xdr:colOff>212725</xdr:colOff>
      <xdr:row>79</xdr:row>
      <xdr:rowOff>71286</xdr:rowOff>
    </xdr:to>
    <xdr:sp macro="" textlink="">
      <xdr:nvSpPr>
        <xdr:cNvPr id="657" name="円/楕円 656"/>
        <xdr:cNvSpPr/>
      </xdr:nvSpPr>
      <xdr:spPr>
        <a:xfrm>
          <a:off x="14541500" y="135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62413</xdr:rowOff>
    </xdr:from>
    <xdr:ext cx="378565" cy="259045"/>
    <xdr:sp macro="" textlink="">
      <xdr:nvSpPr>
        <xdr:cNvPr id="658" name="テキスト ボックス 657"/>
        <xdr:cNvSpPr txBox="1"/>
      </xdr:nvSpPr>
      <xdr:spPr>
        <a:xfrm>
          <a:off x="14403017" y="13606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15520</xdr:rowOff>
    </xdr:from>
    <xdr:to>
      <xdr:col>20</xdr:col>
      <xdr:colOff>9525</xdr:colOff>
      <xdr:row>77</xdr:row>
      <xdr:rowOff>117120</xdr:rowOff>
    </xdr:to>
    <xdr:sp macro="" textlink="">
      <xdr:nvSpPr>
        <xdr:cNvPr id="659" name="円/楕円 658"/>
        <xdr:cNvSpPr/>
      </xdr:nvSpPr>
      <xdr:spPr>
        <a:xfrm>
          <a:off x="13652500" y="132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133647</xdr:rowOff>
    </xdr:from>
    <xdr:ext cx="469744" cy="259045"/>
    <xdr:sp macro="" textlink="">
      <xdr:nvSpPr>
        <xdr:cNvPr id="660" name="テキスト ボックス 659"/>
        <xdr:cNvSpPr txBox="1"/>
      </xdr:nvSpPr>
      <xdr:spPr>
        <a:xfrm>
          <a:off x="13468427" y="1299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8,426</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120523</xdr:rowOff>
    </xdr:from>
    <xdr:to>
      <xdr:col>18</xdr:col>
      <xdr:colOff>492125</xdr:colOff>
      <xdr:row>74</xdr:row>
      <xdr:rowOff>50673</xdr:rowOff>
    </xdr:to>
    <xdr:sp macro="" textlink="">
      <xdr:nvSpPr>
        <xdr:cNvPr id="661" name="円/楕円 660"/>
        <xdr:cNvSpPr/>
      </xdr:nvSpPr>
      <xdr:spPr>
        <a:xfrm>
          <a:off x="12763500" y="126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67200</xdr:rowOff>
    </xdr:from>
    <xdr:ext cx="534377" cy="259045"/>
    <xdr:sp macro="" textlink="">
      <xdr:nvSpPr>
        <xdr:cNvPr id="662" name="テキスト ボックス 661"/>
        <xdr:cNvSpPr txBox="1"/>
      </xdr:nvSpPr>
      <xdr:spPr>
        <a:xfrm>
          <a:off x="12547111" y="124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140264</xdr:rowOff>
    </xdr:from>
    <xdr:to>
      <xdr:col>23</xdr:col>
      <xdr:colOff>517525</xdr:colOff>
      <xdr:row>97</xdr:row>
      <xdr:rowOff>153050</xdr:rowOff>
    </xdr:to>
    <xdr:cxnSp macro="">
      <xdr:nvCxnSpPr>
        <xdr:cNvPr id="691" name="直線コネクタ 690"/>
        <xdr:cNvCxnSpPr/>
      </xdr:nvCxnSpPr>
      <xdr:spPr>
        <a:xfrm flipV="1">
          <a:off x="15481300" y="16770914"/>
          <a:ext cx="838200" cy="1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80108</xdr:rowOff>
    </xdr:from>
    <xdr:ext cx="534377" cy="259045"/>
    <xdr:sp macro="" textlink="">
      <xdr:nvSpPr>
        <xdr:cNvPr id="692" name="公債費平均値テキスト"/>
        <xdr:cNvSpPr txBox="1"/>
      </xdr:nvSpPr>
      <xdr:spPr>
        <a:xfrm>
          <a:off x="16370300" y="1636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153050</xdr:rowOff>
    </xdr:from>
    <xdr:to>
      <xdr:col>22</xdr:col>
      <xdr:colOff>365125</xdr:colOff>
      <xdr:row>97</xdr:row>
      <xdr:rowOff>159451</xdr:rowOff>
    </xdr:to>
    <xdr:cxnSp macro="">
      <xdr:nvCxnSpPr>
        <xdr:cNvPr id="694" name="直線コネクタ 693"/>
        <xdr:cNvCxnSpPr/>
      </xdr:nvCxnSpPr>
      <xdr:spPr>
        <a:xfrm flipV="1">
          <a:off x="14592300" y="1678370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162496</xdr:rowOff>
    </xdr:from>
    <xdr:ext cx="534377" cy="259045"/>
    <xdr:sp macro="" textlink="">
      <xdr:nvSpPr>
        <xdr:cNvPr id="696" name="テキスト ボックス 695"/>
        <xdr:cNvSpPr txBox="1"/>
      </xdr:nvSpPr>
      <xdr:spPr>
        <a:xfrm>
          <a:off x="15214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131417</xdr:rowOff>
    </xdr:from>
    <xdr:to>
      <xdr:col>21</xdr:col>
      <xdr:colOff>161925</xdr:colOff>
      <xdr:row>97</xdr:row>
      <xdr:rowOff>159451</xdr:rowOff>
    </xdr:to>
    <xdr:cxnSp macro="">
      <xdr:nvCxnSpPr>
        <xdr:cNvPr id="697" name="直線コネクタ 696"/>
        <xdr:cNvCxnSpPr/>
      </xdr:nvCxnSpPr>
      <xdr:spPr>
        <a:xfrm>
          <a:off x="13703300" y="16762067"/>
          <a:ext cx="889000" cy="2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159669</xdr:rowOff>
    </xdr:from>
    <xdr:ext cx="534377" cy="259045"/>
    <xdr:sp macro="" textlink="">
      <xdr:nvSpPr>
        <xdr:cNvPr id="699" name="テキスト ボックス 698"/>
        <xdr:cNvSpPr txBox="1"/>
      </xdr:nvSpPr>
      <xdr:spPr>
        <a:xfrm>
          <a:off x="14325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77087</xdr:rowOff>
    </xdr:from>
    <xdr:to>
      <xdr:col>19</xdr:col>
      <xdr:colOff>644525</xdr:colOff>
      <xdr:row>97</xdr:row>
      <xdr:rowOff>131417</xdr:rowOff>
    </xdr:to>
    <xdr:cxnSp macro="">
      <xdr:nvCxnSpPr>
        <xdr:cNvPr id="700" name="直線コネクタ 699"/>
        <xdr:cNvCxnSpPr/>
      </xdr:nvCxnSpPr>
      <xdr:spPr>
        <a:xfrm>
          <a:off x="12814300" y="16707737"/>
          <a:ext cx="889000" cy="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160354</xdr:rowOff>
    </xdr:from>
    <xdr:ext cx="534377" cy="259045"/>
    <xdr:sp macro="" textlink="">
      <xdr:nvSpPr>
        <xdr:cNvPr id="702" name="テキスト ボックス 701"/>
        <xdr:cNvSpPr txBox="1"/>
      </xdr:nvSpPr>
      <xdr:spPr>
        <a:xfrm>
          <a:off x="13436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150494</xdr:rowOff>
    </xdr:from>
    <xdr:ext cx="534377" cy="259045"/>
    <xdr:sp macro="" textlink="">
      <xdr:nvSpPr>
        <xdr:cNvPr id="704" name="テキスト ボックス 703"/>
        <xdr:cNvSpPr txBox="1"/>
      </xdr:nvSpPr>
      <xdr:spPr>
        <a:xfrm>
          <a:off x="12547111" y="162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89464</xdr:rowOff>
    </xdr:from>
    <xdr:to>
      <xdr:col>23</xdr:col>
      <xdr:colOff>568325</xdr:colOff>
      <xdr:row>98</xdr:row>
      <xdr:rowOff>19614</xdr:rowOff>
    </xdr:to>
    <xdr:sp macro="" textlink="">
      <xdr:nvSpPr>
        <xdr:cNvPr id="710" name="円/楕円 709"/>
        <xdr:cNvSpPr/>
      </xdr:nvSpPr>
      <xdr:spPr>
        <a:xfrm>
          <a:off x="16268700" y="1672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4391</xdr:rowOff>
    </xdr:from>
    <xdr:ext cx="534377" cy="259045"/>
    <xdr:sp macro="" textlink="">
      <xdr:nvSpPr>
        <xdr:cNvPr id="711" name="公債費該当値テキスト"/>
        <xdr:cNvSpPr txBox="1"/>
      </xdr:nvSpPr>
      <xdr:spPr>
        <a:xfrm>
          <a:off x="16370300" y="1663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32,426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102250</xdr:rowOff>
    </xdr:from>
    <xdr:to>
      <xdr:col>22</xdr:col>
      <xdr:colOff>415925</xdr:colOff>
      <xdr:row>98</xdr:row>
      <xdr:rowOff>32400</xdr:rowOff>
    </xdr:to>
    <xdr:sp macro="" textlink="">
      <xdr:nvSpPr>
        <xdr:cNvPr id="712" name="円/楕円 711"/>
        <xdr:cNvSpPr/>
      </xdr:nvSpPr>
      <xdr:spPr>
        <a:xfrm>
          <a:off x="15430500" y="167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23527</xdr:rowOff>
    </xdr:from>
    <xdr:ext cx="534377" cy="259045"/>
    <xdr:sp macro="" textlink="">
      <xdr:nvSpPr>
        <xdr:cNvPr id="713" name="テキスト ボックス 712"/>
        <xdr:cNvSpPr txBox="1"/>
      </xdr:nvSpPr>
      <xdr:spPr>
        <a:xfrm>
          <a:off x="15214111" y="1682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108651</xdr:rowOff>
    </xdr:from>
    <xdr:to>
      <xdr:col>21</xdr:col>
      <xdr:colOff>212725</xdr:colOff>
      <xdr:row>98</xdr:row>
      <xdr:rowOff>38801</xdr:rowOff>
    </xdr:to>
    <xdr:sp macro="" textlink="">
      <xdr:nvSpPr>
        <xdr:cNvPr id="714" name="円/楕円 713"/>
        <xdr:cNvSpPr/>
      </xdr:nvSpPr>
      <xdr:spPr>
        <a:xfrm>
          <a:off x="14541500" y="1673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29928</xdr:rowOff>
    </xdr:from>
    <xdr:ext cx="534377" cy="259045"/>
    <xdr:sp macro="" textlink="">
      <xdr:nvSpPr>
        <xdr:cNvPr id="715" name="テキスト ボックス 714"/>
        <xdr:cNvSpPr txBox="1"/>
      </xdr:nvSpPr>
      <xdr:spPr>
        <a:xfrm>
          <a:off x="14325111" y="1683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29,908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80617</xdr:rowOff>
    </xdr:from>
    <xdr:to>
      <xdr:col>20</xdr:col>
      <xdr:colOff>9525</xdr:colOff>
      <xdr:row>98</xdr:row>
      <xdr:rowOff>10767</xdr:rowOff>
    </xdr:to>
    <xdr:sp macro="" textlink="">
      <xdr:nvSpPr>
        <xdr:cNvPr id="716" name="円/楕円 715"/>
        <xdr:cNvSpPr/>
      </xdr:nvSpPr>
      <xdr:spPr>
        <a:xfrm>
          <a:off x="13652500" y="1671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1894</xdr:rowOff>
    </xdr:from>
    <xdr:ext cx="534377" cy="259045"/>
    <xdr:sp macro="" textlink="">
      <xdr:nvSpPr>
        <xdr:cNvPr id="717" name="テキスト ボックス 716"/>
        <xdr:cNvSpPr txBox="1"/>
      </xdr:nvSpPr>
      <xdr:spPr>
        <a:xfrm>
          <a:off x="13436111" y="168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26287</xdr:rowOff>
    </xdr:from>
    <xdr:to>
      <xdr:col>18</xdr:col>
      <xdr:colOff>492125</xdr:colOff>
      <xdr:row>97</xdr:row>
      <xdr:rowOff>127887</xdr:rowOff>
    </xdr:to>
    <xdr:sp macro="" textlink="">
      <xdr:nvSpPr>
        <xdr:cNvPr id="718" name="円/楕円 717"/>
        <xdr:cNvSpPr/>
      </xdr:nvSpPr>
      <xdr:spPr>
        <a:xfrm>
          <a:off x="12763500" y="1665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119014</xdr:rowOff>
    </xdr:from>
    <xdr:ext cx="534377" cy="259045"/>
    <xdr:sp macro="" textlink="">
      <xdr:nvSpPr>
        <xdr:cNvPr id="719" name="テキスト ボックス 718"/>
        <xdr:cNvSpPr txBox="1"/>
      </xdr:nvSpPr>
      <xdr:spPr>
        <a:xfrm>
          <a:off x="12547111" y="1674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5" name="テキスト ボックス 754"/>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61" name="テキスト ボックス 760"/>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63" name="テキスト ボックス 762"/>
        <xdr:cNvSpPr txBox="1"/>
      </xdr:nvSpPr>
      <xdr:spPr>
        <a:xfrm>
          <a:off x="18467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議会費については、平成２３年度以降類似団体平均を大きく上回っている。総務費・民生費・消防費・教育費・公債費については、類似団体と同程度が下回る状況が続いている。</a:t>
          </a:r>
          <a:endParaRPr kumimoji="1" lang="en-US" altLang="ja-JP" sz="1300">
            <a:latin typeface="ＭＳ Ｐゴシック"/>
          </a:endParaRPr>
        </a:p>
        <a:p>
          <a:r>
            <a:rPr kumimoji="1" lang="ja-JP" altLang="en-US" sz="1300">
              <a:latin typeface="ＭＳ Ｐゴシック"/>
            </a:rPr>
            <a:t>農林水産業費や土木費については、補助事業の状況により変動してくると思われる。労働費が平成２３年度にあるのは緊急雇用事業の実施のためである。災害復旧費については、平成２３年度・平成２４年度は台風による災害復旧があっ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財政調整基金については、平成２３年度以降横ばいの状況であるが、今後は、取り崩しを抑え現状の標準財政規模に対する比率の１５％台を維持していくことに努めていく。</a:t>
          </a:r>
          <a:endParaRPr lang="ja-JP" altLang="ja-JP" sz="1400">
            <a:effectLst/>
          </a:endParaRPr>
        </a:p>
        <a:p>
          <a:r>
            <a:rPr lang="ja-JP" altLang="ja-JP" sz="1100" b="0" i="0" baseline="0">
              <a:solidFill>
                <a:schemeClr val="dk1"/>
              </a:solidFill>
              <a:effectLst/>
              <a:latin typeface="+mn-lt"/>
              <a:ea typeface="+mn-ea"/>
              <a:cs typeface="+mn-cs"/>
            </a:rPr>
            <a:t>実質収支については、今後も３～５％の範囲になるよう適正な運営に努めていく。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eaLnBrk="1" fontAlgn="auto" latinLnBrk="0" hangingPunct="1"/>
          <a:r>
            <a:rPr lang="ja-JP" altLang="ja-JP" sz="1100" b="0" i="0" baseline="0">
              <a:solidFill>
                <a:schemeClr val="dk1"/>
              </a:solidFill>
              <a:effectLst/>
              <a:latin typeface="+mn-lt"/>
              <a:ea typeface="+mn-ea"/>
              <a:cs typeface="+mn-cs"/>
            </a:rPr>
            <a:t>過去を通じて、比率が算定されたことはない。今後も適正な財政運営に努めていく。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4798852</v>
      </c>
      <c r="BO4" s="379"/>
      <c r="BP4" s="379"/>
      <c r="BQ4" s="379"/>
      <c r="BR4" s="379"/>
      <c r="BS4" s="379"/>
      <c r="BT4" s="379"/>
      <c r="BU4" s="380"/>
      <c r="BV4" s="378">
        <v>4733871</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4.7</v>
      </c>
      <c r="CU4" s="385"/>
      <c r="CV4" s="385"/>
      <c r="CW4" s="385"/>
      <c r="CX4" s="385"/>
      <c r="CY4" s="385"/>
      <c r="CZ4" s="385"/>
      <c r="DA4" s="386"/>
      <c r="DB4" s="384">
        <v>2.2999999999999998</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4610891</v>
      </c>
      <c r="BO5" s="416"/>
      <c r="BP5" s="416"/>
      <c r="BQ5" s="416"/>
      <c r="BR5" s="416"/>
      <c r="BS5" s="416"/>
      <c r="BT5" s="416"/>
      <c r="BU5" s="417"/>
      <c r="BV5" s="415">
        <v>4656800</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84.7</v>
      </c>
      <c r="CU5" s="413"/>
      <c r="CV5" s="413"/>
      <c r="CW5" s="413"/>
      <c r="CX5" s="413"/>
      <c r="CY5" s="413"/>
      <c r="CZ5" s="413"/>
      <c r="DA5" s="414"/>
      <c r="DB5" s="412">
        <v>86.5</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187961</v>
      </c>
      <c r="BO6" s="416"/>
      <c r="BP6" s="416"/>
      <c r="BQ6" s="416"/>
      <c r="BR6" s="416"/>
      <c r="BS6" s="416"/>
      <c r="BT6" s="416"/>
      <c r="BU6" s="417"/>
      <c r="BV6" s="415">
        <v>77071</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93.1</v>
      </c>
      <c r="CU6" s="453"/>
      <c r="CV6" s="453"/>
      <c r="CW6" s="453"/>
      <c r="CX6" s="453"/>
      <c r="CY6" s="453"/>
      <c r="CZ6" s="453"/>
      <c r="DA6" s="454"/>
      <c r="DB6" s="452">
        <v>95.4</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29272</v>
      </c>
      <c r="BO7" s="416"/>
      <c r="BP7" s="416"/>
      <c r="BQ7" s="416"/>
      <c r="BR7" s="416"/>
      <c r="BS7" s="416"/>
      <c r="BT7" s="416"/>
      <c r="BU7" s="417"/>
      <c r="BV7" s="415">
        <v>3124</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3383945</v>
      </c>
      <c r="CU7" s="416"/>
      <c r="CV7" s="416"/>
      <c r="CW7" s="416"/>
      <c r="CX7" s="416"/>
      <c r="CY7" s="416"/>
      <c r="CZ7" s="416"/>
      <c r="DA7" s="417"/>
      <c r="DB7" s="415">
        <v>3263052</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158689</v>
      </c>
      <c r="BO8" s="416"/>
      <c r="BP8" s="416"/>
      <c r="BQ8" s="416"/>
      <c r="BR8" s="416"/>
      <c r="BS8" s="416"/>
      <c r="BT8" s="416"/>
      <c r="BU8" s="417"/>
      <c r="BV8" s="415">
        <v>73947</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0.64</v>
      </c>
      <c r="CU8" s="456"/>
      <c r="CV8" s="456"/>
      <c r="CW8" s="456"/>
      <c r="CX8" s="456"/>
      <c r="CY8" s="456"/>
      <c r="CZ8" s="456"/>
      <c r="DA8" s="457"/>
      <c r="DB8" s="455">
        <v>0.66</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10724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84742</v>
      </c>
      <c r="BO9" s="416"/>
      <c r="BP9" s="416"/>
      <c r="BQ9" s="416"/>
      <c r="BR9" s="416"/>
      <c r="BS9" s="416"/>
      <c r="BT9" s="416"/>
      <c r="BU9" s="417"/>
      <c r="BV9" s="415">
        <v>-36608</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9.3000000000000007</v>
      </c>
      <c r="CU9" s="413"/>
      <c r="CV9" s="413"/>
      <c r="CW9" s="413"/>
      <c r="CX9" s="413"/>
      <c r="CY9" s="413"/>
      <c r="CZ9" s="413"/>
      <c r="DA9" s="414"/>
      <c r="DB9" s="412">
        <v>9.6</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11764</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30741</v>
      </c>
      <c r="BO10" s="416"/>
      <c r="BP10" s="416"/>
      <c r="BQ10" s="416"/>
      <c r="BR10" s="416"/>
      <c r="BS10" s="416"/>
      <c r="BT10" s="416"/>
      <c r="BU10" s="417"/>
      <c r="BV10" s="415">
        <v>33975</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11124</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26000</v>
      </c>
      <c r="BO12" s="416"/>
      <c r="BP12" s="416"/>
      <c r="BQ12" s="416"/>
      <c r="BR12" s="416"/>
      <c r="BS12" s="416"/>
      <c r="BT12" s="416"/>
      <c r="BU12" s="417"/>
      <c r="BV12" s="415">
        <v>19000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11060</v>
      </c>
      <c r="S13" s="497"/>
      <c r="T13" s="497"/>
      <c r="U13" s="497"/>
      <c r="V13" s="498"/>
      <c r="W13" s="431" t="s">
        <v>121</v>
      </c>
      <c r="X13" s="432"/>
      <c r="Y13" s="432"/>
      <c r="Z13" s="432"/>
      <c r="AA13" s="432"/>
      <c r="AB13" s="422"/>
      <c r="AC13" s="466">
        <v>362</v>
      </c>
      <c r="AD13" s="467"/>
      <c r="AE13" s="467"/>
      <c r="AF13" s="467"/>
      <c r="AG13" s="506"/>
      <c r="AH13" s="466">
        <v>441</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89483</v>
      </c>
      <c r="BO13" s="416"/>
      <c r="BP13" s="416"/>
      <c r="BQ13" s="416"/>
      <c r="BR13" s="416"/>
      <c r="BS13" s="416"/>
      <c r="BT13" s="416"/>
      <c r="BU13" s="417"/>
      <c r="BV13" s="415">
        <v>-21633</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6.7</v>
      </c>
      <c r="CU13" s="413"/>
      <c r="CV13" s="413"/>
      <c r="CW13" s="413"/>
      <c r="CX13" s="413"/>
      <c r="CY13" s="413"/>
      <c r="CZ13" s="413"/>
      <c r="DA13" s="414"/>
      <c r="DB13" s="412">
        <v>6.8</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11405</v>
      </c>
      <c r="S14" s="497"/>
      <c r="T14" s="497"/>
      <c r="U14" s="497"/>
      <c r="V14" s="498"/>
      <c r="W14" s="405"/>
      <c r="X14" s="406"/>
      <c r="Y14" s="406"/>
      <c r="Z14" s="406"/>
      <c r="AA14" s="406"/>
      <c r="AB14" s="395"/>
      <c r="AC14" s="499">
        <v>6.3</v>
      </c>
      <c r="AD14" s="500"/>
      <c r="AE14" s="500"/>
      <c r="AF14" s="500"/>
      <c r="AG14" s="501"/>
      <c r="AH14" s="499">
        <v>6.8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76.7</v>
      </c>
      <c r="CU14" s="511"/>
      <c r="CV14" s="511"/>
      <c r="CW14" s="511"/>
      <c r="CX14" s="511"/>
      <c r="CY14" s="511"/>
      <c r="CZ14" s="511"/>
      <c r="DA14" s="512"/>
      <c r="DB14" s="510">
        <v>83.4</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11340</v>
      </c>
      <c r="S15" s="497"/>
      <c r="T15" s="497"/>
      <c r="U15" s="497"/>
      <c r="V15" s="498"/>
      <c r="W15" s="431" t="s">
        <v>128</v>
      </c>
      <c r="X15" s="432"/>
      <c r="Y15" s="432"/>
      <c r="Z15" s="432"/>
      <c r="AA15" s="432"/>
      <c r="AB15" s="422"/>
      <c r="AC15" s="466">
        <v>1762</v>
      </c>
      <c r="AD15" s="467"/>
      <c r="AE15" s="467"/>
      <c r="AF15" s="467"/>
      <c r="AG15" s="506"/>
      <c r="AH15" s="466">
        <v>2035</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1603009</v>
      </c>
      <c r="BO15" s="379"/>
      <c r="BP15" s="379"/>
      <c r="BQ15" s="379"/>
      <c r="BR15" s="379"/>
      <c r="BS15" s="379"/>
      <c r="BT15" s="379"/>
      <c r="BU15" s="380"/>
      <c r="BV15" s="378">
        <v>1607778</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30.6</v>
      </c>
      <c r="AD16" s="500"/>
      <c r="AE16" s="500"/>
      <c r="AF16" s="500"/>
      <c r="AG16" s="501"/>
      <c r="AH16" s="499">
        <v>31.5</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2622280</v>
      </c>
      <c r="BO16" s="416"/>
      <c r="BP16" s="416"/>
      <c r="BQ16" s="416"/>
      <c r="BR16" s="416"/>
      <c r="BS16" s="416"/>
      <c r="BT16" s="416"/>
      <c r="BU16" s="417"/>
      <c r="BV16" s="415">
        <v>2490465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3637</v>
      </c>
      <c r="AD17" s="467"/>
      <c r="AE17" s="467"/>
      <c r="AF17" s="467"/>
      <c r="AG17" s="506"/>
      <c r="AH17" s="466">
        <v>3929</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2050951</v>
      </c>
      <c r="BO17" s="416"/>
      <c r="BP17" s="416"/>
      <c r="BQ17" s="416"/>
      <c r="BR17" s="416"/>
      <c r="BS17" s="416"/>
      <c r="BT17" s="416"/>
      <c r="BU17" s="417"/>
      <c r="BV17" s="415">
        <v>2075847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224.61</v>
      </c>
      <c r="M18" s="528"/>
      <c r="N18" s="528"/>
      <c r="O18" s="528"/>
      <c r="P18" s="528"/>
      <c r="Q18" s="528"/>
      <c r="R18" s="529"/>
      <c r="S18" s="529"/>
      <c r="T18" s="529"/>
      <c r="U18" s="529"/>
      <c r="V18" s="530"/>
      <c r="W18" s="433"/>
      <c r="X18" s="434"/>
      <c r="Y18" s="434"/>
      <c r="Z18" s="434"/>
      <c r="AA18" s="434"/>
      <c r="AB18" s="425"/>
      <c r="AC18" s="531">
        <v>63.1</v>
      </c>
      <c r="AD18" s="532"/>
      <c r="AE18" s="532"/>
      <c r="AF18" s="532"/>
      <c r="AG18" s="533"/>
      <c r="AH18" s="531">
        <v>60.8</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2918086</v>
      </c>
      <c r="BO18" s="416"/>
      <c r="BP18" s="416"/>
      <c r="BQ18" s="416"/>
      <c r="BR18" s="416"/>
      <c r="BS18" s="416"/>
      <c r="BT18" s="416"/>
      <c r="BU18" s="417"/>
      <c r="BV18" s="415">
        <v>2814804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48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3835300</v>
      </c>
      <c r="BO19" s="416"/>
      <c r="BP19" s="416"/>
      <c r="BQ19" s="416"/>
      <c r="BR19" s="416"/>
      <c r="BS19" s="416"/>
      <c r="BT19" s="416"/>
      <c r="BU19" s="417"/>
      <c r="BV19" s="415">
        <v>3602732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3903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4566331</v>
      </c>
      <c r="BO23" s="416"/>
      <c r="BP23" s="416"/>
      <c r="BQ23" s="416"/>
      <c r="BR23" s="416"/>
      <c r="BS23" s="416"/>
      <c r="BT23" s="416"/>
      <c r="BU23" s="417"/>
      <c r="BV23" s="415">
        <v>4532153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7690</v>
      </c>
      <c r="R24" s="467"/>
      <c r="S24" s="467"/>
      <c r="T24" s="467"/>
      <c r="U24" s="467"/>
      <c r="V24" s="506"/>
      <c r="W24" s="561"/>
      <c r="X24" s="549"/>
      <c r="Y24" s="550"/>
      <c r="Z24" s="465" t="s">
        <v>151</v>
      </c>
      <c r="AA24" s="445"/>
      <c r="AB24" s="445"/>
      <c r="AC24" s="445"/>
      <c r="AD24" s="445"/>
      <c r="AE24" s="445"/>
      <c r="AF24" s="445"/>
      <c r="AG24" s="446"/>
      <c r="AH24" s="466">
        <v>129</v>
      </c>
      <c r="AI24" s="467"/>
      <c r="AJ24" s="467"/>
      <c r="AK24" s="467"/>
      <c r="AL24" s="506"/>
      <c r="AM24" s="466">
        <v>393837</v>
      </c>
      <c r="AN24" s="467"/>
      <c r="AO24" s="467"/>
      <c r="AP24" s="467"/>
      <c r="AQ24" s="467"/>
      <c r="AR24" s="506"/>
      <c r="AS24" s="466">
        <v>3053</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4065637</v>
      </c>
      <c r="BO24" s="416"/>
      <c r="BP24" s="416"/>
      <c r="BQ24" s="416"/>
      <c r="BR24" s="416"/>
      <c r="BS24" s="416"/>
      <c r="BT24" s="416"/>
      <c r="BU24" s="417"/>
      <c r="BV24" s="415">
        <v>3997240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6300</v>
      </c>
      <c r="R25" s="467"/>
      <c r="S25" s="467"/>
      <c r="T25" s="467"/>
      <c r="U25" s="467"/>
      <c r="V25" s="506"/>
      <c r="W25" s="561"/>
      <c r="X25" s="549"/>
      <c r="Y25" s="550"/>
      <c r="Z25" s="465" t="s">
        <v>154</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1728806</v>
      </c>
      <c r="BO25" s="379"/>
      <c r="BP25" s="379"/>
      <c r="BQ25" s="379"/>
      <c r="BR25" s="379"/>
      <c r="BS25" s="379"/>
      <c r="BT25" s="379"/>
      <c r="BU25" s="380"/>
      <c r="BV25" s="378">
        <v>1734791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5830</v>
      </c>
      <c r="R26" s="467"/>
      <c r="S26" s="467"/>
      <c r="T26" s="467"/>
      <c r="U26" s="467"/>
      <c r="V26" s="506"/>
      <c r="W26" s="561"/>
      <c r="X26" s="549"/>
      <c r="Y26" s="550"/>
      <c r="Z26" s="465" t="s">
        <v>157</v>
      </c>
      <c r="AA26" s="571"/>
      <c r="AB26" s="571"/>
      <c r="AC26" s="571"/>
      <c r="AD26" s="571"/>
      <c r="AE26" s="571"/>
      <c r="AF26" s="571"/>
      <c r="AG26" s="572"/>
      <c r="AH26" s="466">
        <v>2</v>
      </c>
      <c r="AI26" s="467"/>
      <c r="AJ26" s="467"/>
      <c r="AK26" s="467"/>
      <c r="AL26" s="506"/>
      <c r="AM26" s="466" t="s">
        <v>158</v>
      </c>
      <c r="AN26" s="467"/>
      <c r="AO26" s="467"/>
      <c r="AP26" s="467"/>
      <c r="AQ26" s="467"/>
      <c r="AR26" s="506"/>
      <c r="AS26" s="466" t="s">
        <v>158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160</v>
      </c>
      <c r="F27" s="445"/>
      <c r="G27" s="445"/>
      <c r="H27" s="445"/>
      <c r="I27" s="445"/>
      <c r="J27" s="445"/>
      <c r="K27" s="446"/>
      <c r="L27" s="466">
        <v>1</v>
      </c>
      <c r="M27" s="467"/>
      <c r="N27" s="467"/>
      <c r="O27" s="467"/>
      <c r="P27" s="506"/>
      <c r="Q27" s="466">
        <v>3560</v>
      </c>
      <c r="R27" s="467"/>
      <c r="S27" s="467"/>
      <c r="T27" s="467"/>
      <c r="U27" s="467"/>
      <c r="V27" s="506"/>
      <c r="W27" s="561"/>
      <c r="X27" s="549"/>
      <c r="Y27" s="550"/>
      <c r="Z27" s="465" t="s">
        <v>161</v>
      </c>
      <c r="AA27" s="445"/>
      <c r="AB27" s="445"/>
      <c r="AC27" s="445"/>
      <c r="AD27" s="445"/>
      <c r="AE27" s="445"/>
      <c r="AF27" s="445"/>
      <c r="AG27" s="446"/>
      <c r="AH27" s="466">
        <v>9</v>
      </c>
      <c r="AI27" s="467"/>
      <c r="AJ27" s="467"/>
      <c r="AK27" s="467"/>
      <c r="AL27" s="506"/>
      <c r="AM27" s="466">
        <v>24831</v>
      </c>
      <c r="AN27" s="467"/>
      <c r="AO27" s="467"/>
      <c r="AP27" s="467"/>
      <c r="AQ27" s="467"/>
      <c r="AR27" s="506"/>
      <c r="AS27" s="466">
        <v>2759</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2253</v>
      </c>
      <c r="BO27" s="585"/>
      <c r="BP27" s="585"/>
      <c r="BQ27" s="585"/>
      <c r="BR27" s="585"/>
      <c r="BS27" s="585"/>
      <c r="BT27" s="585"/>
      <c r="BU27" s="586"/>
      <c r="BV27" s="584">
        <v>2253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2790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529135</v>
      </c>
      <c r="BO28" s="379"/>
      <c r="BP28" s="379"/>
      <c r="BQ28" s="379"/>
      <c r="BR28" s="379"/>
      <c r="BS28" s="379"/>
      <c r="BT28" s="379"/>
      <c r="BU28" s="380"/>
      <c r="BV28" s="378">
        <v>524394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12</v>
      </c>
      <c r="M29" s="467"/>
      <c r="N29" s="467"/>
      <c r="O29" s="467"/>
      <c r="P29" s="506"/>
      <c r="Q29" s="466">
        <v>2550</v>
      </c>
      <c r="R29" s="467"/>
      <c r="S29" s="467"/>
      <c r="T29" s="467"/>
      <c r="U29" s="467"/>
      <c r="V29" s="506"/>
      <c r="W29" s="562"/>
      <c r="X29" s="563"/>
      <c r="Y29" s="564"/>
      <c r="Z29" s="465" t="s">
        <v>168</v>
      </c>
      <c r="AA29" s="445"/>
      <c r="AB29" s="445"/>
      <c r="AC29" s="445"/>
      <c r="AD29" s="445"/>
      <c r="AE29" s="445"/>
      <c r="AF29" s="445"/>
      <c r="AG29" s="446"/>
      <c r="AH29" s="466">
        <v>138</v>
      </c>
      <c r="AI29" s="467"/>
      <c r="AJ29" s="467"/>
      <c r="AK29" s="467"/>
      <c r="AL29" s="506"/>
      <c r="AM29" s="466">
        <v>418668</v>
      </c>
      <c r="AN29" s="467"/>
      <c r="AO29" s="467"/>
      <c r="AP29" s="467"/>
      <c r="AQ29" s="467"/>
      <c r="AR29" s="506"/>
      <c r="AS29" s="466">
        <v>3034</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3821</v>
      </c>
      <c r="BO29" s="416"/>
      <c r="BP29" s="416"/>
      <c r="BQ29" s="416"/>
      <c r="BR29" s="416"/>
      <c r="BS29" s="416"/>
      <c r="BT29" s="416"/>
      <c r="BU29" s="417"/>
      <c r="BV29" s="415">
        <v>3821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100.7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398193</v>
      </c>
      <c r="BO30" s="585"/>
      <c r="BP30" s="585"/>
      <c r="BQ30" s="585"/>
      <c r="BR30" s="585"/>
      <c r="BS30" s="585"/>
      <c r="BT30" s="585"/>
      <c r="BU30" s="586"/>
      <c r="BV30" s="584">
        <v>405589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IF('各会計、関係団体の財政状況及び健全化判断比率'!B32="","",'各会計、関係団体の財政状況及び健全化判断比率'!B32)</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南足柄市外五ケ市町組合</v>
      </c>
      <c r="BZ34" s="597"/>
      <c r="CA34" s="597"/>
      <c r="CB34" s="597"/>
      <c r="CC34" s="597"/>
      <c r="CD34" s="597"/>
      <c r="CE34" s="597"/>
      <c r="CF34" s="597"/>
      <c r="CG34" s="597"/>
      <c r="CH34" s="597"/>
      <c r="CI34" s="597"/>
      <c r="CJ34" s="597"/>
      <c r="CK34" s="597"/>
      <c r="CL34" s="597"/>
      <c r="CM34" s="597"/>
      <c r="CN34" s="165"/>
      <c r="CO34" s="596">
        <f>IF(CQ34="","",MAX(C34:D43,U34:V43,AM34:AN43,BE34:BF43,BW34:BX43)+1)</f>
        <v>20</v>
      </c>
      <c r="CP34" s="596"/>
      <c r="CQ34" s="597" t="str">
        <f>IF('各会計、関係団体の財政状況及び健全化判断比率'!BS7="","",'各会計、関係団体の財政状況及び健全化判断比率'!BS7)</f>
        <v>山北町土地開発公社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災害給付見舞事業特別会計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南足柄市外二ケ町組合</v>
      </c>
      <c r="BZ35" s="597"/>
      <c r="CA35" s="597"/>
      <c r="CB35" s="597"/>
      <c r="CC35" s="597"/>
      <c r="CD35" s="597"/>
      <c r="CE35" s="597"/>
      <c r="CF35" s="597"/>
      <c r="CG35" s="597"/>
      <c r="CH35" s="597"/>
      <c r="CI35" s="597"/>
      <c r="CJ35" s="597"/>
      <c r="CK35" s="597"/>
      <c r="CL35" s="597"/>
      <c r="CM35" s="597"/>
      <c r="CN35" s="165"/>
      <c r="CO35" s="596">
        <f t="shared" ref="CO35:CO43" si="3">IF(CQ35="","",CO34+1)</f>
        <v>21</v>
      </c>
      <c r="CP35" s="596"/>
      <c r="CQ35" s="597" t="str">
        <f>IF('各会計、関係団体の財政状況及び健全化判断比率'!BS8="","",'各会計、関係団体の財政状況及び健全化判断比率'!BS8)</f>
        <v>（財）山北町環境整備公社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町設置型浄化槽事業特別会計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介護保険事業特別会計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南足柄市・山北町・開成町一部事務組合</v>
      </c>
      <c r="BZ36" s="597"/>
      <c r="CA36" s="597"/>
      <c r="CB36" s="597"/>
      <c r="CC36" s="597"/>
      <c r="CD36" s="597"/>
      <c r="CE36" s="597"/>
      <c r="CF36" s="597"/>
      <c r="CG36" s="597"/>
      <c r="CH36" s="597"/>
      <c r="CI36" s="597"/>
      <c r="CJ36" s="597"/>
      <c r="CK36" s="597"/>
      <c r="CL36" s="597"/>
      <c r="CM36" s="597"/>
      <c r="CN36" s="165"/>
      <c r="CO36" s="596">
        <f t="shared" si="3"/>
        <v>22</v>
      </c>
      <c r="CP36" s="596"/>
      <c r="CQ36" s="597" t="str">
        <f>IF('各会計、関係団体の財政状況及び健全化判断比率'!BS9="","",'各会計、関係団体の財政状況及び健全化判断比率'!BS9)</f>
        <v>公益財団法人　かながわ健康財団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商品券特別会計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松田町外三ケ町組合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足柄上衛生組合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足柄西部清掃組合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神奈川県市町村職員退職手当組合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神奈川県後期高齢者医療広域連合（一般会計分）</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神奈川県後期高齢者医療広域連合（事務会計）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19</v>
      </c>
      <c r="BX43" s="596"/>
      <c r="BY43" s="597" t="str">
        <f>IF('各会計、関係団体の財政状況及び健全化判断比率'!B77="","",'各会計、関係団体の財政状況及び健全化判断比率'!B77)</f>
        <v>神奈川県町村情報システム共同事業組合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531</v>
      </c>
      <c r="D34" s="1181"/>
      <c r="E34" s="1182"/>
      <c r="F34" s="32">
        <v>7.14</v>
      </c>
      <c r="G34" s="33">
        <v>6.6</v>
      </c>
      <c r="H34" s="33">
        <v>7.32</v>
      </c>
      <c r="I34" s="33">
        <v>7.77</v>
      </c>
      <c r="J34" s="34">
        <v>7.67</v>
      </c>
      <c r="K34" s="22"/>
      <c r="L34" s="22"/>
      <c r="M34" s="22"/>
      <c r="N34" s="22"/>
      <c r="O34" s="22"/>
      <c r="P34" s="22"/>
    </row>
    <row r="35" spans="1:16" ht="39" customHeight="1" x14ac:dyDescent="0.15">
      <c r="A35" s="22"/>
      <c r="B35" s="35"/>
      <c r="C35" s="1175" t="s">
        <v>532</v>
      </c>
      <c r="D35" s="1176"/>
      <c r="E35" s="1177"/>
      <c r="F35" s="36">
        <v>3.83</v>
      </c>
      <c r="G35" s="37">
        <v>1.68</v>
      </c>
      <c r="H35" s="37">
        <v>1.69</v>
      </c>
      <c r="I35" s="37">
        <v>0.7</v>
      </c>
      <c r="J35" s="38">
        <v>3.28</v>
      </c>
      <c r="K35" s="22"/>
      <c r="L35" s="22"/>
      <c r="M35" s="22"/>
      <c r="N35" s="22"/>
      <c r="O35" s="22"/>
      <c r="P35" s="22"/>
    </row>
    <row r="36" spans="1:16" ht="39" customHeight="1" x14ac:dyDescent="0.15">
      <c r="A36" s="22"/>
      <c r="B36" s="35"/>
      <c r="C36" s="1175" t="s">
        <v>533</v>
      </c>
      <c r="D36" s="1176"/>
      <c r="E36" s="1177"/>
      <c r="F36" s="36">
        <v>1.31</v>
      </c>
      <c r="G36" s="37">
        <v>1.3</v>
      </c>
      <c r="H36" s="37">
        <v>1.3</v>
      </c>
      <c r="I36" s="37">
        <v>1.24</v>
      </c>
      <c r="J36" s="38">
        <v>1.1000000000000001</v>
      </c>
      <c r="K36" s="22"/>
      <c r="L36" s="22"/>
      <c r="M36" s="22"/>
      <c r="N36" s="22"/>
      <c r="O36" s="22"/>
      <c r="P36" s="22"/>
    </row>
    <row r="37" spans="1:16" ht="39" customHeight="1" x14ac:dyDescent="0.15">
      <c r="A37" s="22"/>
      <c r="B37" s="35"/>
      <c r="C37" s="1175" t="s">
        <v>534</v>
      </c>
      <c r="D37" s="1176"/>
      <c r="E37" s="1177"/>
      <c r="F37" s="36">
        <v>0.34</v>
      </c>
      <c r="G37" s="37">
        <v>0.91</v>
      </c>
      <c r="H37" s="37">
        <v>0.48</v>
      </c>
      <c r="I37" s="37">
        <v>0.56000000000000005</v>
      </c>
      <c r="J37" s="38">
        <v>0.48</v>
      </c>
      <c r="K37" s="22"/>
      <c r="L37" s="22"/>
      <c r="M37" s="22"/>
      <c r="N37" s="22"/>
      <c r="O37" s="22"/>
      <c r="P37" s="22"/>
    </row>
    <row r="38" spans="1:16" ht="39" customHeight="1" x14ac:dyDescent="0.15">
      <c r="A38" s="22"/>
      <c r="B38" s="35"/>
      <c r="C38" s="1175" t="s">
        <v>535</v>
      </c>
      <c r="D38" s="1176"/>
      <c r="E38" s="1177"/>
      <c r="F38" s="36">
        <v>0.26</v>
      </c>
      <c r="G38" s="37">
        <v>0.26</v>
      </c>
      <c r="H38" s="37">
        <v>0.26</v>
      </c>
      <c r="I38" s="37">
        <v>0.26</v>
      </c>
      <c r="J38" s="38">
        <v>0.24</v>
      </c>
      <c r="K38" s="22"/>
      <c r="L38" s="22"/>
      <c r="M38" s="22"/>
      <c r="N38" s="22"/>
      <c r="O38" s="22"/>
      <c r="P38" s="22"/>
    </row>
    <row r="39" spans="1:16" ht="39" customHeight="1" x14ac:dyDescent="0.15">
      <c r="A39" s="22"/>
      <c r="B39" s="35"/>
      <c r="C39" s="1175" t="s">
        <v>536</v>
      </c>
      <c r="D39" s="1176"/>
      <c r="E39" s="1177"/>
      <c r="F39" s="36">
        <v>0.47</v>
      </c>
      <c r="G39" s="37">
        <v>0.06</v>
      </c>
      <c r="H39" s="37">
        <v>0.17</v>
      </c>
      <c r="I39" s="37">
        <v>0.13</v>
      </c>
      <c r="J39" s="38">
        <v>0.13</v>
      </c>
      <c r="K39" s="22"/>
      <c r="L39" s="22"/>
      <c r="M39" s="22"/>
      <c r="N39" s="22"/>
      <c r="O39" s="22"/>
      <c r="P39" s="22"/>
    </row>
    <row r="40" spans="1:16" ht="39" customHeight="1" x14ac:dyDescent="0.15">
      <c r="A40" s="22"/>
      <c r="B40" s="35"/>
      <c r="C40" s="1175" t="s">
        <v>537</v>
      </c>
      <c r="D40" s="1176"/>
      <c r="E40" s="1177"/>
      <c r="F40" s="36">
        <v>0.51</v>
      </c>
      <c r="G40" s="37">
        <v>0.3</v>
      </c>
      <c r="H40" s="37">
        <v>0.03</v>
      </c>
      <c r="I40" s="37" t="s">
        <v>538</v>
      </c>
      <c r="J40" s="38">
        <v>7.0000000000000007E-2</v>
      </c>
      <c r="K40" s="22"/>
      <c r="L40" s="22"/>
      <c r="M40" s="22"/>
      <c r="N40" s="22"/>
      <c r="O40" s="22"/>
      <c r="P40" s="22"/>
    </row>
    <row r="41" spans="1:16" ht="39" customHeight="1" x14ac:dyDescent="0.15">
      <c r="A41" s="22"/>
      <c r="B41" s="35"/>
      <c r="C41" s="1175" t="s">
        <v>539</v>
      </c>
      <c r="D41" s="1176"/>
      <c r="E41" s="1177"/>
      <c r="F41" s="36">
        <v>0.08</v>
      </c>
      <c r="G41" s="37">
        <v>7.0000000000000007E-2</v>
      </c>
      <c r="H41" s="37">
        <v>7.0000000000000007E-2</v>
      </c>
      <c r="I41" s="37">
        <v>0.05</v>
      </c>
      <c r="J41" s="38">
        <v>0.05</v>
      </c>
      <c r="K41" s="22"/>
      <c r="L41" s="22"/>
      <c r="M41" s="22"/>
      <c r="N41" s="22"/>
      <c r="O41" s="22"/>
      <c r="P41" s="22"/>
    </row>
    <row r="42" spans="1:16" ht="39" customHeight="1" x14ac:dyDescent="0.15">
      <c r="A42" s="22"/>
      <c r="B42" s="39"/>
      <c r="C42" s="1175" t="s">
        <v>540</v>
      </c>
      <c r="D42" s="1176"/>
      <c r="E42" s="1177"/>
      <c r="F42" s="36" t="s">
        <v>483</v>
      </c>
      <c r="G42" s="37" t="s">
        <v>483</v>
      </c>
      <c r="H42" s="37" t="s">
        <v>483</v>
      </c>
      <c r="I42" s="37" t="s">
        <v>483</v>
      </c>
      <c r="J42" s="38" t="s">
        <v>483</v>
      </c>
      <c r="K42" s="22"/>
      <c r="L42" s="22"/>
      <c r="M42" s="22"/>
      <c r="N42" s="22"/>
      <c r="O42" s="22"/>
      <c r="P42" s="22"/>
    </row>
    <row r="43" spans="1:16" ht="39" customHeight="1" thickBot="1" x14ac:dyDescent="0.2">
      <c r="A43" s="22"/>
      <c r="B43" s="40"/>
      <c r="C43" s="1178" t="s">
        <v>541</v>
      </c>
      <c r="D43" s="1179"/>
      <c r="E43" s="1180"/>
      <c r="F43" s="41">
        <v>0</v>
      </c>
      <c r="G43" s="42">
        <v>0.02</v>
      </c>
      <c r="H43" s="42">
        <v>0.05</v>
      </c>
      <c r="I43" s="42">
        <v>0.05</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479</v>
      </c>
      <c r="L45" s="60">
        <v>390</v>
      </c>
      <c r="M45" s="60">
        <v>344</v>
      </c>
      <c r="N45" s="60">
        <v>351</v>
      </c>
      <c r="O45" s="61">
        <v>361</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483</v>
      </c>
      <c r="L46" s="64" t="s">
        <v>483</v>
      </c>
      <c r="M46" s="64" t="s">
        <v>483</v>
      </c>
      <c r="N46" s="64" t="s">
        <v>483</v>
      </c>
      <c r="O46" s="65" t="s">
        <v>483</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483</v>
      </c>
      <c r="L47" s="64" t="s">
        <v>483</v>
      </c>
      <c r="M47" s="64" t="s">
        <v>483</v>
      </c>
      <c r="N47" s="64" t="s">
        <v>483</v>
      </c>
      <c r="O47" s="65" t="s">
        <v>483</v>
      </c>
      <c r="P47" s="48"/>
      <c r="Q47" s="48"/>
      <c r="R47" s="48"/>
      <c r="S47" s="48"/>
      <c r="T47" s="48"/>
      <c r="U47" s="48"/>
    </row>
    <row r="48" spans="1:21" ht="30.75" customHeight="1" x14ac:dyDescent="0.15">
      <c r="A48" s="48"/>
      <c r="B48" s="1193"/>
      <c r="C48" s="1194"/>
      <c r="D48" s="62"/>
      <c r="E48" s="1185" t="s">
        <v>15</v>
      </c>
      <c r="F48" s="1185"/>
      <c r="G48" s="1185"/>
      <c r="H48" s="1185"/>
      <c r="I48" s="1185"/>
      <c r="J48" s="1186"/>
      <c r="K48" s="63">
        <v>104</v>
      </c>
      <c r="L48" s="64">
        <v>115</v>
      </c>
      <c r="M48" s="64">
        <v>116</v>
      </c>
      <c r="N48" s="64">
        <v>114</v>
      </c>
      <c r="O48" s="65">
        <v>100</v>
      </c>
      <c r="P48" s="48"/>
      <c r="Q48" s="48"/>
      <c r="R48" s="48"/>
      <c r="S48" s="48"/>
      <c r="T48" s="48"/>
      <c r="U48" s="48"/>
    </row>
    <row r="49" spans="1:21" ht="30.75" customHeight="1" x14ac:dyDescent="0.15">
      <c r="A49" s="48"/>
      <c r="B49" s="1193"/>
      <c r="C49" s="1194"/>
      <c r="D49" s="62"/>
      <c r="E49" s="1185" t="s">
        <v>16</v>
      </c>
      <c r="F49" s="1185"/>
      <c r="G49" s="1185"/>
      <c r="H49" s="1185"/>
      <c r="I49" s="1185"/>
      <c r="J49" s="1186"/>
      <c r="K49" s="63">
        <v>4</v>
      </c>
      <c r="L49" s="64">
        <v>3</v>
      </c>
      <c r="M49" s="64">
        <v>24</v>
      </c>
      <c r="N49" s="64">
        <v>37</v>
      </c>
      <c r="O49" s="65">
        <v>37</v>
      </c>
      <c r="P49" s="48"/>
      <c r="Q49" s="48"/>
      <c r="R49" s="48"/>
      <c r="S49" s="48"/>
      <c r="T49" s="48"/>
      <c r="U49" s="48"/>
    </row>
    <row r="50" spans="1:21" ht="30.75" customHeight="1" x14ac:dyDescent="0.15">
      <c r="A50" s="48"/>
      <c r="B50" s="1193"/>
      <c r="C50" s="1194"/>
      <c r="D50" s="62"/>
      <c r="E50" s="1185" t="s">
        <v>17</v>
      </c>
      <c r="F50" s="1185"/>
      <c r="G50" s="1185"/>
      <c r="H50" s="1185"/>
      <c r="I50" s="1185"/>
      <c r="J50" s="1186"/>
      <c r="K50" s="63">
        <v>114</v>
      </c>
      <c r="L50" s="64">
        <v>44</v>
      </c>
      <c r="M50" s="64">
        <v>41</v>
      </c>
      <c r="N50" s="64">
        <v>59</v>
      </c>
      <c r="O50" s="65">
        <v>59</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483</v>
      </c>
      <c r="L51" s="64" t="s">
        <v>483</v>
      </c>
      <c r="M51" s="64" t="s">
        <v>483</v>
      </c>
      <c r="N51" s="64" t="s">
        <v>483</v>
      </c>
      <c r="O51" s="65" t="s">
        <v>483</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337</v>
      </c>
      <c r="L52" s="64">
        <v>332</v>
      </c>
      <c r="M52" s="64">
        <v>340</v>
      </c>
      <c r="N52" s="64">
        <v>358</v>
      </c>
      <c r="O52" s="65">
        <v>338</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364</v>
      </c>
      <c r="L53" s="69">
        <v>220</v>
      </c>
      <c r="M53" s="69">
        <v>185</v>
      </c>
      <c r="N53" s="69">
        <v>203</v>
      </c>
      <c r="O53" s="70">
        <v>219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199" t="s">
        <v>24</v>
      </c>
      <c r="C41" s="1200"/>
      <c r="D41" s="81"/>
      <c r="E41" s="1205" t="s">
        <v>25</v>
      </c>
      <c r="F41" s="1205"/>
      <c r="G41" s="1205"/>
      <c r="H41" s="1206"/>
      <c r="I41" s="82">
        <v>4196</v>
      </c>
      <c r="J41" s="83">
        <v>4370</v>
      </c>
      <c r="K41" s="83">
        <v>4444</v>
      </c>
      <c r="L41" s="83">
        <v>4532</v>
      </c>
      <c r="M41" s="84">
        <v>4566</v>
      </c>
    </row>
    <row r="42" spans="2:13" ht="27.75" customHeight="1" x14ac:dyDescent="0.15">
      <c r="B42" s="1201"/>
      <c r="C42" s="1202"/>
      <c r="D42" s="85"/>
      <c r="E42" s="1207" t="s">
        <v>26</v>
      </c>
      <c r="F42" s="1207"/>
      <c r="G42" s="1207"/>
      <c r="H42" s="1208"/>
      <c r="I42" s="86">
        <v>895</v>
      </c>
      <c r="J42" s="87">
        <v>866</v>
      </c>
      <c r="K42" s="87">
        <v>1238</v>
      </c>
      <c r="L42" s="87">
        <v>1195</v>
      </c>
      <c r="M42" s="88">
        <v>1151</v>
      </c>
    </row>
    <row r="43" spans="2:13" ht="27.75" customHeight="1" x14ac:dyDescent="0.15">
      <c r="B43" s="1201"/>
      <c r="C43" s="1202"/>
      <c r="D43" s="85"/>
      <c r="E43" s="1207" t="s">
        <v>27</v>
      </c>
      <c r="F43" s="1207"/>
      <c r="G43" s="1207"/>
      <c r="H43" s="1208"/>
      <c r="I43" s="86">
        <v>1175</v>
      </c>
      <c r="J43" s="87">
        <v>1145</v>
      </c>
      <c r="K43" s="87">
        <v>1106</v>
      </c>
      <c r="L43" s="87">
        <v>1112</v>
      </c>
      <c r="M43" s="88">
        <v>1185</v>
      </c>
    </row>
    <row r="44" spans="2:13" ht="27.75" customHeight="1" x14ac:dyDescent="0.15">
      <c r="B44" s="1201"/>
      <c r="C44" s="1202"/>
      <c r="D44" s="85"/>
      <c r="E44" s="1207" t="s">
        <v>28</v>
      </c>
      <c r="F44" s="1207"/>
      <c r="G44" s="1207"/>
      <c r="H44" s="1208"/>
      <c r="I44" s="86">
        <v>313</v>
      </c>
      <c r="J44" s="87">
        <v>281</v>
      </c>
      <c r="K44" s="87">
        <v>260</v>
      </c>
      <c r="L44" s="87">
        <v>226</v>
      </c>
      <c r="M44" s="88">
        <v>191</v>
      </c>
    </row>
    <row r="45" spans="2:13" ht="27.75" customHeight="1" x14ac:dyDescent="0.15">
      <c r="B45" s="1201"/>
      <c r="C45" s="1202"/>
      <c r="D45" s="85"/>
      <c r="E45" s="1207" t="s">
        <v>29</v>
      </c>
      <c r="F45" s="1207"/>
      <c r="G45" s="1207"/>
      <c r="H45" s="1208"/>
      <c r="I45" s="86">
        <v>2207</v>
      </c>
      <c r="J45" s="87">
        <v>2149</v>
      </c>
      <c r="K45" s="87">
        <v>2069</v>
      </c>
      <c r="L45" s="87">
        <v>1956</v>
      </c>
      <c r="M45" s="88">
        <v>1888</v>
      </c>
    </row>
    <row r="46" spans="2:13" ht="27.75" customHeight="1" x14ac:dyDescent="0.15">
      <c r="B46" s="1201"/>
      <c r="C46" s="1202"/>
      <c r="D46" s="85"/>
      <c r="E46" s="1207" t="s">
        <v>30</v>
      </c>
      <c r="F46" s="1207"/>
      <c r="G46" s="1207"/>
      <c r="H46" s="1208"/>
      <c r="I46" s="86" t="s">
        <v>483</v>
      </c>
      <c r="J46" s="87" t="s">
        <v>483</v>
      </c>
      <c r="K46" s="87" t="s">
        <v>483</v>
      </c>
      <c r="L46" s="87" t="s">
        <v>483</v>
      </c>
      <c r="M46" s="88" t="s">
        <v>483</v>
      </c>
    </row>
    <row r="47" spans="2:13" ht="27.75" customHeight="1" x14ac:dyDescent="0.15">
      <c r="B47" s="1201"/>
      <c r="C47" s="1202"/>
      <c r="D47" s="85"/>
      <c r="E47" s="1207" t="s">
        <v>31</v>
      </c>
      <c r="F47" s="1207"/>
      <c r="G47" s="1207"/>
      <c r="H47" s="1208"/>
      <c r="I47" s="86" t="s">
        <v>483</v>
      </c>
      <c r="J47" s="87" t="s">
        <v>483</v>
      </c>
      <c r="K47" s="87" t="s">
        <v>483</v>
      </c>
      <c r="L47" s="87" t="s">
        <v>483</v>
      </c>
      <c r="M47" s="88" t="s">
        <v>483</v>
      </c>
    </row>
    <row r="48" spans="2:13" ht="27.75" customHeight="1" x14ac:dyDescent="0.15">
      <c r="B48" s="1203"/>
      <c r="C48" s="1204"/>
      <c r="D48" s="85"/>
      <c r="E48" s="1207" t="s">
        <v>32</v>
      </c>
      <c r="F48" s="1207"/>
      <c r="G48" s="1207"/>
      <c r="H48" s="1208"/>
      <c r="I48" s="86" t="s">
        <v>483</v>
      </c>
      <c r="J48" s="87" t="s">
        <v>483</v>
      </c>
      <c r="K48" s="87" t="s">
        <v>483</v>
      </c>
      <c r="L48" s="87">
        <v>1</v>
      </c>
      <c r="M48" s="88" t="s">
        <v>483</v>
      </c>
    </row>
    <row r="49" spans="2:13" ht="27.75" customHeight="1" x14ac:dyDescent="0.15">
      <c r="B49" s="1209" t="s">
        <v>33</v>
      </c>
      <c r="C49" s="1210"/>
      <c r="D49" s="89"/>
      <c r="E49" s="1207" t="s">
        <v>34</v>
      </c>
      <c r="F49" s="1207"/>
      <c r="G49" s="1207"/>
      <c r="H49" s="1208"/>
      <c r="I49" s="86">
        <v>1328</v>
      </c>
      <c r="J49" s="87">
        <v>1218</v>
      </c>
      <c r="K49" s="87">
        <v>1097</v>
      </c>
      <c r="L49" s="87">
        <v>1046</v>
      </c>
      <c r="M49" s="88">
        <v>1069</v>
      </c>
    </row>
    <row r="50" spans="2:13" ht="27.75" customHeight="1" x14ac:dyDescent="0.15">
      <c r="B50" s="1201"/>
      <c r="C50" s="1202"/>
      <c r="D50" s="85"/>
      <c r="E50" s="1207" t="s">
        <v>35</v>
      </c>
      <c r="F50" s="1207"/>
      <c r="G50" s="1207"/>
      <c r="H50" s="1208"/>
      <c r="I50" s="86">
        <v>293</v>
      </c>
      <c r="J50" s="87">
        <v>280</v>
      </c>
      <c r="K50" s="87">
        <v>266</v>
      </c>
      <c r="L50" s="87">
        <v>641</v>
      </c>
      <c r="M50" s="88">
        <v>618</v>
      </c>
    </row>
    <row r="51" spans="2:13" ht="27.75" customHeight="1" x14ac:dyDescent="0.15">
      <c r="B51" s="1203"/>
      <c r="C51" s="1204"/>
      <c r="D51" s="85"/>
      <c r="E51" s="1207" t="s">
        <v>36</v>
      </c>
      <c r="F51" s="1207"/>
      <c r="G51" s="1207"/>
      <c r="H51" s="1208"/>
      <c r="I51" s="86">
        <v>4717</v>
      </c>
      <c r="J51" s="87">
        <v>4787</v>
      </c>
      <c r="K51" s="87">
        <v>4896</v>
      </c>
      <c r="L51" s="87">
        <v>4906</v>
      </c>
      <c r="M51" s="88">
        <v>4956</v>
      </c>
    </row>
    <row r="52" spans="2:13" ht="27.75" customHeight="1" thickBot="1" x14ac:dyDescent="0.2">
      <c r="B52" s="1211" t="s">
        <v>37</v>
      </c>
      <c r="C52" s="1212"/>
      <c r="D52" s="90"/>
      <c r="E52" s="1213" t="s">
        <v>38</v>
      </c>
      <c r="F52" s="1213"/>
      <c r="G52" s="1213"/>
      <c r="H52" s="1214"/>
      <c r="I52" s="91">
        <v>2448</v>
      </c>
      <c r="J52" s="92">
        <v>2525</v>
      </c>
      <c r="K52" s="92">
        <v>2858</v>
      </c>
      <c r="L52" s="92">
        <v>2429</v>
      </c>
      <c r="M52" s="93">
        <v>2340</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view="pageBreakPreview" zoomScaleNormal="100" zoomScaleSheetLayoutView="100"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561</v>
      </c>
      <c r="I42" s="352"/>
      <c r="J42" s="352"/>
      <c r="K42" s="352"/>
      <c r="L42" s="244"/>
      <c r="M42" s="244"/>
      <c r="N42" s="244"/>
      <c r="O42" s="244"/>
    </row>
    <row r="43" spans="2:17" x14ac:dyDescent="0.15">
      <c r="B43" s="248"/>
      <c r="C43" s="244"/>
      <c r="D43" s="244"/>
      <c r="E43" s="244"/>
      <c r="F43" s="244"/>
      <c r="G43" s="1215" t="s">
        <v>572</v>
      </c>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562</v>
      </c>
    </row>
    <row r="50" spans="1:17" x14ac:dyDescent="0.15">
      <c r="B50" s="248"/>
      <c r="C50" s="244"/>
      <c r="D50" s="244"/>
      <c r="E50" s="244"/>
      <c r="F50" s="244"/>
      <c r="G50" s="1224"/>
      <c r="H50" s="1225"/>
      <c r="I50" s="1225"/>
      <c r="J50" s="1226"/>
      <c r="K50" s="354" t="s">
        <v>522</v>
      </c>
      <c r="L50" s="354" t="s">
        <v>523</v>
      </c>
      <c r="M50" s="354" t="s">
        <v>524</v>
      </c>
      <c r="N50" s="354" t="s">
        <v>525</v>
      </c>
      <c r="O50" s="354" t="s">
        <v>526</v>
      </c>
    </row>
    <row r="51" spans="1:17" x14ac:dyDescent="0.15">
      <c r="B51" s="248"/>
      <c r="C51" s="244"/>
      <c r="D51" s="244"/>
      <c r="E51" s="244"/>
      <c r="F51" s="244"/>
      <c r="G51" s="1227" t="s">
        <v>563</v>
      </c>
      <c r="H51" s="1228"/>
      <c r="I51" s="1233" t="s">
        <v>564</v>
      </c>
      <c r="J51" s="1233"/>
      <c r="K51" s="1235"/>
      <c r="L51" s="1235"/>
      <c r="M51" s="1235"/>
      <c r="N51" s="1235"/>
      <c r="O51" s="1236">
        <v>76.7</v>
      </c>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565</v>
      </c>
      <c r="J53" s="1237"/>
      <c r="K53" s="1238"/>
      <c r="L53" s="1238"/>
      <c r="M53" s="1238"/>
      <c r="N53" s="1238"/>
      <c r="O53" s="1240">
        <v>58.4</v>
      </c>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1" t="s">
        <v>566</v>
      </c>
      <c r="H55" s="1242"/>
      <c r="I55" s="1237" t="s">
        <v>564</v>
      </c>
      <c r="J55" s="1237"/>
      <c r="K55" s="1235"/>
      <c r="L55" s="1235"/>
      <c r="M55" s="1235"/>
      <c r="N55" s="1235"/>
      <c r="O55" s="1236">
        <v>13.1</v>
      </c>
    </row>
    <row r="56" spans="1:17" x14ac:dyDescent="0.15">
      <c r="A56" s="355"/>
      <c r="B56" s="248"/>
      <c r="C56" s="244"/>
      <c r="D56" s="244"/>
      <c r="E56" s="244"/>
      <c r="F56" s="244"/>
      <c r="G56" s="1243"/>
      <c r="H56" s="1244"/>
      <c r="I56" s="1237"/>
      <c r="J56" s="1237"/>
      <c r="K56" s="1236"/>
      <c r="L56" s="1236"/>
      <c r="M56" s="1236"/>
      <c r="N56" s="1236"/>
      <c r="O56" s="1236"/>
    </row>
    <row r="57" spans="1:17" s="355" customFormat="1" x14ac:dyDescent="0.15">
      <c r="B57" s="356"/>
      <c r="C57" s="352"/>
      <c r="D57" s="352"/>
      <c r="E57" s="352"/>
      <c r="F57" s="352"/>
      <c r="G57" s="1243"/>
      <c r="H57" s="1244"/>
      <c r="I57" s="1247" t="s">
        <v>567</v>
      </c>
      <c r="J57" s="1247"/>
      <c r="K57" s="1238"/>
      <c r="L57" s="1238"/>
      <c r="M57" s="1238"/>
      <c r="N57" s="1238"/>
      <c r="O57" s="1240">
        <v>51.9</v>
      </c>
      <c r="P57" s="357"/>
      <c r="Q57" s="356"/>
    </row>
    <row r="58" spans="1:17" s="355" customFormat="1" x14ac:dyDescent="0.15">
      <c r="A58" s="243"/>
      <c r="B58" s="356"/>
      <c r="C58" s="352"/>
      <c r="D58" s="352"/>
      <c r="E58" s="352"/>
      <c r="F58" s="352"/>
      <c r="G58" s="1245"/>
      <c r="H58" s="1246"/>
      <c r="I58" s="1247"/>
      <c r="J58" s="1247"/>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568</v>
      </c>
      <c r="C63" s="244"/>
      <c r="D63" s="244"/>
      <c r="E63" s="244"/>
      <c r="F63" s="244"/>
      <c r="G63" s="244"/>
      <c r="H63" s="244"/>
      <c r="I63" s="244"/>
      <c r="J63" s="244"/>
      <c r="K63" s="244"/>
      <c r="L63" s="244"/>
      <c r="M63" s="244"/>
      <c r="N63" s="244"/>
      <c r="O63" s="244"/>
    </row>
    <row r="64" spans="1:17" x14ac:dyDescent="0.15">
      <c r="B64" s="248"/>
      <c r="C64" s="244"/>
      <c r="D64" s="244"/>
      <c r="E64" s="244"/>
      <c r="F64" s="244"/>
      <c r="G64" s="351" t="s">
        <v>561</v>
      </c>
      <c r="I64" s="352"/>
      <c r="J64" s="352"/>
      <c r="K64" s="352"/>
      <c r="L64" s="244"/>
      <c r="M64" s="244"/>
      <c r="N64" s="244"/>
      <c r="O64" s="244"/>
    </row>
    <row r="65" spans="2:30" x14ac:dyDescent="0.15">
      <c r="B65" s="248"/>
      <c r="C65" s="244"/>
      <c r="D65" s="244"/>
      <c r="E65" s="244"/>
      <c r="F65" s="244"/>
      <c r="G65" s="1215" t="s">
        <v>571</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569</v>
      </c>
      <c r="I71" s="368"/>
      <c r="J71" s="364"/>
      <c r="K71" s="364"/>
      <c r="L71" s="365"/>
      <c r="M71" s="364"/>
      <c r="N71" s="365"/>
      <c r="O71" s="366"/>
    </row>
    <row r="72" spans="2:30" x14ac:dyDescent="0.15">
      <c r="B72" s="248"/>
      <c r="C72" s="244"/>
      <c r="D72" s="244"/>
      <c r="E72" s="244"/>
      <c r="F72" s="244"/>
      <c r="G72" s="1224"/>
      <c r="H72" s="1225"/>
      <c r="I72" s="1225"/>
      <c r="J72" s="1226"/>
      <c r="K72" s="354" t="s">
        <v>522</v>
      </c>
      <c r="L72" s="354" t="s">
        <v>523</v>
      </c>
      <c r="M72" s="354" t="s">
        <v>524</v>
      </c>
      <c r="N72" s="354" t="s">
        <v>525</v>
      </c>
      <c r="O72" s="354" t="s">
        <v>526</v>
      </c>
    </row>
    <row r="73" spans="2:30" x14ac:dyDescent="0.15">
      <c r="B73" s="248"/>
      <c r="C73" s="244"/>
      <c r="D73" s="244"/>
      <c r="E73" s="244"/>
      <c r="F73" s="244"/>
      <c r="G73" s="1227" t="s">
        <v>563</v>
      </c>
      <c r="H73" s="1228"/>
      <c r="I73" s="1233" t="s">
        <v>564</v>
      </c>
      <c r="J73" s="1233"/>
      <c r="K73" s="1248">
        <v>81.2</v>
      </c>
      <c r="L73" s="1248">
        <v>84.3</v>
      </c>
      <c r="M73" s="1236">
        <v>95.7</v>
      </c>
      <c r="N73" s="1236">
        <v>83.4</v>
      </c>
      <c r="O73" s="1236">
        <v>76.7</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570</v>
      </c>
      <c r="J75" s="1237"/>
      <c r="K75" s="1240">
        <v>12.1</v>
      </c>
      <c r="L75" s="1240">
        <v>11.1</v>
      </c>
      <c r="M75" s="1240">
        <v>8.5</v>
      </c>
      <c r="N75" s="1240">
        <v>6.8</v>
      </c>
      <c r="O75" s="1240">
        <v>6.7</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1" t="s">
        <v>566</v>
      </c>
      <c r="H77" s="1242"/>
      <c r="I77" s="1237" t="s">
        <v>564</v>
      </c>
      <c r="J77" s="1237"/>
      <c r="K77" s="1248">
        <v>35.299999999999997</v>
      </c>
      <c r="L77" s="1248">
        <v>29.4</v>
      </c>
      <c r="M77" s="1236">
        <v>18.899999999999999</v>
      </c>
      <c r="N77" s="1236">
        <v>10.199999999999999</v>
      </c>
      <c r="O77" s="1236">
        <v>13.1</v>
      </c>
      <c r="R77" s="243">
        <v>12.3</v>
      </c>
      <c r="T77" s="243">
        <v>11.1</v>
      </c>
    </row>
    <row r="78" spans="2:30" x14ac:dyDescent="0.15">
      <c r="B78" s="248"/>
      <c r="C78" s="244"/>
      <c r="D78" s="244"/>
      <c r="E78" s="244"/>
      <c r="F78" s="244"/>
      <c r="G78" s="1243"/>
      <c r="H78" s="1244"/>
      <c r="I78" s="1237"/>
      <c r="J78" s="1237"/>
      <c r="K78" s="1248"/>
      <c r="L78" s="1248"/>
      <c r="M78" s="1236"/>
      <c r="N78" s="1236"/>
      <c r="O78" s="1236"/>
    </row>
    <row r="79" spans="2:30" x14ac:dyDescent="0.15">
      <c r="B79" s="248"/>
      <c r="C79" s="244"/>
      <c r="D79" s="244"/>
      <c r="E79" s="244"/>
      <c r="F79" s="244"/>
      <c r="G79" s="1243"/>
      <c r="H79" s="1244"/>
      <c r="I79" s="1249" t="s">
        <v>570</v>
      </c>
      <c r="J79" s="1247"/>
      <c r="K79" s="1250">
        <v>11.6</v>
      </c>
      <c r="L79" s="1250">
        <v>10.9</v>
      </c>
      <c r="M79" s="1250">
        <v>10.1</v>
      </c>
      <c r="N79" s="1250">
        <v>9.1</v>
      </c>
      <c r="O79" s="1250">
        <v>8.9</v>
      </c>
      <c r="V79" s="243">
        <v>53.5</v>
      </c>
      <c r="X79" s="243">
        <v>48.2</v>
      </c>
      <c r="Z79" s="243">
        <v>34.200000000000003</v>
      </c>
      <c r="AB79" s="243">
        <v>30.3</v>
      </c>
      <c r="AD79" s="243">
        <v>28.9</v>
      </c>
    </row>
    <row r="80" spans="2:30" x14ac:dyDescent="0.15">
      <c r="B80" s="248"/>
      <c r="C80" s="244"/>
      <c r="D80" s="244"/>
      <c r="E80" s="244"/>
      <c r="F80" s="244"/>
      <c r="G80" s="1245"/>
      <c r="H80" s="1246"/>
      <c r="I80" s="1247"/>
      <c r="J80" s="1247"/>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view="pageBreakPreview" zoomScaleNormal="100" zoomScaleSheetLayoutView="10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view="pageBreakPreview" zoomScaleNormal="100" zoomScaleSheetLayoutView="10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521</v>
      </c>
      <c r="G2" s="111"/>
      <c r="H2" s="112"/>
    </row>
    <row r="3" spans="1:8" x14ac:dyDescent="0.15">
      <c r="A3" s="108" t="s">
        <v>514</v>
      </c>
      <c r="B3" s="113"/>
      <c r="C3" s="114"/>
      <c r="D3" s="115">
        <v>69320</v>
      </c>
      <c r="E3" s="116"/>
      <c r="F3" s="117">
        <v>70897</v>
      </c>
      <c r="G3" s="118"/>
      <c r="H3" s="119"/>
    </row>
    <row r="4" spans="1:8" x14ac:dyDescent="0.15">
      <c r="A4" s="120"/>
      <c r="B4" s="121"/>
      <c r="C4" s="122"/>
      <c r="D4" s="123">
        <v>36482</v>
      </c>
      <c r="E4" s="124"/>
      <c r="F4" s="125">
        <v>39878</v>
      </c>
      <c r="G4" s="126"/>
      <c r="H4" s="127"/>
    </row>
    <row r="5" spans="1:8" x14ac:dyDescent="0.15">
      <c r="A5" s="108" t="s">
        <v>516</v>
      </c>
      <c r="B5" s="113"/>
      <c r="C5" s="114"/>
      <c r="D5" s="115">
        <v>69914</v>
      </c>
      <c r="E5" s="116"/>
      <c r="F5" s="117">
        <v>66496</v>
      </c>
      <c r="G5" s="118"/>
      <c r="H5" s="119"/>
    </row>
    <row r="6" spans="1:8" x14ac:dyDescent="0.15">
      <c r="A6" s="120"/>
      <c r="B6" s="121"/>
      <c r="C6" s="122"/>
      <c r="D6" s="123">
        <v>39297</v>
      </c>
      <c r="E6" s="124"/>
      <c r="F6" s="125">
        <v>36530</v>
      </c>
      <c r="G6" s="126"/>
      <c r="H6" s="127"/>
    </row>
    <row r="7" spans="1:8" x14ac:dyDescent="0.15">
      <c r="A7" s="108" t="s">
        <v>517</v>
      </c>
      <c r="B7" s="113"/>
      <c r="C7" s="114"/>
      <c r="D7" s="115">
        <v>100409</v>
      </c>
      <c r="E7" s="116"/>
      <c r="F7" s="117">
        <v>82748</v>
      </c>
      <c r="G7" s="118"/>
      <c r="H7" s="119"/>
    </row>
    <row r="8" spans="1:8" x14ac:dyDescent="0.15">
      <c r="A8" s="120"/>
      <c r="B8" s="121"/>
      <c r="C8" s="122"/>
      <c r="D8" s="123">
        <v>33179</v>
      </c>
      <c r="E8" s="124"/>
      <c r="F8" s="125">
        <v>44732</v>
      </c>
      <c r="G8" s="126"/>
      <c r="H8" s="127"/>
    </row>
    <row r="9" spans="1:8" x14ac:dyDescent="0.15">
      <c r="A9" s="108" t="s">
        <v>518</v>
      </c>
      <c r="B9" s="113"/>
      <c r="C9" s="114"/>
      <c r="D9" s="115">
        <v>49673</v>
      </c>
      <c r="E9" s="116"/>
      <c r="F9" s="117">
        <v>91837</v>
      </c>
      <c r="G9" s="118"/>
      <c r="H9" s="119"/>
    </row>
    <row r="10" spans="1:8" x14ac:dyDescent="0.15">
      <c r="A10" s="120"/>
      <c r="B10" s="121"/>
      <c r="C10" s="122"/>
      <c r="D10" s="123">
        <v>27201</v>
      </c>
      <c r="E10" s="124"/>
      <c r="F10" s="125">
        <v>54439</v>
      </c>
      <c r="G10" s="126"/>
      <c r="H10" s="127"/>
    </row>
    <row r="11" spans="1:8" x14ac:dyDescent="0.15">
      <c r="A11" s="108" t="s">
        <v>519</v>
      </c>
      <c r="B11" s="113"/>
      <c r="C11" s="114"/>
      <c r="D11" s="115">
        <v>32910</v>
      </c>
      <c r="E11" s="116"/>
      <c r="F11" s="117">
        <v>75972</v>
      </c>
      <c r="G11" s="118"/>
      <c r="H11" s="119"/>
    </row>
    <row r="12" spans="1:8" x14ac:dyDescent="0.15">
      <c r="A12" s="120"/>
      <c r="B12" s="121"/>
      <c r="C12" s="128"/>
      <c r="D12" s="123">
        <v>22260</v>
      </c>
      <c r="E12" s="124"/>
      <c r="F12" s="125">
        <v>40712</v>
      </c>
      <c r="G12" s="126"/>
      <c r="H12" s="127"/>
    </row>
    <row r="13" spans="1:8" x14ac:dyDescent="0.15">
      <c r="A13" s="108"/>
      <c r="B13" s="113"/>
      <c r="C13" s="129"/>
      <c r="D13" s="130">
        <v>64445</v>
      </c>
      <c r="E13" s="131"/>
      <c r="F13" s="132">
        <v>77590</v>
      </c>
      <c r="G13" s="133"/>
      <c r="H13" s="119"/>
    </row>
    <row r="14" spans="1:8" x14ac:dyDescent="0.15">
      <c r="A14" s="120"/>
      <c r="B14" s="121"/>
      <c r="C14" s="122"/>
      <c r="D14" s="123">
        <v>31684</v>
      </c>
      <c r="E14" s="124"/>
      <c r="F14" s="125">
        <v>43258</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5.49</v>
      </c>
      <c r="C19" s="134">
        <f>ROUND(VALUE(SUBSTITUTE(実質収支比率等に係る経年分析!G$48,"▲","-")),2)</f>
        <v>3.33</v>
      </c>
      <c r="D19" s="134">
        <f>ROUND(VALUE(SUBSTITUTE(実質収支比率等に係る経年分析!H$48,"▲","-")),2)</f>
        <v>3.33</v>
      </c>
      <c r="E19" s="134">
        <f>ROUND(VALUE(SUBSTITUTE(実質収支比率等に係る経年分析!I$48,"▲","-")),2)</f>
        <v>2.27</v>
      </c>
      <c r="F19" s="134">
        <f>ROUND(VALUE(SUBSTITUTE(実質収支比率等に係る経年分析!J$48,"▲","-")),2)</f>
        <v>4.6900000000000004</v>
      </c>
    </row>
    <row r="20" spans="1:11" x14ac:dyDescent="0.15">
      <c r="A20" s="134" t="s">
        <v>43</v>
      </c>
      <c r="B20" s="134">
        <f>ROUND(VALUE(SUBSTITUTE(実質収支比率等に係る経年分析!F$47,"▲","-")),2)</f>
        <v>15.82</v>
      </c>
      <c r="C20" s="134">
        <f>ROUND(VALUE(SUBSTITUTE(実質収支比率等に係る経年分析!G$47,"▲","-")),2)</f>
        <v>15.99</v>
      </c>
      <c r="D20" s="134">
        <f>ROUND(VALUE(SUBSTITUTE(実質収支比率等に係る経年分析!H$47,"▲","-")),2)</f>
        <v>15.35</v>
      </c>
      <c r="E20" s="134">
        <f>ROUND(VALUE(SUBSTITUTE(実質収支比率等に係る経年分析!I$47,"▲","-")),2)</f>
        <v>16.07</v>
      </c>
      <c r="F20" s="134">
        <f>ROUND(VALUE(SUBSTITUTE(実質収支比率等に係る経年分析!J$47,"▲","-")),2)</f>
        <v>15.64</v>
      </c>
    </row>
    <row r="21" spans="1:11" x14ac:dyDescent="0.15">
      <c r="A21" s="134" t="s">
        <v>44</v>
      </c>
      <c r="B21" s="134">
        <f>IF(ISNUMBER(VALUE(SUBSTITUTE(実質収支比率等に係る経年分析!F$49,"▲","-"))),ROUND(VALUE(SUBSTITUTE(実質収支比率等に係る経年分析!F$49,"▲","-")),2),NA())</f>
        <v>-0.83</v>
      </c>
      <c r="C21" s="134">
        <f>IF(ISNUMBER(VALUE(SUBSTITUTE(実質収支比率等に係る経年分析!G$49,"▲","-"))),ROUND(VALUE(SUBSTITUTE(実質収支比率等に係る経年分析!G$49,"▲","-")),2),NA())</f>
        <v>-2.1</v>
      </c>
      <c r="D21" s="134">
        <f>IF(ISNUMBER(VALUE(SUBSTITUTE(実質収支比率等に係る経年分析!H$49,"▲","-"))),ROUND(VALUE(SUBSTITUTE(実質収支比率等に係る経年分析!H$49,"▲","-")),2),NA())</f>
        <v>-0.65</v>
      </c>
      <c r="E21" s="134">
        <f>IF(ISNUMBER(VALUE(SUBSTITUTE(実質収支比率等に係る経年分析!I$49,"▲","-"))),ROUND(VALUE(SUBSTITUTE(実質収支比率等に係る経年分析!I$49,"▲","-")),2),NA())</f>
        <v>-0.66</v>
      </c>
      <c r="F21" s="134">
        <f>IF(ISNUMBER(VALUE(SUBSTITUTE(実質収支比率等に係る経年分析!J$49,"▲","-"))),ROUND(VALUE(SUBSTITUTE(実質収支比率等に係る経年分析!J$49,"▲","-")),2),NA())</f>
        <v>2.64</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0.05</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0.05</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商品券特別会計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0.08</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7.0000000000000007E-2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7.0000000000000007E-2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0.05</v>
      </c>
    </row>
    <row r="30" spans="1:11" x14ac:dyDescent="0.15">
      <c r="A30" s="135" t="str">
        <f>IF(連結実質赤字比率に係る赤字・黒字の構成分析!C$40="",NA(),連結実質赤字比率に係る赤字・黒字の構成分析!C$40)</f>
        <v>国民健康保険事業特別会計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0.51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f>IF(ROUND(VALUE(SUBSTITUTE(連結実質赤字比率に係る赤字・黒字の構成分析!I$40,"▲", "-")), 2) &lt; 0, ABS(ROUND(VALUE(SUBSTITUTE(連結実質赤字比率に係る赤字・黒字の構成分析!I$40,"▲", "-")), 2)), NA())</f>
        <v>1.1399999999999999</v>
      </c>
      <c r="I30" s="135" t="e">
        <f>IF(ROUND(VALUE(SUBSTITUTE(連結実質赤字比率に係る赤字・黒字の構成分析!I$40,"▲", "-")), 2) &gt;= 0, ABS(ROUND(VALUE(SUBSTITUTE(連結実質赤字比率に係る赤字・黒字の構成分析!I$40,"▲", "-")), 2)), NA())</f>
        <v>#N/A</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x14ac:dyDescent="0.15">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0.47</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x14ac:dyDescent="0.15">
      <c r="A32" s="135" t="str">
        <f>IF(連結実質赤字比率に係る赤字・黒字の構成分析!C$38="",NA(),連結実質赤字比率に係る赤字・黒字の構成分析!C$38)</f>
        <v>災害給付見舞事業特別会計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0.24</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0.56000000000000005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0.48</v>
      </c>
    </row>
    <row r="34" spans="1:16" x14ac:dyDescent="0.15">
      <c r="A34" s="135" t="str">
        <f>IF(連結実質赤字比率に係る赤字・黒字の構成分析!C$36="",NA(),連結実質赤字比率に係る赤字・黒字の構成分析!C$36)</f>
        <v>町設置型浄化槽事業特別会計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1.31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1.24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1.1000000000000001</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3.83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1.68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1.69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3.28</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7.14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7.32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7.77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7.67</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337</v>
      </c>
      <c r="E42" s="136"/>
      <c r="F42" s="136"/>
      <c r="G42" s="136">
        <f>'実質公債費比率（分子）の構造'!L$52</f>
        <v>332</v>
      </c>
      <c r="H42" s="136"/>
      <c r="I42" s="136"/>
      <c r="J42" s="136">
        <f>'実質公債費比率（分子）の構造'!M$52</f>
        <v>340</v>
      </c>
      <c r="K42" s="136"/>
      <c r="L42" s="136"/>
      <c r="M42" s="136">
        <f>'実質公債費比率（分子）の構造'!N$52</f>
        <v>358</v>
      </c>
      <c r="N42" s="136"/>
      <c r="O42" s="136"/>
      <c r="P42" s="136">
        <f>'実質公債費比率（分子）の構造'!O$52</f>
        <v>338</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114</v>
      </c>
      <c r="C44" s="136"/>
      <c r="D44" s="136"/>
      <c r="E44" s="136">
        <f>'実質公債費比率（分子）の構造'!L$50</f>
        <v>44</v>
      </c>
      <c r="F44" s="136"/>
      <c r="G44" s="136"/>
      <c r="H44" s="136">
        <f>'実質公債費比率（分子）の構造'!M$50</f>
        <v>41</v>
      </c>
      <c r="I44" s="136"/>
      <c r="J44" s="136"/>
      <c r="K44" s="136">
        <f>'実質公債費比率（分子）の構造'!N$50</f>
        <v>59</v>
      </c>
      <c r="L44" s="136"/>
      <c r="M44" s="136"/>
      <c r="N44" s="136">
        <f>'実質公債費比率（分子）の構造'!O$50</f>
        <v>59</v>
      </c>
      <c r="O44" s="136"/>
      <c r="P44" s="136"/>
    </row>
    <row r="45" spans="1:16" x14ac:dyDescent="0.15">
      <c r="A45" s="136" t="s">
        <v>54</v>
      </c>
      <c r="B45" s="136">
        <f>'実質公債費比率（分子）の構造'!K$49</f>
        <v>4</v>
      </c>
      <c r="C45" s="136"/>
      <c r="D45" s="136"/>
      <c r="E45" s="136">
        <f>'実質公債費比率（分子）の構造'!L$49</f>
        <v>3</v>
      </c>
      <c r="F45" s="136"/>
      <c r="G45" s="136"/>
      <c r="H45" s="136">
        <f>'実質公債費比率（分子）の構造'!M$49</f>
        <v>24</v>
      </c>
      <c r="I45" s="136"/>
      <c r="J45" s="136"/>
      <c r="K45" s="136">
        <f>'実質公債費比率（分子）の構造'!N$49</f>
        <v>37</v>
      </c>
      <c r="L45" s="136"/>
      <c r="M45" s="136"/>
      <c r="N45" s="136">
        <f>'実質公債費比率（分子）の構造'!O$49</f>
        <v>37</v>
      </c>
      <c r="O45" s="136"/>
      <c r="P45" s="136"/>
    </row>
    <row r="46" spans="1:16" x14ac:dyDescent="0.15">
      <c r="A46" s="136" t="s">
        <v>55</v>
      </c>
      <c r="B46" s="136">
        <f>'実質公債費比率（分子）の構造'!K$48</f>
        <v>104</v>
      </c>
      <c r="C46" s="136"/>
      <c r="D46" s="136"/>
      <c r="E46" s="136">
        <f>'実質公債費比率（分子）の構造'!L$48</f>
        <v>115</v>
      </c>
      <c r="F46" s="136"/>
      <c r="G46" s="136"/>
      <c r="H46" s="136">
        <f>'実質公債費比率（分子）の構造'!M$48</f>
        <v>116</v>
      </c>
      <c r="I46" s="136"/>
      <c r="J46" s="136"/>
      <c r="K46" s="136">
        <f>'実質公債費比率（分子）の構造'!N$48</f>
        <v>114</v>
      </c>
      <c r="L46" s="136"/>
      <c r="M46" s="136"/>
      <c r="N46" s="136">
        <f>'実質公債費比率（分子）の構造'!O$48</f>
        <v>100</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479</v>
      </c>
      <c r="C49" s="136"/>
      <c r="D49" s="136"/>
      <c r="E49" s="136">
        <f>'実質公債費比率（分子）の構造'!L$45</f>
        <v>390</v>
      </c>
      <c r="F49" s="136"/>
      <c r="G49" s="136"/>
      <c r="H49" s="136">
        <f>'実質公債費比率（分子）の構造'!M$45</f>
        <v>344</v>
      </c>
      <c r="I49" s="136"/>
      <c r="J49" s="136"/>
      <c r="K49" s="136">
        <f>'実質公債費比率（分子）の構造'!N$45</f>
        <v>351</v>
      </c>
      <c r="L49" s="136"/>
      <c r="M49" s="136"/>
      <c r="N49" s="136">
        <f>'実質公債費比率（分子）の構造'!O$45</f>
        <v>361</v>
      </c>
      <c r="O49" s="136"/>
      <c r="P49" s="136"/>
    </row>
    <row r="50" spans="1:16" x14ac:dyDescent="0.15">
      <c r="A50" s="136" t="s">
        <v>59</v>
      </c>
      <c r="B50" s="136" t="e">
        <f>NA()</f>
        <v>#N/A</v>
      </c>
      <c r="C50" s="136">
        <f>IF(ISNUMBER('実質公債費比率（分子）の構造'!K$53),'実質公債費比率（分子）の構造'!K$53,NA())</f>
        <v>364</v>
      </c>
      <c r="D50" s="136" t="e">
        <f>NA()</f>
        <v>#N/A</v>
      </c>
      <c r="E50" s="136" t="e">
        <f>NA()</f>
        <v>#N/A</v>
      </c>
      <c r="F50" s="136">
        <f>IF(ISNUMBER('実質公債費比率（分子）の構造'!L$53),'実質公債費比率（分子）の構造'!L$53,NA())</f>
        <v>220</v>
      </c>
      <c r="G50" s="136" t="e">
        <f>NA()</f>
        <v>#N/A</v>
      </c>
      <c r="H50" s="136" t="e">
        <f>NA()</f>
        <v>#N/A</v>
      </c>
      <c r="I50" s="136">
        <f>IF(ISNUMBER('実質公債費比率（分子）の構造'!M$53),'実質公債費比率（分子）の構造'!M$53,NA())</f>
        <v>185</v>
      </c>
      <c r="J50" s="136" t="e">
        <f>NA()</f>
        <v>#N/A</v>
      </c>
      <c r="K50" s="136" t="e">
        <f>NA()</f>
        <v>#N/A</v>
      </c>
      <c r="L50" s="136">
        <f>IF(ISNUMBER('実質公債費比率（分子）の構造'!N$53),'実質公債費比率（分子）の構造'!N$53,NA())</f>
        <v>203</v>
      </c>
      <c r="M50" s="136" t="e">
        <f>NA()</f>
        <v>#N/A</v>
      </c>
      <c r="N50" s="136" t="e">
        <f>NA()</f>
        <v>#N/A</v>
      </c>
      <c r="O50" s="136">
        <f>IF(ISNUMBER('実質公債費比率（分子）の構造'!O$53),'実質公債費比率（分子）の構造'!O$53,NA())</f>
        <v>219</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4717</v>
      </c>
      <c r="E56" s="135"/>
      <c r="F56" s="135"/>
      <c r="G56" s="135">
        <f>'将来負担比率（分子）の構造'!J$51</f>
        <v>4787</v>
      </c>
      <c r="H56" s="135"/>
      <c r="I56" s="135"/>
      <c r="J56" s="135">
        <f>'将来負担比率（分子）の構造'!K$51</f>
        <v>4896</v>
      </c>
      <c r="K56" s="135"/>
      <c r="L56" s="135"/>
      <c r="M56" s="135">
        <f>'将来負担比率（分子）の構造'!L$51</f>
        <v>4906</v>
      </c>
      <c r="N56" s="135"/>
      <c r="O56" s="135"/>
      <c r="P56" s="135">
        <f>'将来負担比率（分子）の構造'!M$51</f>
        <v>4956</v>
      </c>
    </row>
    <row r="57" spans="1:16" x14ac:dyDescent="0.15">
      <c r="A57" s="135" t="s">
        <v>35</v>
      </c>
      <c r="B57" s="135"/>
      <c r="C57" s="135"/>
      <c r="D57" s="135">
        <f>'将来負担比率（分子）の構造'!I$50</f>
        <v>293</v>
      </c>
      <c r="E57" s="135"/>
      <c r="F57" s="135"/>
      <c r="G57" s="135">
        <f>'将来負担比率（分子）の構造'!J$50</f>
        <v>280</v>
      </c>
      <c r="H57" s="135"/>
      <c r="I57" s="135"/>
      <c r="J57" s="135">
        <f>'将来負担比率（分子）の構造'!K$50</f>
        <v>266</v>
      </c>
      <c r="K57" s="135"/>
      <c r="L57" s="135"/>
      <c r="M57" s="135">
        <f>'将来負担比率（分子）の構造'!L$50</f>
        <v>641</v>
      </c>
      <c r="N57" s="135"/>
      <c r="O57" s="135"/>
      <c r="P57" s="135">
        <f>'将来負担比率（分子）の構造'!M$50</f>
        <v>618</v>
      </c>
    </row>
    <row r="58" spans="1:16" x14ac:dyDescent="0.15">
      <c r="A58" s="135" t="s">
        <v>34</v>
      </c>
      <c r="B58" s="135"/>
      <c r="C58" s="135"/>
      <c r="D58" s="135">
        <f>'将来負担比率（分子）の構造'!I$49</f>
        <v>1328</v>
      </c>
      <c r="E58" s="135"/>
      <c r="F58" s="135"/>
      <c r="G58" s="135">
        <f>'将来負担比率（分子）の構造'!J$49</f>
        <v>1218</v>
      </c>
      <c r="H58" s="135"/>
      <c r="I58" s="135"/>
      <c r="J58" s="135">
        <f>'将来負担比率（分子）の構造'!K$49</f>
        <v>1097</v>
      </c>
      <c r="K58" s="135"/>
      <c r="L58" s="135"/>
      <c r="M58" s="135">
        <f>'将来負担比率（分子）の構造'!L$49</f>
        <v>1046</v>
      </c>
      <c r="N58" s="135"/>
      <c r="O58" s="135"/>
      <c r="P58" s="135">
        <f>'将来負担比率（分子）の構造'!M$49</f>
        <v>1069</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f>'将来負担比率（分子）の構造'!L$48</f>
        <v>1</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2207</v>
      </c>
      <c r="C62" s="135"/>
      <c r="D62" s="135"/>
      <c r="E62" s="135">
        <f>'将来負担比率（分子）の構造'!J$45</f>
        <v>2149</v>
      </c>
      <c r="F62" s="135"/>
      <c r="G62" s="135"/>
      <c r="H62" s="135">
        <f>'将来負担比率（分子）の構造'!K$45</f>
        <v>2069</v>
      </c>
      <c r="I62" s="135"/>
      <c r="J62" s="135"/>
      <c r="K62" s="135">
        <f>'将来負担比率（分子）の構造'!L$45</f>
        <v>1956</v>
      </c>
      <c r="L62" s="135"/>
      <c r="M62" s="135"/>
      <c r="N62" s="135">
        <f>'将来負担比率（分子）の構造'!M$45</f>
        <v>1888</v>
      </c>
      <c r="O62" s="135"/>
      <c r="P62" s="135"/>
    </row>
    <row r="63" spans="1:16" x14ac:dyDescent="0.15">
      <c r="A63" s="135" t="s">
        <v>28</v>
      </c>
      <c r="B63" s="135">
        <f>'将来負担比率（分子）の構造'!I$44</f>
        <v>313</v>
      </c>
      <c r="C63" s="135"/>
      <c r="D63" s="135"/>
      <c r="E63" s="135">
        <f>'将来負担比率（分子）の構造'!J$44</f>
        <v>281</v>
      </c>
      <c r="F63" s="135"/>
      <c r="G63" s="135"/>
      <c r="H63" s="135">
        <f>'将来負担比率（分子）の構造'!K$44</f>
        <v>260</v>
      </c>
      <c r="I63" s="135"/>
      <c r="J63" s="135"/>
      <c r="K63" s="135">
        <f>'将来負担比率（分子）の構造'!L$44</f>
        <v>226</v>
      </c>
      <c r="L63" s="135"/>
      <c r="M63" s="135"/>
      <c r="N63" s="135">
        <f>'将来負担比率（分子）の構造'!M$44</f>
        <v>191</v>
      </c>
      <c r="O63" s="135"/>
      <c r="P63" s="135"/>
    </row>
    <row r="64" spans="1:16" x14ac:dyDescent="0.15">
      <c r="A64" s="135" t="s">
        <v>27</v>
      </c>
      <c r="B64" s="135">
        <f>'将来負担比率（分子）の構造'!I$43</f>
        <v>1175</v>
      </c>
      <c r="C64" s="135"/>
      <c r="D64" s="135"/>
      <c r="E64" s="135">
        <f>'将来負担比率（分子）の構造'!J$43</f>
        <v>1145</v>
      </c>
      <c r="F64" s="135"/>
      <c r="G64" s="135"/>
      <c r="H64" s="135">
        <f>'将来負担比率（分子）の構造'!K$43</f>
        <v>1106</v>
      </c>
      <c r="I64" s="135"/>
      <c r="J64" s="135"/>
      <c r="K64" s="135">
        <f>'将来負担比率（分子）の構造'!L$43</f>
        <v>1112</v>
      </c>
      <c r="L64" s="135"/>
      <c r="M64" s="135"/>
      <c r="N64" s="135">
        <f>'将来負担比率（分子）の構造'!M$43</f>
        <v>1185</v>
      </c>
      <c r="O64" s="135"/>
      <c r="P64" s="135"/>
    </row>
    <row r="65" spans="1:16" x14ac:dyDescent="0.15">
      <c r="A65" s="135" t="s">
        <v>26</v>
      </c>
      <c r="B65" s="135">
        <f>'将来負担比率（分子）の構造'!I$42</f>
        <v>895</v>
      </c>
      <c r="C65" s="135"/>
      <c r="D65" s="135"/>
      <c r="E65" s="135">
        <f>'将来負担比率（分子）の構造'!J$42</f>
        <v>866</v>
      </c>
      <c r="F65" s="135"/>
      <c r="G65" s="135"/>
      <c r="H65" s="135">
        <f>'将来負担比率（分子）の構造'!K$42</f>
        <v>1238</v>
      </c>
      <c r="I65" s="135"/>
      <c r="J65" s="135"/>
      <c r="K65" s="135">
        <f>'将来負担比率（分子）の構造'!L$42</f>
        <v>1195</v>
      </c>
      <c r="L65" s="135"/>
      <c r="M65" s="135"/>
      <c r="N65" s="135">
        <f>'将来負担比率（分子）の構造'!M$42</f>
        <v>1151</v>
      </c>
      <c r="O65" s="135"/>
      <c r="P65" s="135"/>
    </row>
    <row r="66" spans="1:16" x14ac:dyDescent="0.15">
      <c r="A66" s="135" t="s">
        <v>25</v>
      </c>
      <c r="B66" s="135">
        <f>'将来負担比率（分子）の構造'!I$41</f>
        <v>4196</v>
      </c>
      <c r="C66" s="135"/>
      <c r="D66" s="135"/>
      <c r="E66" s="135">
        <f>'将来負担比率（分子）の構造'!J$41</f>
        <v>4370</v>
      </c>
      <c r="F66" s="135"/>
      <c r="G66" s="135"/>
      <c r="H66" s="135">
        <f>'将来負担比率（分子）の構造'!K$41</f>
        <v>4444</v>
      </c>
      <c r="I66" s="135"/>
      <c r="J66" s="135"/>
      <c r="K66" s="135">
        <f>'将来負担比率（分子）の構造'!L$41</f>
        <v>4532</v>
      </c>
      <c r="L66" s="135"/>
      <c r="M66" s="135"/>
      <c r="N66" s="135">
        <f>'将来負担比率（分子）の構造'!M$41</f>
        <v>4566</v>
      </c>
      <c r="O66" s="135"/>
      <c r="P66" s="135"/>
    </row>
    <row r="67" spans="1:16" x14ac:dyDescent="0.15">
      <c r="A67" s="135" t="s">
        <v>63</v>
      </c>
      <c r="B67" s="135" t="e">
        <f>NA()</f>
        <v>#N/A</v>
      </c>
      <c r="C67" s="135">
        <f>IF(ISNUMBER('将来負担比率（分子）の構造'!I$52), IF('将来負担比率（分子）の構造'!I$52 &lt; 0, 0, '将来負担比率（分子）の構造'!I$52), NA())</f>
        <v>2448</v>
      </c>
      <c r="D67" s="135" t="e">
        <f>NA()</f>
        <v>#N/A</v>
      </c>
      <c r="E67" s="135" t="e">
        <f>NA()</f>
        <v>#N/A</v>
      </c>
      <c r="F67" s="135">
        <f>IF(ISNUMBER('将来負担比率（分子）の構造'!J$52), IF('将来負担比率（分子）の構造'!J$52 &lt; 0, 0, '将来負担比率（分子）の構造'!J$52), NA())</f>
        <v>2525</v>
      </c>
      <c r="G67" s="135" t="e">
        <f>NA()</f>
        <v>#N/A</v>
      </c>
      <c r="H67" s="135" t="e">
        <f>NA()</f>
        <v>#N/A</v>
      </c>
      <c r="I67" s="135">
        <f>IF(ISNUMBER('将来負担比率（分子）の構造'!K$52), IF('将来負担比率（分子）の構造'!K$52 &lt; 0, 0, '将来負担比率（分子）の構造'!K$52), NA())</f>
        <v>2858</v>
      </c>
      <c r="J67" s="135" t="e">
        <f>NA()</f>
        <v>#N/A</v>
      </c>
      <c r="K67" s="135" t="e">
        <f>NA()</f>
        <v>#N/A</v>
      </c>
      <c r="L67" s="135">
        <f>IF(ISNUMBER('将来負担比率（分子）の構造'!L$52), IF('将来負担比率（分子）の構造'!L$52 &lt; 0, 0, '将来負担比率（分子）の構造'!L$52), NA())</f>
        <v>2429</v>
      </c>
      <c r="M67" s="135" t="e">
        <f>NA()</f>
        <v>#N/A</v>
      </c>
      <c r="N67" s="135" t="e">
        <f>NA()</f>
        <v>#N/A</v>
      </c>
      <c r="O67" s="135">
        <f>IF(ISNUMBER('将来負担比率（分子）の構造'!M$52), IF('将来負担比率（分子）の構造'!M$52 &lt; 0, 0, '将来負担比率（分子）の構造'!M$52), NA())</f>
        <v>2340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1810639</v>
      </c>
      <c r="S5" s="613"/>
      <c r="T5" s="613"/>
      <c r="U5" s="613"/>
      <c r="V5" s="613"/>
      <c r="W5" s="613"/>
      <c r="X5" s="613"/>
      <c r="Y5" s="614"/>
      <c r="Z5" s="615">
        <v>37.700000000000003</v>
      </c>
      <c r="AA5" s="615"/>
      <c r="AB5" s="615"/>
      <c r="AC5" s="615"/>
      <c r="AD5" s="616">
        <v>1806697</v>
      </c>
      <c r="AE5" s="616"/>
      <c r="AF5" s="616"/>
      <c r="AG5" s="616"/>
      <c r="AH5" s="616"/>
      <c r="AI5" s="616"/>
      <c r="AJ5" s="616"/>
      <c r="AK5" s="616"/>
      <c r="AL5" s="617">
        <v>57.7</v>
      </c>
      <c r="AM5" s="618"/>
      <c r="AN5" s="618"/>
      <c r="AO5" s="619"/>
      <c r="AP5" s="609" t="s">
        <v>207</v>
      </c>
      <c r="AQ5" s="610"/>
      <c r="AR5" s="610"/>
      <c r="AS5" s="610"/>
      <c r="AT5" s="610"/>
      <c r="AU5" s="610"/>
      <c r="AV5" s="610"/>
      <c r="AW5" s="610"/>
      <c r="AX5" s="610"/>
      <c r="AY5" s="610"/>
      <c r="AZ5" s="610"/>
      <c r="BA5" s="610"/>
      <c r="BB5" s="610"/>
      <c r="BC5" s="610"/>
      <c r="BD5" s="610"/>
      <c r="BE5" s="610"/>
      <c r="BF5" s="611"/>
      <c r="BG5" s="623">
        <v>1806325</v>
      </c>
      <c r="BH5" s="624"/>
      <c r="BI5" s="624"/>
      <c r="BJ5" s="624"/>
      <c r="BK5" s="624"/>
      <c r="BL5" s="624"/>
      <c r="BM5" s="624"/>
      <c r="BN5" s="625"/>
      <c r="BO5" s="626">
        <v>99.8</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x14ac:dyDescent="0.15">
      <c r="B6" s="620" t="s">
        <v>212</v>
      </c>
      <c r="C6" s="621"/>
      <c r="D6" s="621"/>
      <c r="E6" s="621"/>
      <c r="F6" s="621"/>
      <c r="G6" s="621"/>
      <c r="H6" s="621"/>
      <c r="I6" s="621"/>
      <c r="J6" s="621"/>
      <c r="K6" s="621"/>
      <c r="L6" s="621"/>
      <c r="M6" s="621"/>
      <c r="N6" s="621"/>
      <c r="O6" s="621"/>
      <c r="P6" s="621"/>
      <c r="Q6" s="622"/>
      <c r="R6" s="623">
        <v>33274</v>
      </c>
      <c r="S6" s="624"/>
      <c r="T6" s="624"/>
      <c r="U6" s="624"/>
      <c r="V6" s="624"/>
      <c r="W6" s="624"/>
      <c r="X6" s="624"/>
      <c r="Y6" s="625"/>
      <c r="Z6" s="626">
        <v>0.7</v>
      </c>
      <c r="AA6" s="626"/>
      <c r="AB6" s="626"/>
      <c r="AC6" s="626"/>
      <c r="AD6" s="627">
        <v>33274</v>
      </c>
      <c r="AE6" s="627"/>
      <c r="AF6" s="627"/>
      <c r="AG6" s="627"/>
      <c r="AH6" s="627"/>
      <c r="AI6" s="627"/>
      <c r="AJ6" s="627"/>
      <c r="AK6" s="627"/>
      <c r="AL6" s="628">
        <v>1.1000000000000001</v>
      </c>
      <c r="AM6" s="629"/>
      <c r="AN6" s="629"/>
      <c r="AO6" s="630"/>
      <c r="AP6" s="620" t="s">
        <v>213</v>
      </c>
      <c r="AQ6" s="621"/>
      <c r="AR6" s="621"/>
      <c r="AS6" s="621"/>
      <c r="AT6" s="621"/>
      <c r="AU6" s="621"/>
      <c r="AV6" s="621"/>
      <c r="AW6" s="621"/>
      <c r="AX6" s="621"/>
      <c r="AY6" s="621"/>
      <c r="AZ6" s="621"/>
      <c r="BA6" s="621"/>
      <c r="BB6" s="621"/>
      <c r="BC6" s="621"/>
      <c r="BD6" s="621"/>
      <c r="BE6" s="621"/>
      <c r="BF6" s="622"/>
      <c r="BG6" s="623">
        <v>1802383</v>
      </c>
      <c r="BH6" s="624"/>
      <c r="BI6" s="624"/>
      <c r="BJ6" s="624"/>
      <c r="BK6" s="624"/>
      <c r="BL6" s="624"/>
      <c r="BM6" s="624"/>
      <c r="BN6" s="625"/>
      <c r="BO6" s="626">
        <v>99.5</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111134</v>
      </c>
      <c r="CS6" s="624"/>
      <c r="CT6" s="624"/>
      <c r="CU6" s="624"/>
      <c r="CV6" s="624"/>
      <c r="CW6" s="624"/>
      <c r="CX6" s="624"/>
      <c r="CY6" s="625"/>
      <c r="CZ6" s="626">
        <v>2.4</v>
      </c>
      <c r="DA6" s="626"/>
      <c r="DB6" s="626"/>
      <c r="DC6" s="626"/>
      <c r="DD6" s="632" t="s">
        <v>208</v>
      </c>
      <c r="DE6" s="624"/>
      <c r="DF6" s="624"/>
      <c r="DG6" s="624"/>
      <c r="DH6" s="624"/>
      <c r="DI6" s="624"/>
      <c r="DJ6" s="624"/>
      <c r="DK6" s="624"/>
      <c r="DL6" s="624"/>
      <c r="DM6" s="624"/>
      <c r="DN6" s="624"/>
      <c r="DO6" s="624"/>
      <c r="DP6" s="625"/>
      <c r="DQ6" s="632">
        <v>111134</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2302</v>
      </c>
      <c r="S7" s="624"/>
      <c r="T7" s="624"/>
      <c r="U7" s="624"/>
      <c r="V7" s="624"/>
      <c r="W7" s="624"/>
      <c r="X7" s="624"/>
      <c r="Y7" s="625"/>
      <c r="Z7" s="626">
        <v>0</v>
      </c>
      <c r="AA7" s="626"/>
      <c r="AB7" s="626"/>
      <c r="AC7" s="626"/>
      <c r="AD7" s="627">
        <v>2302</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674717</v>
      </c>
      <c r="BH7" s="624"/>
      <c r="BI7" s="624"/>
      <c r="BJ7" s="624"/>
      <c r="BK7" s="624"/>
      <c r="BL7" s="624"/>
      <c r="BM7" s="624"/>
      <c r="BN7" s="625"/>
      <c r="BO7" s="626">
        <v>37.299999999999997</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949640</v>
      </c>
      <c r="CS7" s="624"/>
      <c r="CT7" s="624"/>
      <c r="CU7" s="624"/>
      <c r="CV7" s="624"/>
      <c r="CW7" s="624"/>
      <c r="CX7" s="624"/>
      <c r="CY7" s="625"/>
      <c r="CZ7" s="626">
        <v>20.6</v>
      </c>
      <c r="DA7" s="626"/>
      <c r="DB7" s="626"/>
      <c r="DC7" s="626"/>
      <c r="DD7" s="632">
        <v>52281</v>
      </c>
      <c r="DE7" s="624"/>
      <c r="DF7" s="624"/>
      <c r="DG7" s="624"/>
      <c r="DH7" s="624"/>
      <c r="DI7" s="624"/>
      <c r="DJ7" s="624"/>
      <c r="DK7" s="624"/>
      <c r="DL7" s="624"/>
      <c r="DM7" s="624"/>
      <c r="DN7" s="624"/>
      <c r="DO7" s="624"/>
      <c r="DP7" s="625"/>
      <c r="DQ7" s="632">
        <v>853075</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8850</v>
      </c>
      <c r="S8" s="624"/>
      <c r="T8" s="624"/>
      <c r="U8" s="624"/>
      <c r="V8" s="624"/>
      <c r="W8" s="624"/>
      <c r="X8" s="624"/>
      <c r="Y8" s="625"/>
      <c r="Z8" s="626">
        <v>0.2</v>
      </c>
      <c r="AA8" s="626"/>
      <c r="AB8" s="626"/>
      <c r="AC8" s="626"/>
      <c r="AD8" s="627">
        <v>8850</v>
      </c>
      <c r="AE8" s="627"/>
      <c r="AF8" s="627"/>
      <c r="AG8" s="627"/>
      <c r="AH8" s="627"/>
      <c r="AI8" s="627"/>
      <c r="AJ8" s="627"/>
      <c r="AK8" s="627"/>
      <c r="AL8" s="628">
        <v>0.3</v>
      </c>
      <c r="AM8" s="629"/>
      <c r="AN8" s="629"/>
      <c r="AO8" s="630"/>
      <c r="AP8" s="620" t="s">
        <v>219</v>
      </c>
      <c r="AQ8" s="621"/>
      <c r="AR8" s="621"/>
      <c r="AS8" s="621"/>
      <c r="AT8" s="621"/>
      <c r="AU8" s="621"/>
      <c r="AV8" s="621"/>
      <c r="AW8" s="621"/>
      <c r="AX8" s="621"/>
      <c r="AY8" s="621"/>
      <c r="AZ8" s="621"/>
      <c r="BA8" s="621"/>
      <c r="BB8" s="621"/>
      <c r="BC8" s="621"/>
      <c r="BD8" s="621"/>
      <c r="BE8" s="621"/>
      <c r="BF8" s="622"/>
      <c r="BG8" s="623">
        <v>20522</v>
      </c>
      <c r="BH8" s="624"/>
      <c r="BI8" s="624"/>
      <c r="BJ8" s="624"/>
      <c r="BK8" s="624"/>
      <c r="BL8" s="624"/>
      <c r="BM8" s="624"/>
      <c r="BN8" s="625"/>
      <c r="BO8" s="626">
        <v>1.1000000000000001</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1314302</v>
      </c>
      <c r="CS8" s="624"/>
      <c r="CT8" s="624"/>
      <c r="CU8" s="624"/>
      <c r="CV8" s="624"/>
      <c r="CW8" s="624"/>
      <c r="CX8" s="624"/>
      <c r="CY8" s="625"/>
      <c r="CZ8" s="626">
        <v>28.5</v>
      </c>
      <c r="DA8" s="626"/>
      <c r="DB8" s="626"/>
      <c r="DC8" s="626"/>
      <c r="DD8" s="632">
        <v>250</v>
      </c>
      <c r="DE8" s="624"/>
      <c r="DF8" s="624"/>
      <c r="DG8" s="624"/>
      <c r="DH8" s="624"/>
      <c r="DI8" s="624"/>
      <c r="DJ8" s="624"/>
      <c r="DK8" s="624"/>
      <c r="DL8" s="624"/>
      <c r="DM8" s="624"/>
      <c r="DN8" s="624"/>
      <c r="DO8" s="624"/>
      <c r="DP8" s="625"/>
      <c r="DQ8" s="632">
        <v>799519</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9473</v>
      </c>
      <c r="S9" s="624"/>
      <c r="T9" s="624"/>
      <c r="U9" s="624"/>
      <c r="V9" s="624"/>
      <c r="W9" s="624"/>
      <c r="X9" s="624"/>
      <c r="Y9" s="625"/>
      <c r="Z9" s="626">
        <v>0.2</v>
      </c>
      <c r="AA9" s="626"/>
      <c r="AB9" s="626"/>
      <c r="AC9" s="626"/>
      <c r="AD9" s="627">
        <v>9473</v>
      </c>
      <c r="AE9" s="627"/>
      <c r="AF9" s="627"/>
      <c r="AG9" s="627"/>
      <c r="AH9" s="627"/>
      <c r="AI9" s="627"/>
      <c r="AJ9" s="627"/>
      <c r="AK9" s="627"/>
      <c r="AL9" s="628">
        <v>0.3</v>
      </c>
      <c r="AM9" s="629"/>
      <c r="AN9" s="629"/>
      <c r="AO9" s="630"/>
      <c r="AP9" s="620" t="s">
        <v>222</v>
      </c>
      <c r="AQ9" s="621"/>
      <c r="AR9" s="621"/>
      <c r="AS9" s="621"/>
      <c r="AT9" s="621"/>
      <c r="AU9" s="621"/>
      <c r="AV9" s="621"/>
      <c r="AW9" s="621"/>
      <c r="AX9" s="621"/>
      <c r="AY9" s="621"/>
      <c r="AZ9" s="621"/>
      <c r="BA9" s="621"/>
      <c r="BB9" s="621"/>
      <c r="BC9" s="621"/>
      <c r="BD9" s="621"/>
      <c r="BE9" s="621"/>
      <c r="BF9" s="622"/>
      <c r="BG9" s="623">
        <v>522415</v>
      </c>
      <c r="BH9" s="624"/>
      <c r="BI9" s="624"/>
      <c r="BJ9" s="624"/>
      <c r="BK9" s="624"/>
      <c r="BL9" s="624"/>
      <c r="BM9" s="624"/>
      <c r="BN9" s="625"/>
      <c r="BO9" s="626">
        <v>28.9</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427273</v>
      </c>
      <c r="CS9" s="624"/>
      <c r="CT9" s="624"/>
      <c r="CU9" s="624"/>
      <c r="CV9" s="624"/>
      <c r="CW9" s="624"/>
      <c r="CX9" s="624"/>
      <c r="CY9" s="625"/>
      <c r="CZ9" s="626">
        <v>9.3000000000000007</v>
      </c>
      <c r="DA9" s="626"/>
      <c r="DB9" s="626"/>
      <c r="DC9" s="626"/>
      <c r="DD9" s="632">
        <v>4780</v>
      </c>
      <c r="DE9" s="624"/>
      <c r="DF9" s="624"/>
      <c r="DG9" s="624"/>
      <c r="DH9" s="624"/>
      <c r="DI9" s="624"/>
      <c r="DJ9" s="624"/>
      <c r="DK9" s="624"/>
      <c r="DL9" s="624"/>
      <c r="DM9" s="624"/>
      <c r="DN9" s="624"/>
      <c r="DO9" s="624"/>
      <c r="DP9" s="625"/>
      <c r="DQ9" s="632">
        <v>368991</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212058</v>
      </c>
      <c r="S10" s="624"/>
      <c r="T10" s="624"/>
      <c r="U10" s="624"/>
      <c r="V10" s="624"/>
      <c r="W10" s="624"/>
      <c r="X10" s="624"/>
      <c r="Y10" s="625"/>
      <c r="Z10" s="626">
        <v>4.4000000000000004</v>
      </c>
      <c r="AA10" s="626"/>
      <c r="AB10" s="626"/>
      <c r="AC10" s="626"/>
      <c r="AD10" s="627">
        <v>212058</v>
      </c>
      <c r="AE10" s="627"/>
      <c r="AF10" s="627"/>
      <c r="AG10" s="627"/>
      <c r="AH10" s="627"/>
      <c r="AI10" s="627"/>
      <c r="AJ10" s="627"/>
      <c r="AK10" s="627"/>
      <c r="AL10" s="628">
        <v>6.8</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34990</v>
      </c>
      <c r="BH10" s="624"/>
      <c r="BI10" s="624"/>
      <c r="BJ10" s="624"/>
      <c r="BK10" s="624"/>
      <c r="BL10" s="624"/>
      <c r="BM10" s="624"/>
      <c r="BN10" s="625"/>
      <c r="BO10" s="626">
        <v>1.9</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v>13361</v>
      </c>
      <c r="S11" s="624"/>
      <c r="T11" s="624"/>
      <c r="U11" s="624"/>
      <c r="V11" s="624"/>
      <c r="W11" s="624"/>
      <c r="X11" s="624"/>
      <c r="Y11" s="625"/>
      <c r="Z11" s="626">
        <v>0.3</v>
      </c>
      <c r="AA11" s="626"/>
      <c r="AB11" s="626"/>
      <c r="AC11" s="626"/>
      <c r="AD11" s="627">
        <v>13361</v>
      </c>
      <c r="AE11" s="627"/>
      <c r="AF11" s="627"/>
      <c r="AG11" s="627"/>
      <c r="AH11" s="627"/>
      <c r="AI11" s="627"/>
      <c r="AJ11" s="627"/>
      <c r="AK11" s="627"/>
      <c r="AL11" s="628">
        <v>0.4</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96790</v>
      </c>
      <c r="BH11" s="624"/>
      <c r="BI11" s="624"/>
      <c r="BJ11" s="624"/>
      <c r="BK11" s="624"/>
      <c r="BL11" s="624"/>
      <c r="BM11" s="624"/>
      <c r="BN11" s="625"/>
      <c r="BO11" s="626">
        <v>5.3</v>
      </c>
      <c r="BP11" s="626"/>
      <c r="BQ11" s="626"/>
      <c r="BR11" s="626"/>
      <c r="BS11" s="632" t="s">
        <v>109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134856</v>
      </c>
      <c r="CS11" s="624"/>
      <c r="CT11" s="624"/>
      <c r="CU11" s="624"/>
      <c r="CV11" s="624"/>
      <c r="CW11" s="624"/>
      <c r="CX11" s="624"/>
      <c r="CY11" s="625"/>
      <c r="CZ11" s="626">
        <v>2.9</v>
      </c>
      <c r="DA11" s="626"/>
      <c r="DB11" s="626"/>
      <c r="DC11" s="626"/>
      <c r="DD11" s="632">
        <v>40380</v>
      </c>
      <c r="DE11" s="624"/>
      <c r="DF11" s="624"/>
      <c r="DG11" s="624"/>
      <c r="DH11" s="624"/>
      <c r="DI11" s="624"/>
      <c r="DJ11" s="624"/>
      <c r="DK11" s="624"/>
      <c r="DL11" s="624"/>
      <c r="DM11" s="624"/>
      <c r="DN11" s="624"/>
      <c r="DO11" s="624"/>
      <c r="DP11" s="625"/>
      <c r="DQ11" s="632">
        <v>80044</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1051754</v>
      </c>
      <c r="BH12" s="624"/>
      <c r="BI12" s="624"/>
      <c r="BJ12" s="624"/>
      <c r="BK12" s="624"/>
      <c r="BL12" s="624"/>
      <c r="BM12" s="624"/>
      <c r="BN12" s="625"/>
      <c r="BO12" s="626">
        <v>58.1</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125002</v>
      </c>
      <c r="CS12" s="624"/>
      <c r="CT12" s="624"/>
      <c r="CU12" s="624"/>
      <c r="CV12" s="624"/>
      <c r="CW12" s="624"/>
      <c r="CX12" s="624"/>
      <c r="CY12" s="625"/>
      <c r="CZ12" s="626">
        <v>2.7</v>
      </c>
      <c r="DA12" s="626"/>
      <c r="DB12" s="626"/>
      <c r="DC12" s="626"/>
      <c r="DD12" s="632">
        <v>6001</v>
      </c>
      <c r="DE12" s="624"/>
      <c r="DF12" s="624"/>
      <c r="DG12" s="624"/>
      <c r="DH12" s="624"/>
      <c r="DI12" s="624"/>
      <c r="DJ12" s="624"/>
      <c r="DK12" s="624"/>
      <c r="DL12" s="624"/>
      <c r="DM12" s="624"/>
      <c r="DN12" s="624"/>
      <c r="DO12" s="624"/>
      <c r="DP12" s="625"/>
      <c r="DQ12" s="632">
        <v>85898</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12307</v>
      </c>
      <c r="S13" s="624"/>
      <c r="T13" s="624"/>
      <c r="U13" s="624"/>
      <c r="V13" s="624"/>
      <c r="W13" s="624"/>
      <c r="X13" s="624"/>
      <c r="Y13" s="625"/>
      <c r="Z13" s="626">
        <v>0.3</v>
      </c>
      <c r="AA13" s="626"/>
      <c r="AB13" s="626"/>
      <c r="AC13" s="626"/>
      <c r="AD13" s="627">
        <v>12307</v>
      </c>
      <c r="AE13" s="627"/>
      <c r="AF13" s="627"/>
      <c r="AG13" s="627"/>
      <c r="AH13" s="627"/>
      <c r="AI13" s="627"/>
      <c r="AJ13" s="627"/>
      <c r="AK13" s="627"/>
      <c r="AL13" s="628">
        <v>0.4</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920603</v>
      </c>
      <c r="BH13" s="624"/>
      <c r="BI13" s="624"/>
      <c r="BJ13" s="624"/>
      <c r="BK13" s="624"/>
      <c r="BL13" s="624"/>
      <c r="BM13" s="624"/>
      <c r="BN13" s="625"/>
      <c r="BO13" s="626">
        <v>50.8</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540759</v>
      </c>
      <c r="CS13" s="624"/>
      <c r="CT13" s="624"/>
      <c r="CU13" s="624"/>
      <c r="CV13" s="624"/>
      <c r="CW13" s="624"/>
      <c r="CX13" s="624"/>
      <c r="CY13" s="625"/>
      <c r="CZ13" s="626">
        <v>11.7</v>
      </c>
      <c r="DA13" s="626"/>
      <c r="DB13" s="626"/>
      <c r="DC13" s="626"/>
      <c r="DD13" s="632">
        <v>246578</v>
      </c>
      <c r="DE13" s="624"/>
      <c r="DF13" s="624"/>
      <c r="DG13" s="624"/>
      <c r="DH13" s="624"/>
      <c r="DI13" s="624"/>
      <c r="DJ13" s="624"/>
      <c r="DK13" s="624"/>
      <c r="DL13" s="624"/>
      <c r="DM13" s="624"/>
      <c r="DN13" s="624"/>
      <c r="DO13" s="624"/>
      <c r="DP13" s="625"/>
      <c r="DQ13" s="632">
        <v>385264</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27032</v>
      </c>
      <c r="BH14" s="624"/>
      <c r="BI14" s="624"/>
      <c r="BJ14" s="624"/>
      <c r="BK14" s="624"/>
      <c r="BL14" s="624"/>
      <c r="BM14" s="624"/>
      <c r="BN14" s="625"/>
      <c r="BO14" s="626">
        <v>1.5</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235571</v>
      </c>
      <c r="CS14" s="624"/>
      <c r="CT14" s="624"/>
      <c r="CU14" s="624"/>
      <c r="CV14" s="624"/>
      <c r="CW14" s="624"/>
      <c r="CX14" s="624"/>
      <c r="CY14" s="625"/>
      <c r="CZ14" s="626">
        <v>5.0999999999999996</v>
      </c>
      <c r="DA14" s="626"/>
      <c r="DB14" s="626"/>
      <c r="DC14" s="626"/>
      <c r="DD14" s="632">
        <v>3407</v>
      </c>
      <c r="DE14" s="624"/>
      <c r="DF14" s="624"/>
      <c r="DG14" s="624"/>
      <c r="DH14" s="624"/>
      <c r="DI14" s="624"/>
      <c r="DJ14" s="624"/>
      <c r="DK14" s="624"/>
      <c r="DL14" s="624"/>
      <c r="DM14" s="624"/>
      <c r="DN14" s="624"/>
      <c r="DO14" s="624"/>
      <c r="DP14" s="625"/>
      <c r="DQ14" s="632">
        <v>225885</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4876</v>
      </c>
      <c r="S15" s="624"/>
      <c r="T15" s="624"/>
      <c r="U15" s="624"/>
      <c r="V15" s="624"/>
      <c r="W15" s="624"/>
      <c r="X15" s="624"/>
      <c r="Y15" s="625"/>
      <c r="Z15" s="626">
        <v>0.1</v>
      </c>
      <c r="AA15" s="626"/>
      <c r="AB15" s="626"/>
      <c r="AC15" s="626"/>
      <c r="AD15" s="627">
        <v>4876</v>
      </c>
      <c r="AE15" s="627"/>
      <c r="AF15" s="627"/>
      <c r="AG15" s="627"/>
      <c r="AH15" s="627"/>
      <c r="AI15" s="627"/>
      <c r="AJ15" s="627"/>
      <c r="AK15" s="627"/>
      <c r="AL15" s="628">
        <v>0.2</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48880</v>
      </c>
      <c r="BH15" s="624"/>
      <c r="BI15" s="624"/>
      <c r="BJ15" s="624"/>
      <c r="BK15" s="624"/>
      <c r="BL15" s="624"/>
      <c r="BM15" s="624"/>
      <c r="BN15" s="625"/>
      <c r="BO15" s="626">
        <v>2.7</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397258</v>
      </c>
      <c r="CS15" s="624"/>
      <c r="CT15" s="624"/>
      <c r="CU15" s="624"/>
      <c r="CV15" s="624"/>
      <c r="CW15" s="624"/>
      <c r="CX15" s="624"/>
      <c r="CY15" s="625"/>
      <c r="CZ15" s="626">
        <v>8.6</v>
      </c>
      <c r="DA15" s="626"/>
      <c r="DB15" s="626"/>
      <c r="DC15" s="626"/>
      <c r="DD15" s="632">
        <v>12409</v>
      </c>
      <c r="DE15" s="624"/>
      <c r="DF15" s="624"/>
      <c r="DG15" s="624"/>
      <c r="DH15" s="624"/>
      <c r="DI15" s="624"/>
      <c r="DJ15" s="624"/>
      <c r="DK15" s="624"/>
      <c r="DL15" s="624"/>
      <c r="DM15" s="624"/>
      <c r="DN15" s="624"/>
      <c r="DO15" s="624"/>
      <c r="DP15" s="625"/>
      <c r="DQ15" s="632">
        <v>365374</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1137630</v>
      </c>
      <c r="S16" s="624"/>
      <c r="T16" s="624"/>
      <c r="U16" s="624"/>
      <c r="V16" s="624"/>
      <c r="W16" s="624"/>
      <c r="X16" s="624"/>
      <c r="Y16" s="625"/>
      <c r="Z16" s="626">
        <v>23.7</v>
      </c>
      <c r="AA16" s="626"/>
      <c r="AB16" s="626"/>
      <c r="AC16" s="626"/>
      <c r="AD16" s="627">
        <v>1019271</v>
      </c>
      <c r="AE16" s="627"/>
      <c r="AF16" s="627"/>
      <c r="AG16" s="627"/>
      <c r="AH16" s="627"/>
      <c r="AI16" s="627"/>
      <c r="AJ16" s="627"/>
      <c r="AK16" s="627"/>
      <c r="AL16" s="628">
        <v>32.5</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14391</v>
      </c>
      <c r="CS16" s="624"/>
      <c r="CT16" s="624"/>
      <c r="CU16" s="624"/>
      <c r="CV16" s="624"/>
      <c r="CW16" s="624"/>
      <c r="CX16" s="624"/>
      <c r="CY16" s="625"/>
      <c r="CZ16" s="626">
        <v>0.3</v>
      </c>
      <c r="DA16" s="626"/>
      <c r="DB16" s="626"/>
      <c r="DC16" s="626"/>
      <c r="DD16" s="632" t="s">
        <v>109</v>
      </c>
      <c r="DE16" s="624"/>
      <c r="DF16" s="624"/>
      <c r="DG16" s="624"/>
      <c r="DH16" s="624"/>
      <c r="DI16" s="624"/>
      <c r="DJ16" s="624"/>
      <c r="DK16" s="624"/>
      <c r="DL16" s="624"/>
      <c r="DM16" s="624"/>
      <c r="DN16" s="624"/>
      <c r="DO16" s="624"/>
      <c r="DP16" s="625"/>
      <c r="DQ16" s="632">
        <v>14391</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1019271</v>
      </c>
      <c r="S17" s="624"/>
      <c r="T17" s="624"/>
      <c r="U17" s="624"/>
      <c r="V17" s="624"/>
      <c r="W17" s="624"/>
      <c r="X17" s="624"/>
      <c r="Y17" s="625"/>
      <c r="Z17" s="626">
        <v>21.2</v>
      </c>
      <c r="AA17" s="626"/>
      <c r="AB17" s="626"/>
      <c r="AC17" s="626"/>
      <c r="AD17" s="627">
        <v>1019271</v>
      </c>
      <c r="AE17" s="627"/>
      <c r="AF17" s="627"/>
      <c r="AG17" s="627"/>
      <c r="AH17" s="627"/>
      <c r="AI17" s="627"/>
      <c r="AJ17" s="627"/>
      <c r="AK17" s="627"/>
      <c r="AL17" s="628">
        <v>32.5</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360705</v>
      </c>
      <c r="CS17" s="624"/>
      <c r="CT17" s="624"/>
      <c r="CU17" s="624"/>
      <c r="CV17" s="624"/>
      <c r="CW17" s="624"/>
      <c r="CX17" s="624"/>
      <c r="CY17" s="625"/>
      <c r="CZ17" s="626">
        <v>7.8</v>
      </c>
      <c r="DA17" s="626"/>
      <c r="DB17" s="626"/>
      <c r="DC17" s="626"/>
      <c r="DD17" s="632" t="s">
        <v>109</v>
      </c>
      <c r="DE17" s="624"/>
      <c r="DF17" s="624"/>
      <c r="DG17" s="624"/>
      <c r="DH17" s="624"/>
      <c r="DI17" s="624"/>
      <c r="DJ17" s="624"/>
      <c r="DK17" s="624"/>
      <c r="DL17" s="624"/>
      <c r="DM17" s="624"/>
      <c r="DN17" s="624"/>
      <c r="DO17" s="624"/>
      <c r="DP17" s="625"/>
      <c r="DQ17" s="632">
        <v>357764</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118358</v>
      </c>
      <c r="S18" s="624"/>
      <c r="T18" s="624"/>
      <c r="U18" s="624"/>
      <c r="V18" s="624"/>
      <c r="W18" s="624"/>
      <c r="X18" s="624"/>
      <c r="Y18" s="625"/>
      <c r="Z18" s="626">
        <v>2.5</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v>3942</v>
      </c>
      <c r="BH18" s="624"/>
      <c r="BI18" s="624"/>
      <c r="BJ18" s="624"/>
      <c r="BK18" s="624"/>
      <c r="BL18" s="624"/>
      <c r="BM18" s="624"/>
      <c r="BN18" s="625"/>
      <c r="BO18" s="626">
        <v>0.2</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4314</v>
      </c>
      <c r="BH19" s="624"/>
      <c r="BI19" s="624"/>
      <c r="BJ19" s="624"/>
      <c r="BK19" s="624"/>
      <c r="BL19" s="624"/>
      <c r="BM19" s="624"/>
      <c r="BN19" s="625"/>
      <c r="BO19" s="626">
        <v>0.2</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3244770</v>
      </c>
      <c r="S20" s="624"/>
      <c r="T20" s="624"/>
      <c r="U20" s="624"/>
      <c r="V20" s="624"/>
      <c r="W20" s="624"/>
      <c r="X20" s="624"/>
      <c r="Y20" s="625"/>
      <c r="Z20" s="626">
        <v>67.599999999999994</v>
      </c>
      <c r="AA20" s="626"/>
      <c r="AB20" s="626"/>
      <c r="AC20" s="626"/>
      <c r="AD20" s="627">
        <v>3122469</v>
      </c>
      <c r="AE20" s="627"/>
      <c r="AF20" s="627"/>
      <c r="AG20" s="627"/>
      <c r="AH20" s="627"/>
      <c r="AI20" s="627"/>
      <c r="AJ20" s="627"/>
      <c r="AK20" s="627"/>
      <c r="AL20" s="628">
        <v>99.7</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4314</v>
      </c>
      <c r="BH20" s="624"/>
      <c r="BI20" s="624"/>
      <c r="BJ20" s="624"/>
      <c r="BK20" s="624"/>
      <c r="BL20" s="624"/>
      <c r="BM20" s="624"/>
      <c r="BN20" s="625"/>
      <c r="BO20" s="626">
        <v>0.2</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4610891</v>
      </c>
      <c r="CS20" s="624"/>
      <c r="CT20" s="624"/>
      <c r="CU20" s="624"/>
      <c r="CV20" s="624"/>
      <c r="CW20" s="624"/>
      <c r="CX20" s="624"/>
      <c r="CY20" s="625"/>
      <c r="CZ20" s="626">
        <v>100</v>
      </c>
      <c r="DA20" s="626"/>
      <c r="DB20" s="626"/>
      <c r="DC20" s="626"/>
      <c r="DD20" s="632">
        <v>366086</v>
      </c>
      <c r="DE20" s="624"/>
      <c r="DF20" s="624"/>
      <c r="DG20" s="624"/>
      <c r="DH20" s="624"/>
      <c r="DI20" s="624"/>
      <c r="DJ20" s="624"/>
      <c r="DK20" s="624"/>
      <c r="DL20" s="624"/>
      <c r="DM20" s="624"/>
      <c r="DN20" s="624"/>
      <c r="DO20" s="624"/>
      <c r="DP20" s="625"/>
      <c r="DQ20" s="632">
        <v>3647339</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2105</v>
      </c>
      <c r="S21" s="624"/>
      <c r="T21" s="624"/>
      <c r="U21" s="624"/>
      <c r="V21" s="624"/>
      <c r="W21" s="624"/>
      <c r="X21" s="624"/>
      <c r="Y21" s="625"/>
      <c r="Z21" s="626">
        <v>0</v>
      </c>
      <c r="AA21" s="626"/>
      <c r="AB21" s="626"/>
      <c r="AC21" s="626"/>
      <c r="AD21" s="627">
        <v>2105</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4314</v>
      </c>
      <c r="BH21" s="624"/>
      <c r="BI21" s="624"/>
      <c r="BJ21" s="624"/>
      <c r="BK21" s="624"/>
      <c r="BL21" s="624"/>
      <c r="BM21" s="624"/>
      <c r="BN21" s="625"/>
      <c r="BO21" s="626">
        <v>0.2</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37546</v>
      </c>
      <c r="S22" s="624"/>
      <c r="T22" s="624"/>
      <c r="U22" s="624"/>
      <c r="V22" s="624"/>
      <c r="W22" s="624"/>
      <c r="X22" s="624"/>
      <c r="Y22" s="625"/>
      <c r="Z22" s="626">
        <v>0.8</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154449</v>
      </c>
      <c r="S23" s="624"/>
      <c r="T23" s="624"/>
      <c r="U23" s="624"/>
      <c r="V23" s="624"/>
      <c r="W23" s="624"/>
      <c r="X23" s="624"/>
      <c r="Y23" s="625"/>
      <c r="Z23" s="626">
        <v>3.2</v>
      </c>
      <c r="AA23" s="626"/>
      <c r="AB23" s="626"/>
      <c r="AC23" s="626"/>
      <c r="AD23" s="627" t="s">
        <v>109</v>
      </c>
      <c r="AE23" s="627"/>
      <c r="AF23" s="627"/>
      <c r="AG23" s="627"/>
      <c r="AH23" s="627"/>
      <c r="AI23" s="627"/>
      <c r="AJ23" s="627"/>
      <c r="AK23" s="627"/>
      <c r="AL23" s="628" t="s">
        <v>109</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11654</v>
      </c>
      <c r="S24" s="624"/>
      <c r="T24" s="624"/>
      <c r="U24" s="624"/>
      <c r="V24" s="624"/>
      <c r="W24" s="624"/>
      <c r="X24" s="624"/>
      <c r="Y24" s="625"/>
      <c r="Z24" s="626">
        <v>0.2</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2057145</v>
      </c>
      <c r="CS24" s="613"/>
      <c r="CT24" s="613"/>
      <c r="CU24" s="613"/>
      <c r="CV24" s="613"/>
      <c r="CW24" s="613"/>
      <c r="CX24" s="613"/>
      <c r="CY24" s="614"/>
      <c r="CZ24" s="650">
        <v>44.6</v>
      </c>
      <c r="DA24" s="651"/>
      <c r="DB24" s="651"/>
      <c r="DC24" s="652"/>
      <c r="DD24" s="649">
        <v>1652777</v>
      </c>
      <c r="DE24" s="613"/>
      <c r="DF24" s="613"/>
      <c r="DG24" s="613"/>
      <c r="DH24" s="613"/>
      <c r="DI24" s="613"/>
      <c r="DJ24" s="613"/>
      <c r="DK24" s="614"/>
      <c r="DL24" s="649">
        <v>1632841</v>
      </c>
      <c r="DM24" s="613"/>
      <c r="DN24" s="613"/>
      <c r="DO24" s="613"/>
      <c r="DP24" s="613"/>
      <c r="DQ24" s="613"/>
      <c r="DR24" s="613"/>
      <c r="DS24" s="613"/>
      <c r="DT24" s="613"/>
      <c r="DU24" s="613"/>
      <c r="DV24" s="614"/>
      <c r="DW24" s="617">
        <v>47.4</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414919</v>
      </c>
      <c r="S25" s="624"/>
      <c r="T25" s="624"/>
      <c r="U25" s="624"/>
      <c r="V25" s="624"/>
      <c r="W25" s="624"/>
      <c r="X25" s="624"/>
      <c r="Y25" s="625"/>
      <c r="Z25" s="626">
        <v>8.6</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1208475</v>
      </c>
      <c r="CS25" s="655"/>
      <c r="CT25" s="655"/>
      <c r="CU25" s="655"/>
      <c r="CV25" s="655"/>
      <c r="CW25" s="655"/>
      <c r="CX25" s="655"/>
      <c r="CY25" s="656"/>
      <c r="CZ25" s="657">
        <v>26.2</v>
      </c>
      <c r="DA25" s="658"/>
      <c r="DB25" s="658"/>
      <c r="DC25" s="659"/>
      <c r="DD25" s="632">
        <v>1147835</v>
      </c>
      <c r="DE25" s="655"/>
      <c r="DF25" s="655"/>
      <c r="DG25" s="655"/>
      <c r="DH25" s="655"/>
      <c r="DI25" s="655"/>
      <c r="DJ25" s="655"/>
      <c r="DK25" s="656"/>
      <c r="DL25" s="632">
        <v>1127899</v>
      </c>
      <c r="DM25" s="655"/>
      <c r="DN25" s="655"/>
      <c r="DO25" s="655"/>
      <c r="DP25" s="655"/>
      <c r="DQ25" s="655"/>
      <c r="DR25" s="655"/>
      <c r="DS25" s="655"/>
      <c r="DT25" s="655"/>
      <c r="DU25" s="655"/>
      <c r="DV25" s="656"/>
      <c r="DW25" s="628">
        <v>32.700000000000003</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773193</v>
      </c>
      <c r="CS26" s="624"/>
      <c r="CT26" s="624"/>
      <c r="CU26" s="624"/>
      <c r="CV26" s="624"/>
      <c r="CW26" s="624"/>
      <c r="CX26" s="624"/>
      <c r="CY26" s="625"/>
      <c r="CZ26" s="657">
        <v>16.8</v>
      </c>
      <c r="DA26" s="658"/>
      <c r="DB26" s="658"/>
      <c r="DC26" s="659"/>
      <c r="DD26" s="632">
        <v>718114</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352435</v>
      </c>
      <c r="S27" s="624"/>
      <c r="T27" s="624"/>
      <c r="U27" s="624"/>
      <c r="V27" s="624"/>
      <c r="W27" s="624"/>
      <c r="X27" s="624"/>
      <c r="Y27" s="625"/>
      <c r="Z27" s="626">
        <v>7.3</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1810639</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487965</v>
      </c>
      <c r="CS27" s="655"/>
      <c r="CT27" s="655"/>
      <c r="CU27" s="655"/>
      <c r="CV27" s="655"/>
      <c r="CW27" s="655"/>
      <c r="CX27" s="655"/>
      <c r="CY27" s="656"/>
      <c r="CZ27" s="657">
        <v>10.6</v>
      </c>
      <c r="DA27" s="658"/>
      <c r="DB27" s="658"/>
      <c r="DC27" s="659"/>
      <c r="DD27" s="632">
        <v>147178</v>
      </c>
      <c r="DE27" s="655"/>
      <c r="DF27" s="655"/>
      <c r="DG27" s="655"/>
      <c r="DH27" s="655"/>
      <c r="DI27" s="655"/>
      <c r="DJ27" s="655"/>
      <c r="DK27" s="656"/>
      <c r="DL27" s="632">
        <v>147178</v>
      </c>
      <c r="DM27" s="655"/>
      <c r="DN27" s="655"/>
      <c r="DO27" s="655"/>
      <c r="DP27" s="655"/>
      <c r="DQ27" s="655"/>
      <c r="DR27" s="655"/>
      <c r="DS27" s="655"/>
      <c r="DT27" s="655"/>
      <c r="DU27" s="655"/>
      <c r="DV27" s="656"/>
      <c r="DW27" s="628">
        <v>4.3</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3140</v>
      </c>
      <c r="S28" s="624"/>
      <c r="T28" s="624"/>
      <c r="U28" s="624"/>
      <c r="V28" s="624"/>
      <c r="W28" s="624"/>
      <c r="X28" s="624"/>
      <c r="Y28" s="625"/>
      <c r="Z28" s="626">
        <v>0.1</v>
      </c>
      <c r="AA28" s="626"/>
      <c r="AB28" s="626"/>
      <c r="AC28" s="626"/>
      <c r="AD28" s="627">
        <v>103</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360705</v>
      </c>
      <c r="CS28" s="624"/>
      <c r="CT28" s="624"/>
      <c r="CU28" s="624"/>
      <c r="CV28" s="624"/>
      <c r="CW28" s="624"/>
      <c r="CX28" s="624"/>
      <c r="CY28" s="625"/>
      <c r="CZ28" s="657">
        <v>7.8</v>
      </c>
      <c r="DA28" s="658"/>
      <c r="DB28" s="658"/>
      <c r="DC28" s="659"/>
      <c r="DD28" s="632">
        <v>357764</v>
      </c>
      <c r="DE28" s="624"/>
      <c r="DF28" s="624"/>
      <c r="DG28" s="624"/>
      <c r="DH28" s="624"/>
      <c r="DI28" s="624"/>
      <c r="DJ28" s="624"/>
      <c r="DK28" s="625"/>
      <c r="DL28" s="632">
        <v>357764</v>
      </c>
      <c r="DM28" s="624"/>
      <c r="DN28" s="624"/>
      <c r="DO28" s="624"/>
      <c r="DP28" s="624"/>
      <c r="DQ28" s="624"/>
      <c r="DR28" s="624"/>
      <c r="DS28" s="624"/>
      <c r="DT28" s="624"/>
      <c r="DU28" s="624"/>
      <c r="DV28" s="625"/>
      <c r="DW28" s="628">
        <v>10.4</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2983</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360705</v>
      </c>
      <c r="CS29" s="655"/>
      <c r="CT29" s="655"/>
      <c r="CU29" s="655"/>
      <c r="CV29" s="655"/>
      <c r="CW29" s="655"/>
      <c r="CX29" s="655"/>
      <c r="CY29" s="656"/>
      <c r="CZ29" s="657">
        <v>7.8</v>
      </c>
      <c r="DA29" s="658"/>
      <c r="DB29" s="658"/>
      <c r="DC29" s="659"/>
      <c r="DD29" s="632">
        <v>357764</v>
      </c>
      <c r="DE29" s="655"/>
      <c r="DF29" s="655"/>
      <c r="DG29" s="655"/>
      <c r="DH29" s="655"/>
      <c r="DI29" s="655"/>
      <c r="DJ29" s="655"/>
      <c r="DK29" s="656"/>
      <c r="DL29" s="632">
        <v>357764</v>
      </c>
      <c r="DM29" s="655"/>
      <c r="DN29" s="655"/>
      <c r="DO29" s="655"/>
      <c r="DP29" s="655"/>
      <c r="DQ29" s="655"/>
      <c r="DR29" s="655"/>
      <c r="DS29" s="655"/>
      <c r="DT29" s="655"/>
      <c r="DU29" s="655"/>
      <c r="DV29" s="656"/>
      <c r="DW29" s="628">
        <v>10.4</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67047</v>
      </c>
      <c r="S30" s="624"/>
      <c r="T30" s="624"/>
      <c r="U30" s="624"/>
      <c r="V30" s="624"/>
      <c r="W30" s="624"/>
      <c r="X30" s="624"/>
      <c r="Y30" s="625"/>
      <c r="Z30" s="626">
        <v>1.4</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99.2</v>
      </c>
      <c r="BH30" s="682"/>
      <c r="BI30" s="682"/>
      <c r="BJ30" s="682"/>
      <c r="BK30" s="682"/>
      <c r="BL30" s="682"/>
      <c r="BM30" s="618">
        <v>97.4</v>
      </c>
      <c r="BN30" s="682"/>
      <c r="BO30" s="682"/>
      <c r="BP30" s="682"/>
      <c r="BQ30" s="683"/>
      <c r="BR30" s="681">
        <v>99</v>
      </c>
      <c r="BS30" s="682"/>
      <c r="BT30" s="682"/>
      <c r="BU30" s="682"/>
      <c r="BV30" s="682"/>
      <c r="BW30" s="682"/>
      <c r="BX30" s="618">
        <v>97.3</v>
      </c>
      <c r="BY30" s="682"/>
      <c r="BZ30" s="682"/>
      <c r="CA30" s="682"/>
      <c r="CB30" s="683"/>
      <c r="CD30" s="686"/>
      <c r="CE30" s="687"/>
      <c r="CF30" s="637" t="s">
        <v>291</v>
      </c>
      <c r="CG30" s="638"/>
      <c r="CH30" s="638"/>
      <c r="CI30" s="638"/>
      <c r="CJ30" s="638"/>
      <c r="CK30" s="638"/>
      <c r="CL30" s="638"/>
      <c r="CM30" s="638"/>
      <c r="CN30" s="638"/>
      <c r="CO30" s="638"/>
      <c r="CP30" s="638"/>
      <c r="CQ30" s="639"/>
      <c r="CR30" s="623">
        <v>316045</v>
      </c>
      <c r="CS30" s="624"/>
      <c r="CT30" s="624"/>
      <c r="CU30" s="624"/>
      <c r="CV30" s="624"/>
      <c r="CW30" s="624"/>
      <c r="CX30" s="624"/>
      <c r="CY30" s="625"/>
      <c r="CZ30" s="657">
        <v>6.9</v>
      </c>
      <c r="DA30" s="658"/>
      <c r="DB30" s="658"/>
      <c r="DC30" s="659"/>
      <c r="DD30" s="632">
        <v>313559</v>
      </c>
      <c r="DE30" s="624"/>
      <c r="DF30" s="624"/>
      <c r="DG30" s="624"/>
      <c r="DH30" s="624"/>
      <c r="DI30" s="624"/>
      <c r="DJ30" s="624"/>
      <c r="DK30" s="625"/>
      <c r="DL30" s="632">
        <v>313559</v>
      </c>
      <c r="DM30" s="624"/>
      <c r="DN30" s="624"/>
      <c r="DO30" s="624"/>
      <c r="DP30" s="624"/>
      <c r="DQ30" s="624"/>
      <c r="DR30" s="624"/>
      <c r="DS30" s="624"/>
      <c r="DT30" s="624"/>
      <c r="DU30" s="624"/>
      <c r="DV30" s="625"/>
      <c r="DW30" s="628">
        <v>9.1</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77071</v>
      </c>
      <c r="S31" s="624"/>
      <c r="T31" s="624"/>
      <c r="U31" s="624"/>
      <c r="V31" s="624"/>
      <c r="W31" s="624"/>
      <c r="X31" s="624"/>
      <c r="Y31" s="625"/>
      <c r="Z31" s="626">
        <v>1.6</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99.1</v>
      </c>
      <c r="BH31" s="655"/>
      <c r="BI31" s="655"/>
      <c r="BJ31" s="655"/>
      <c r="BK31" s="655"/>
      <c r="BL31" s="655"/>
      <c r="BM31" s="629">
        <v>97.6</v>
      </c>
      <c r="BN31" s="679"/>
      <c r="BO31" s="679"/>
      <c r="BP31" s="679"/>
      <c r="BQ31" s="680"/>
      <c r="BR31" s="678">
        <v>99</v>
      </c>
      <c r="BS31" s="655"/>
      <c r="BT31" s="655"/>
      <c r="BU31" s="655"/>
      <c r="BV31" s="655"/>
      <c r="BW31" s="655"/>
      <c r="BX31" s="629">
        <v>97.2</v>
      </c>
      <c r="BY31" s="679"/>
      <c r="BZ31" s="679"/>
      <c r="CA31" s="679"/>
      <c r="CB31" s="680"/>
      <c r="CD31" s="686"/>
      <c r="CE31" s="687"/>
      <c r="CF31" s="637" t="s">
        <v>295</v>
      </c>
      <c r="CG31" s="638"/>
      <c r="CH31" s="638"/>
      <c r="CI31" s="638"/>
      <c r="CJ31" s="638"/>
      <c r="CK31" s="638"/>
      <c r="CL31" s="638"/>
      <c r="CM31" s="638"/>
      <c r="CN31" s="638"/>
      <c r="CO31" s="638"/>
      <c r="CP31" s="638"/>
      <c r="CQ31" s="639"/>
      <c r="CR31" s="623">
        <v>44660</v>
      </c>
      <c r="CS31" s="655"/>
      <c r="CT31" s="655"/>
      <c r="CU31" s="655"/>
      <c r="CV31" s="655"/>
      <c r="CW31" s="655"/>
      <c r="CX31" s="655"/>
      <c r="CY31" s="656"/>
      <c r="CZ31" s="657">
        <v>1</v>
      </c>
      <c r="DA31" s="658"/>
      <c r="DB31" s="658"/>
      <c r="DC31" s="659"/>
      <c r="DD31" s="632">
        <v>44205</v>
      </c>
      <c r="DE31" s="655"/>
      <c r="DF31" s="655"/>
      <c r="DG31" s="655"/>
      <c r="DH31" s="655"/>
      <c r="DI31" s="655"/>
      <c r="DJ31" s="655"/>
      <c r="DK31" s="656"/>
      <c r="DL31" s="632">
        <v>44205</v>
      </c>
      <c r="DM31" s="655"/>
      <c r="DN31" s="655"/>
      <c r="DO31" s="655"/>
      <c r="DP31" s="655"/>
      <c r="DQ31" s="655"/>
      <c r="DR31" s="655"/>
      <c r="DS31" s="655"/>
      <c r="DT31" s="655"/>
      <c r="DU31" s="655"/>
      <c r="DV31" s="656"/>
      <c r="DW31" s="628">
        <v>1.3</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80510</v>
      </c>
      <c r="S32" s="624"/>
      <c r="T32" s="624"/>
      <c r="U32" s="624"/>
      <c r="V32" s="624"/>
      <c r="W32" s="624"/>
      <c r="X32" s="624"/>
      <c r="Y32" s="625"/>
      <c r="Z32" s="626">
        <v>1.7</v>
      </c>
      <c r="AA32" s="626"/>
      <c r="AB32" s="626"/>
      <c r="AC32" s="626"/>
      <c r="AD32" s="627">
        <v>8267</v>
      </c>
      <c r="AE32" s="627"/>
      <c r="AF32" s="627"/>
      <c r="AG32" s="627"/>
      <c r="AH32" s="627"/>
      <c r="AI32" s="627"/>
      <c r="AJ32" s="627"/>
      <c r="AK32" s="627"/>
      <c r="AL32" s="628">
        <v>0.3</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99.1</v>
      </c>
      <c r="BH32" s="691"/>
      <c r="BI32" s="691"/>
      <c r="BJ32" s="691"/>
      <c r="BK32" s="691"/>
      <c r="BL32" s="691"/>
      <c r="BM32" s="692">
        <v>96.8</v>
      </c>
      <c r="BN32" s="691"/>
      <c r="BO32" s="691"/>
      <c r="BP32" s="691"/>
      <c r="BQ32" s="693"/>
      <c r="BR32" s="690">
        <v>98.9</v>
      </c>
      <c r="BS32" s="691"/>
      <c r="BT32" s="691"/>
      <c r="BU32" s="691"/>
      <c r="BV32" s="691"/>
      <c r="BW32" s="691"/>
      <c r="BX32" s="692">
        <v>96.8</v>
      </c>
      <c r="BY32" s="691"/>
      <c r="BZ32" s="691"/>
      <c r="CA32" s="691"/>
      <c r="CB32" s="693"/>
      <c r="CD32" s="688"/>
      <c r="CE32" s="689"/>
      <c r="CF32" s="637" t="s">
        <v>298</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v>350223</v>
      </c>
      <c r="S33" s="624"/>
      <c r="T33" s="624"/>
      <c r="U33" s="624"/>
      <c r="V33" s="624"/>
      <c r="W33" s="624"/>
      <c r="X33" s="624"/>
      <c r="Y33" s="625"/>
      <c r="Z33" s="626">
        <v>7.3</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2173269</v>
      </c>
      <c r="CS33" s="655"/>
      <c r="CT33" s="655"/>
      <c r="CU33" s="655"/>
      <c r="CV33" s="655"/>
      <c r="CW33" s="655"/>
      <c r="CX33" s="655"/>
      <c r="CY33" s="656"/>
      <c r="CZ33" s="657">
        <v>47.1</v>
      </c>
      <c r="DA33" s="658"/>
      <c r="DB33" s="658"/>
      <c r="DC33" s="659"/>
      <c r="DD33" s="632">
        <v>1781416</v>
      </c>
      <c r="DE33" s="655"/>
      <c r="DF33" s="655"/>
      <c r="DG33" s="655"/>
      <c r="DH33" s="655"/>
      <c r="DI33" s="655"/>
      <c r="DJ33" s="655"/>
      <c r="DK33" s="656"/>
      <c r="DL33" s="632">
        <v>1285245</v>
      </c>
      <c r="DM33" s="655"/>
      <c r="DN33" s="655"/>
      <c r="DO33" s="655"/>
      <c r="DP33" s="655"/>
      <c r="DQ33" s="655"/>
      <c r="DR33" s="655"/>
      <c r="DS33" s="655"/>
      <c r="DT33" s="655"/>
      <c r="DU33" s="655"/>
      <c r="DV33" s="656"/>
      <c r="DW33" s="628">
        <v>37.299999999999997</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800133</v>
      </c>
      <c r="CS34" s="624"/>
      <c r="CT34" s="624"/>
      <c r="CU34" s="624"/>
      <c r="CV34" s="624"/>
      <c r="CW34" s="624"/>
      <c r="CX34" s="624"/>
      <c r="CY34" s="625"/>
      <c r="CZ34" s="657">
        <v>17.399999999999999</v>
      </c>
      <c r="DA34" s="658"/>
      <c r="DB34" s="658"/>
      <c r="DC34" s="659"/>
      <c r="DD34" s="632">
        <v>609390</v>
      </c>
      <c r="DE34" s="624"/>
      <c r="DF34" s="624"/>
      <c r="DG34" s="624"/>
      <c r="DH34" s="624"/>
      <c r="DI34" s="624"/>
      <c r="DJ34" s="624"/>
      <c r="DK34" s="625"/>
      <c r="DL34" s="632">
        <v>397266</v>
      </c>
      <c r="DM34" s="624"/>
      <c r="DN34" s="624"/>
      <c r="DO34" s="624"/>
      <c r="DP34" s="624"/>
      <c r="DQ34" s="624"/>
      <c r="DR34" s="624"/>
      <c r="DS34" s="624"/>
      <c r="DT34" s="624"/>
      <c r="DU34" s="624"/>
      <c r="DV34" s="625"/>
      <c r="DW34" s="628">
        <v>11.5</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v>313723</v>
      </c>
      <c r="S35" s="624"/>
      <c r="T35" s="624"/>
      <c r="U35" s="624"/>
      <c r="V35" s="624"/>
      <c r="W35" s="624"/>
      <c r="X35" s="624"/>
      <c r="Y35" s="625"/>
      <c r="Z35" s="626">
        <v>6.5</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626640</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2665</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26926</v>
      </c>
      <c r="CS35" s="655"/>
      <c r="CT35" s="655"/>
      <c r="CU35" s="655"/>
      <c r="CV35" s="655"/>
      <c r="CW35" s="655"/>
      <c r="CX35" s="655"/>
      <c r="CY35" s="656"/>
      <c r="CZ35" s="657">
        <v>0.6</v>
      </c>
      <c r="DA35" s="658"/>
      <c r="DB35" s="658"/>
      <c r="DC35" s="659"/>
      <c r="DD35" s="632">
        <v>19736</v>
      </c>
      <c r="DE35" s="655"/>
      <c r="DF35" s="655"/>
      <c r="DG35" s="655"/>
      <c r="DH35" s="655"/>
      <c r="DI35" s="655"/>
      <c r="DJ35" s="655"/>
      <c r="DK35" s="656"/>
      <c r="DL35" s="632">
        <v>19736</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4798852</v>
      </c>
      <c r="S36" s="696"/>
      <c r="T36" s="696"/>
      <c r="U36" s="696"/>
      <c r="V36" s="696"/>
      <c r="W36" s="696"/>
      <c r="X36" s="696"/>
      <c r="Y36" s="697"/>
      <c r="Z36" s="698">
        <v>100</v>
      </c>
      <c r="AA36" s="698"/>
      <c r="AB36" s="698"/>
      <c r="AC36" s="698"/>
      <c r="AD36" s="699">
        <v>3132944</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150345</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-72631</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682361</v>
      </c>
      <c r="CS36" s="624"/>
      <c r="CT36" s="624"/>
      <c r="CU36" s="624"/>
      <c r="CV36" s="624"/>
      <c r="CW36" s="624"/>
      <c r="CX36" s="624"/>
      <c r="CY36" s="625"/>
      <c r="CZ36" s="657">
        <v>14.8</v>
      </c>
      <c r="DA36" s="658"/>
      <c r="DB36" s="658"/>
      <c r="DC36" s="659"/>
      <c r="DD36" s="632">
        <v>559708</v>
      </c>
      <c r="DE36" s="624"/>
      <c r="DF36" s="624"/>
      <c r="DG36" s="624"/>
      <c r="DH36" s="624"/>
      <c r="DI36" s="624"/>
      <c r="DJ36" s="624"/>
      <c r="DK36" s="625"/>
      <c r="DL36" s="632">
        <v>478111</v>
      </c>
      <c r="DM36" s="624"/>
      <c r="DN36" s="624"/>
      <c r="DO36" s="624"/>
      <c r="DP36" s="624"/>
      <c r="DQ36" s="624"/>
      <c r="DR36" s="624"/>
      <c r="DS36" s="624"/>
      <c r="DT36" s="624"/>
      <c r="DU36" s="624"/>
      <c r="DV36" s="625"/>
      <c r="DW36" s="628">
        <v>13.9</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765</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1895</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195210</v>
      </c>
      <c r="CS37" s="655"/>
      <c r="CT37" s="655"/>
      <c r="CU37" s="655"/>
      <c r="CV37" s="655"/>
      <c r="CW37" s="655"/>
      <c r="CX37" s="655"/>
      <c r="CY37" s="656"/>
      <c r="CZ37" s="657">
        <v>4.2</v>
      </c>
      <c r="DA37" s="658"/>
      <c r="DB37" s="658"/>
      <c r="DC37" s="659"/>
      <c r="DD37" s="632">
        <v>194653</v>
      </c>
      <c r="DE37" s="655"/>
      <c r="DF37" s="655"/>
      <c r="DG37" s="655"/>
      <c r="DH37" s="655"/>
      <c r="DI37" s="655"/>
      <c r="DJ37" s="655"/>
      <c r="DK37" s="656"/>
      <c r="DL37" s="632">
        <v>192641</v>
      </c>
      <c r="DM37" s="655"/>
      <c r="DN37" s="655"/>
      <c r="DO37" s="655"/>
      <c r="DP37" s="655"/>
      <c r="DQ37" s="655"/>
      <c r="DR37" s="655"/>
      <c r="DS37" s="655"/>
      <c r="DT37" s="655"/>
      <c r="DU37" s="655"/>
      <c r="DV37" s="656"/>
      <c r="DW37" s="628">
        <v>5.6</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t="s">
        <v>109</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3165</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625875</v>
      </c>
      <c r="CS38" s="624"/>
      <c r="CT38" s="624"/>
      <c r="CU38" s="624"/>
      <c r="CV38" s="624"/>
      <c r="CW38" s="624"/>
      <c r="CX38" s="624"/>
      <c r="CY38" s="625"/>
      <c r="CZ38" s="657">
        <v>13.6</v>
      </c>
      <c r="DA38" s="658"/>
      <c r="DB38" s="658"/>
      <c r="DC38" s="659"/>
      <c r="DD38" s="632">
        <v>560082</v>
      </c>
      <c r="DE38" s="624"/>
      <c r="DF38" s="624"/>
      <c r="DG38" s="624"/>
      <c r="DH38" s="624"/>
      <c r="DI38" s="624"/>
      <c r="DJ38" s="624"/>
      <c r="DK38" s="625"/>
      <c r="DL38" s="632">
        <v>390132</v>
      </c>
      <c r="DM38" s="624"/>
      <c r="DN38" s="624"/>
      <c r="DO38" s="624"/>
      <c r="DP38" s="624"/>
      <c r="DQ38" s="624"/>
      <c r="DR38" s="624"/>
      <c r="DS38" s="624"/>
      <c r="DT38" s="624"/>
      <c r="DU38" s="624"/>
      <c r="DV38" s="625"/>
      <c r="DW38" s="628">
        <v>11.3</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t="s">
        <v>109</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107</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37734</v>
      </c>
      <c r="CS39" s="655"/>
      <c r="CT39" s="655"/>
      <c r="CU39" s="655"/>
      <c r="CV39" s="655"/>
      <c r="CW39" s="655"/>
      <c r="CX39" s="655"/>
      <c r="CY39" s="656"/>
      <c r="CZ39" s="657">
        <v>0.8</v>
      </c>
      <c r="DA39" s="658"/>
      <c r="DB39" s="658"/>
      <c r="DC39" s="659"/>
      <c r="DD39" s="632">
        <v>32500</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142545</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73</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240</v>
      </c>
      <c r="CS40" s="624"/>
      <c r="CT40" s="624"/>
      <c r="CU40" s="624"/>
      <c r="CV40" s="624"/>
      <c r="CW40" s="624"/>
      <c r="CX40" s="624"/>
      <c r="CY40" s="625"/>
      <c r="CZ40" s="657">
        <v>0</v>
      </c>
      <c r="DA40" s="658"/>
      <c r="DB40" s="658"/>
      <c r="DC40" s="659"/>
      <c r="DD40" s="632" t="s">
        <v>109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332985</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336</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380477</v>
      </c>
      <c r="CS42" s="624"/>
      <c r="CT42" s="624"/>
      <c r="CU42" s="624"/>
      <c r="CV42" s="624"/>
      <c r="CW42" s="624"/>
      <c r="CX42" s="624"/>
      <c r="CY42" s="625"/>
      <c r="CZ42" s="657">
        <v>8.3000000000000007</v>
      </c>
      <c r="DA42" s="706"/>
      <c r="DB42" s="706"/>
      <c r="DC42" s="707"/>
      <c r="DD42" s="632">
        <v>213146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3857</v>
      </c>
      <c r="CS43" s="655"/>
      <c r="CT43" s="655"/>
      <c r="CU43" s="655"/>
      <c r="CV43" s="655"/>
      <c r="CW43" s="655"/>
      <c r="CX43" s="655"/>
      <c r="CY43" s="656"/>
      <c r="CZ43" s="657">
        <v>0.1</v>
      </c>
      <c r="DA43" s="658"/>
      <c r="DB43" s="658"/>
      <c r="DC43" s="659"/>
      <c r="DD43" s="632">
        <v>3857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366086</v>
      </c>
      <c r="CS44" s="624"/>
      <c r="CT44" s="624"/>
      <c r="CU44" s="624"/>
      <c r="CV44" s="624"/>
      <c r="CW44" s="624"/>
      <c r="CX44" s="624"/>
      <c r="CY44" s="625"/>
      <c r="CZ44" s="657">
        <v>7.9</v>
      </c>
      <c r="DA44" s="706"/>
      <c r="DB44" s="706"/>
      <c r="DC44" s="707"/>
      <c r="DD44" s="632">
        <v>198755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112063</v>
      </c>
      <c r="CS45" s="655"/>
      <c r="CT45" s="655"/>
      <c r="CU45" s="655"/>
      <c r="CV45" s="655"/>
      <c r="CW45" s="655"/>
      <c r="CX45" s="655"/>
      <c r="CY45" s="656"/>
      <c r="CZ45" s="657">
        <v>2.4</v>
      </c>
      <c r="DA45" s="658"/>
      <c r="DB45" s="658"/>
      <c r="DC45" s="659"/>
      <c r="DD45" s="632">
        <v>15294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247625</v>
      </c>
      <c r="CS46" s="624"/>
      <c r="CT46" s="624"/>
      <c r="CU46" s="624"/>
      <c r="CV46" s="624"/>
      <c r="CW46" s="624"/>
      <c r="CX46" s="624"/>
      <c r="CY46" s="625"/>
      <c r="CZ46" s="657">
        <v>5.4</v>
      </c>
      <c r="DA46" s="706"/>
      <c r="DB46" s="706"/>
      <c r="DC46" s="707"/>
      <c r="DD46" s="632">
        <v>177063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v>14391</v>
      </c>
      <c r="CS47" s="655"/>
      <c r="CT47" s="655"/>
      <c r="CU47" s="655"/>
      <c r="CV47" s="655"/>
      <c r="CW47" s="655"/>
      <c r="CX47" s="655"/>
      <c r="CY47" s="656"/>
      <c r="CZ47" s="657">
        <v>0.3</v>
      </c>
      <c r="DA47" s="658"/>
      <c r="DB47" s="658"/>
      <c r="DC47" s="659"/>
      <c r="DD47" s="632">
        <v>14391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4610891</v>
      </c>
      <c r="CS49" s="691"/>
      <c r="CT49" s="691"/>
      <c r="CU49" s="691"/>
      <c r="CV49" s="691"/>
      <c r="CW49" s="691"/>
      <c r="CX49" s="691"/>
      <c r="CY49" s="718"/>
      <c r="CZ49" s="719">
        <v>100</v>
      </c>
      <c r="DA49" s="720"/>
      <c r="DB49" s="720"/>
      <c r="DC49" s="721"/>
      <c r="DD49" s="722">
        <v>3647339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362</v>
      </c>
      <c r="C7" s="750"/>
      <c r="D7" s="750"/>
      <c r="E7" s="750"/>
      <c r="F7" s="750"/>
      <c r="G7" s="750"/>
      <c r="H7" s="750"/>
      <c r="I7" s="750"/>
      <c r="J7" s="750"/>
      <c r="K7" s="750"/>
      <c r="L7" s="750"/>
      <c r="M7" s="750"/>
      <c r="N7" s="750"/>
      <c r="O7" s="750"/>
      <c r="P7" s="751"/>
      <c r="Q7" s="752">
        <v>4731</v>
      </c>
      <c r="R7" s="753"/>
      <c r="S7" s="753"/>
      <c r="T7" s="753"/>
      <c r="U7" s="753"/>
      <c r="V7" s="753">
        <v>4591</v>
      </c>
      <c r="W7" s="753"/>
      <c r="X7" s="753"/>
      <c r="Y7" s="753"/>
      <c r="Z7" s="753"/>
      <c r="AA7" s="753">
        <v>140</v>
      </c>
      <c r="AB7" s="753"/>
      <c r="AC7" s="753"/>
      <c r="AD7" s="753"/>
      <c r="AE7" s="754"/>
      <c r="AF7" s="755">
        <v>111</v>
      </c>
      <c r="AG7" s="756"/>
      <c r="AH7" s="756"/>
      <c r="AI7" s="756"/>
      <c r="AJ7" s="757"/>
      <c r="AK7" s="792">
        <v>67</v>
      </c>
      <c r="AL7" s="793"/>
      <c r="AM7" s="793"/>
      <c r="AN7" s="793"/>
      <c r="AO7" s="793"/>
      <c r="AP7" s="793">
        <v>4566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555</v>
      </c>
      <c r="BS7" s="796" t="s">
        <v>556</v>
      </c>
      <c r="BT7" s="797"/>
      <c r="BU7" s="797"/>
      <c r="BV7" s="797"/>
      <c r="BW7" s="797"/>
      <c r="BX7" s="797"/>
      <c r="BY7" s="797"/>
      <c r="BZ7" s="797"/>
      <c r="CA7" s="797"/>
      <c r="CB7" s="797"/>
      <c r="CC7" s="797"/>
      <c r="CD7" s="797"/>
      <c r="CE7" s="797"/>
      <c r="CF7" s="797"/>
      <c r="CG7" s="798"/>
      <c r="CH7" s="789">
        <v>44</v>
      </c>
      <c r="CI7" s="790"/>
      <c r="CJ7" s="790"/>
      <c r="CK7" s="790"/>
      <c r="CL7" s="791"/>
      <c r="CM7" s="789">
        <v>494</v>
      </c>
      <c r="CN7" s="790"/>
      <c r="CO7" s="790"/>
      <c r="CP7" s="790"/>
      <c r="CQ7" s="791"/>
      <c r="CR7" s="789">
        <v>1</v>
      </c>
      <c r="CS7" s="790"/>
      <c r="CT7" s="790"/>
      <c r="CU7" s="790"/>
      <c r="CV7" s="791"/>
      <c r="CW7" s="789">
        <v>1</v>
      </c>
      <c r="CX7" s="790"/>
      <c r="CY7" s="790"/>
      <c r="CZ7" s="790"/>
      <c r="DA7" s="791"/>
      <c r="DB7" s="789" t="s">
        <v>545</v>
      </c>
      <c r="DC7" s="790"/>
      <c r="DD7" s="790"/>
      <c r="DE7" s="790"/>
      <c r="DF7" s="791"/>
      <c r="DG7" s="789">
        <v>747</v>
      </c>
      <c r="DH7" s="790"/>
      <c r="DI7" s="790"/>
      <c r="DJ7" s="790"/>
      <c r="DK7" s="791"/>
      <c r="DL7" s="789" t="s">
        <v>545</v>
      </c>
      <c r="DM7" s="790"/>
      <c r="DN7" s="790"/>
      <c r="DO7" s="790"/>
      <c r="DP7" s="791"/>
      <c r="DQ7" s="789" t="s">
        <v>545</v>
      </c>
      <c r="DR7" s="790"/>
      <c r="DS7" s="790"/>
      <c r="DT7" s="790"/>
      <c r="DU7" s="791"/>
      <c r="DV7" s="770"/>
      <c r="DW7" s="771"/>
      <c r="DX7" s="771"/>
      <c r="DY7" s="771"/>
      <c r="DZ7" s="772"/>
      <c r="EA7" s="205"/>
    </row>
    <row r="8" spans="1:131" s="206" customFormat="1" ht="26.25" customHeight="1" x14ac:dyDescent="0.15">
      <c r="A8" s="212">
        <v>2</v>
      </c>
      <c r="B8" s="773" t="s">
        <v>363</v>
      </c>
      <c r="C8" s="774"/>
      <c r="D8" s="774"/>
      <c r="E8" s="774"/>
      <c r="F8" s="774"/>
      <c r="G8" s="774"/>
      <c r="H8" s="774"/>
      <c r="I8" s="774"/>
      <c r="J8" s="774"/>
      <c r="K8" s="774"/>
      <c r="L8" s="774"/>
      <c r="M8" s="774"/>
      <c r="N8" s="774"/>
      <c r="O8" s="774"/>
      <c r="P8" s="775"/>
      <c r="Q8" s="776">
        <v>9</v>
      </c>
      <c r="R8" s="777"/>
      <c r="S8" s="777"/>
      <c r="T8" s="777"/>
      <c r="U8" s="777"/>
      <c r="V8" s="777">
        <v>0</v>
      </c>
      <c r="W8" s="777"/>
      <c r="X8" s="777"/>
      <c r="Y8" s="777"/>
      <c r="Z8" s="777"/>
      <c r="AA8" s="777">
        <v>8</v>
      </c>
      <c r="AB8" s="777"/>
      <c r="AC8" s="777"/>
      <c r="AD8" s="777"/>
      <c r="AE8" s="778"/>
      <c r="AF8" s="779">
        <v>8</v>
      </c>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557</v>
      </c>
      <c r="BT8" s="787"/>
      <c r="BU8" s="787"/>
      <c r="BV8" s="787"/>
      <c r="BW8" s="787"/>
      <c r="BX8" s="787"/>
      <c r="BY8" s="787"/>
      <c r="BZ8" s="787"/>
      <c r="CA8" s="787"/>
      <c r="CB8" s="787"/>
      <c r="CC8" s="787"/>
      <c r="CD8" s="787"/>
      <c r="CE8" s="787"/>
      <c r="CF8" s="787"/>
      <c r="CG8" s="788"/>
      <c r="CH8" s="799"/>
      <c r="CI8" s="800"/>
      <c r="CJ8" s="800"/>
      <c r="CK8" s="800"/>
      <c r="CL8" s="801"/>
      <c r="CM8" s="799">
        <v>521</v>
      </c>
      <c r="CN8" s="800"/>
      <c r="CO8" s="800"/>
      <c r="CP8" s="800"/>
      <c r="CQ8" s="801"/>
      <c r="CR8" s="799">
        <v>20</v>
      </c>
      <c r="CS8" s="800"/>
      <c r="CT8" s="800"/>
      <c r="CU8" s="800"/>
      <c r="CV8" s="801"/>
      <c r="CW8" s="799">
        <v>1</v>
      </c>
      <c r="CX8" s="800"/>
      <c r="CY8" s="800"/>
      <c r="CZ8" s="800"/>
      <c r="DA8" s="801"/>
      <c r="DB8" s="799" t="s">
        <v>543</v>
      </c>
      <c r="DC8" s="800"/>
      <c r="DD8" s="800"/>
      <c r="DE8" s="800"/>
      <c r="DF8" s="801"/>
      <c r="DG8" s="799" t="s">
        <v>543</v>
      </c>
      <c r="DH8" s="800"/>
      <c r="DI8" s="800"/>
      <c r="DJ8" s="800"/>
      <c r="DK8" s="801"/>
      <c r="DL8" s="799" t="s">
        <v>543</v>
      </c>
      <c r="DM8" s="800"/>
      <c r="DN8" s="800"/>
      <c r="DO8" s="800"/>
      <c r="DP8" s="801"/>
      <c r="DQ8" s="799" t="s">
        <v>543</v>
      </c>
      <c r="DR8" s="800"/>
      <c r="DS8" s="800"/>
      <c r="DT8" s="800"/>
      <c r="DU8" s="801"/>
      <c r="DV8" s="802"/>
      <c r="DW8" s="803"/>
      <c r="DX8" s="803"/>
      <c r="DY8" s="803"/>
      <c r="DZ8" s="804"/>
      <c r="EA8" s="205"/>
    </row>
    <row r="9" spans="1:131" s="206" customFormat="1" ht="26.25" customHeight="1" x14ac:dyDescent="0.15">
      <c r="A9" s="212">
        <v>3</v>
      </c>
      <c r="B9" s="773" t="s">
        <v>364</v>
      </c>
      <c r="C9" s="774"/>
      <c r="D9" s="774"/>
      <c r="E9" s="774"/>
      <c r="F9" s="774"/>
      <c r="G9" s="774"/>
      <c r="H9" s="774"/>
      <c r="I9" s="774"/>
      <c r="J9" s="774"/>
      <c r="K9" s="774"/>
      <c r="L9" s="774"/>
      <c r="M9" s="774"/>
      <c r="N9" s="774"/>
      <c r="O9" s="774"/>
      <c r="P9" s="775"/>
      <c r="Q9" s="776">
        <v>48</v>
      </c>
      <c r="R9" s="777"/>
      <c r="S9" s="777"/>
      <c r="T9" s="777"/>
      <c r="U9" s="777"/>
      <c r="V9" s="777">
        <v>11</v>
      </c>
      <c r="W9" s="777"/>
      <c r="X9" s="777"/>
      <c r="Y9" s="777"/>
      <c r="Z9" s="777"/>
      <c r="AA9" s="777">
        <v>37</v>
      </c>
      <c r="AB9" s="777"/>
      <c r="AC9" s="777"/>
      <c r="AD9" s="777"/>
      <c r="AE9" s="778"/>
      <c r="AF9" s="779">
        <v>37</v>
      </c>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558</v>
      </c>
      <c r="BT9" s="787"/>
      <c r="BU9" s="787"/>
      <c r="BV9" s="787"/>
      <c r="BW9" s="787"/>
      <c r="BX9" s="787"/>
      <c r="BY9" s="787"/>
      <c r="BZ9" s="787"/>
      <c r="CA9" s="787"/>
      <c r="CB9" s="787"/>
      <c r="CC9" s="787"/>
      <c r="CD9" s="787"/>
      <c r="CE9" s="787"/>
      <c r="CF9" s="787"/>
      <c r="CG9" s="788"/>
      <c r="CH9" s="799">
        <v>-1</v>
      </c>
      <c r="CI9" s="800"/>
      <c r="CJ9" s="800"/>
      <c r="CK9" s="800"/>
      <c r="CL9" s="801"/>
      <c r="CM9" s="799">
        <v>927</v>
      </c>
      <c r="CN9" s="800"/>
      <c r="CO9" s="800"/>
      <c r="CP9" s="800"/>
      <c r="CQ9" s="801"/>
      <c r="CR9" s="799" t="s">
        <v>543</v>
      </c>
      <c r="CS9" s="800"/>
      <c r="CT9" s="800"/>
      <c r="CU9" s="800"/>
      <c r="CV9" s="801"/>
      <c r="CW9" s="799" t="s">
        <v>543</v>
      </c>
      <c r="CX9" s="800"/>
      <c r="CY9" s="800"/>
      <c r="CZ9" s="800"/>
      <c r="DA9" s="801"/>
      <c r="DB9" s="799" t="s">
        <v>543</v>
      </c>
      <c r="DC9" s="800"/>
      <c r="DD9" s="800"/>
      <c r="DE9" s="800"/>
      <c r="DF9" s="801"/>
      <c r="DG9" s="799" t="s">
        <v>543</v>
      </c>
      <c r="DH9" s="800"/>
      <c r="DI9" s="800"/>
      <c r="DJ9" s="800"/>
      <c r="DK9" s="801"/>
      <c r="DL9" s="799" t="s">
        <v>543</v>
      </c>
      <c r="DM9" s="800"/>
      <c r="DN9" s="800"/>
      <c r="DO9" s="800"/>
      <c r="DP9" s="801"/>
      <c r="DQ9" s="799" t="s">
        <v>543</v>
      </c>
      <c r="DR9" s="800"/>
      <c r="DS9" s="800"/>
      <c r="DT9" s="800"/>
      <c r="DU9" s="801"/>
      <c r="DV9" s="802"/>
      <c r="DW9" s="803"/>
      <c r="DX9" s="803"/>
      <c r="DY9" s="803"/>
      <c r="DZ9" s="804"/>
      <c r="EA9" s="205"/>
    </row>
    <row r="10" spans="1:131" s="206" customFormat="1" ht="26.25" customHeight="1" x14ac:dyDescent="0.15">
      <c r="A10" s="212">
        <v>4</v>
      </c>
      <c r="B10" s="773" t="s">
        <v>365</v>
      </c>
      <c r="C10" s="774"/>
      <c r="D10" s="774"/>
      <c r="E10" s="774"/>
      <c r="F10" s="774"/>
      <c r="G10" s="774"/>
      <c r="H10" s="774"/>
      <c r="I10" s="774"/>
      <c r="J10" s="774"/>
      <c r="K10" s="774"/>
      <c r="L10" s="774"/>
      <c r="M10" s="774"/>
      <c r="N10" s="774"/>
      <c r="O10" s="774"/>
      <c r="P10" s="775"/>
      <c r="Q10" s="776">
        <v>11</v>
      </c>
      <c r="R10" s="777"/>
      <c r="S10" s="777"/>
      <c r="T10" s="777"/>
      <c r="U10" s="777"/>
      <c r="V10" s="777">
        <v>9</v>
      </c>
      <c r="W10" s="777"/>
      <c r="X10" s="777"/>
      <c r="Y10" s="777"/>
      <c r="Z10" s="777"/>
      <c r="AA10" s="777">
        <v>2</v>
      </c>
      <c r="AB10" s="777"/>
      <c r="AC10" s="777"/>
      <c r="AD10" s="777"/>
      <c r="AE10" s="778"/>
      <c r="AF10" s="779">
        <v>2</v>
      </c>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367</v>
      </c>
      <c r="B23" s="808" t="s">
        <v>368</v>
      </c>
      <c r="C23" s="809"/>
      <c r="D23" s="809"/>
      <c r="E23" s="809"/>
      <c r="F23" s="809"/>
      <c r="G23" s="809"/>
      <c r="H23" s="809"/>
      <c r="I23" s="809"/>
      <c r="J23" s="809"/>
      <c r="K23" s="809"/>
      <c r="L23" s="809"/>
      <c r="M23" s="809"/>
      <c r="N23" s="809"/>
      <c r="O23" s="809"/>
      <c r="P23" s="810"/>
      <c r="Q23" s="811">
        <v>4799</v>
      </c>
      <c r="R23" s="812"/>
      <c r="S23" s="812"/>
      <c r="T23" s="812"/>
      <c r="U23" s="812"/>
      <c r="V23" s="812">
        <v>4611</v>
      </c>
      <c r="W23" s="812"/>
      <c r="X23" s="812"/>
      <c r="Y23" s="812"/>
      <c r="Z23" s="812"/>
      <c r="AA23" s="812">
        <v>188</v>
      </c>
      <c r="AB23" s="812"/>
      <c r="AC23" s="812"/>
      <c r="AD23" s="812"/>
      <c r="AE23" s="813"/>
      <c r="AF23" s="814">
        <v>158</v>
      </c>
      <c r="AG23" s="812"/>
      <c r="AH23" s="812"/>
      <c r="AI23" s="812"/>
      <c r="AJ23" s="815"/>
      <c r="AK23" s="816"/>
      <c r="AL23" s="817"/>
      <c r="AM23" s="817"/>
      <c r="AN23" s="817"/>
      <c r="AO23" s="817"/>
      <c r="AP23" s="812">
        <v>4566</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542</v>
      </c>
      <c r="C28" s="750"/>
      <c r="D28" s="750"/>
      <c r="E28" s="750"/>
      <c r="F28" s="750"/>
      <c r="G28" s="750"/>
      <c r="H28" s="750"/>
      <c r="I28" s="750"/>
      <c r="J28" s="750"/>
      <c r="K28" s="750"/>
      <c r="L28" s="750"/>
      <c r="M28" s="750"/>
      <c r="N28" s="750"/>
      <c r="O28" s="750"/>
      <c r="P28" s="751"/>
      <c r="Q28" s="840">
        <v>1739</v>
      </c>
      <c r="R28" s="841"/>
      <c r="S28" s="841"/>
      <c r="T28" s="841"/>
      <c r="U28" s="841"/>
      <c r="V28" s="841">
        <v>1736</v>
      </c>
      <c r="W28" s="841"/>
      <c r="X28" s="841"/>
      <c r="Y28" s="841"/>
      <c r="Z28" s="841"/>
      <c r="AA28" s="841">
        <v>3</v>
      </c>
      <c r="AB28" s="841"/>
      <c r="AC28" s="841"/>
      <c r="AD28" s="841"/>
      <c r="AE28" s="842"/>
      <c r="AF28" s="843">
        <v>3</v>
      </c>
      <c r="AG28" s="841"/>
      <c r="AH28" s="841"/>
      <c r="AI28" s="841"/>
      <c r="AJ28" s="844"/>
      <c r="AK28" s="845">
        <v>143</v>
      </c>
      <c r="AL28" s="836"/>
      <c r="AM28" s="836"/>
      <c r="AN28" s="836"/>
      <c r="AO28" s="836"/>
      <c r="AP28" s="836">
        <v>100</v>
      </c>
      <c r="AQ28" s="836"/>
      <c r="AR28" s="836"/>
      <c r="AS28" s="836"/>
      <c r="AT28" s="836"/>
      <c r="AU28" s="836" t="s">
        <v>543</v>
      </c>
      <c r="AV28" s="836"/>
      <c r="AW28" s="836"/>
      <c r="AX28" s="836"/>
      <c r="AY28" s="836"/>
      <c r="AZ28" s="837" t="s">
        <v>543</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379</v>
      </c>
      <c r="C29" s="774"/>
      <c r="D29" s="774"/>
      <c r="E29" s="774"/>
      <c r="F29" s="774"/>
      <c r="G29" s="774"/>
      <c r="H29" s="774"/>
      <c r="I29" s="774"/>
      <c r="J29" s="774"/>
      <c r="K29" s="774"/>
      <c r="L29" s="774"/>
      <c r="M29" s="774"/>
      <c r="N29" s="774"/>
      <c r="O29" s="774"/>
      <c r="P29" s="775"/>
      <c r="Q29" s="776">
        <v>169</v>
      </c>
      <c r="R29" s="777"/>
      <c r="S29" s="777"/>
      <c r="T29" s="777"/>
      <c r="U29" s="777"/>
      <c r="V29" s="777">
        <v>167</v>
      </c>
      <c r="W29" s="777"/>
      <c r="X29" s="777"/>
      <c r="Y29" s="777"/>
      <c r="Z29" s="777"/>
      <c r="AA29" s="777">
        <v>2</v>
      </c>
      <c r="AB29" s="777"/>
      <c r="AC29" s="777"/>
      <c r="AD29" s="777"/>
      <c r="AE29" s="778"/>
      <c r="AF29" s="779">
        <v>2</v>
      </c>
      <c r="AG29" s="780"/>
      <c r="AH29" s="780"/>
      <c r="AI29" s="780"/>
      <c r="AJ29" s="781"/>
      <c r="AK29" s="848">
        <v>26</v>
      </c>
      <c r="AL29" s="849"/>
      <c r="AM29" s="849"/>
      <c r="AN29" s="849"/>
      <c r="AO29" s="849"/>
      <c r="AP29" s="849" t="s">
        <v>543</v>
      </c>
      <c r="AQ29" s="849"/>
      <c r="AR29" s="849"/>
      <c r="AS29" s="849"/>
      <c r="AT29" s="849"/>
      <c r="AU29" s="849" t="s">
        <v>543</v>
      </c>
      <c r="AV29" s="849"/>
      <c r="AW29" s="849"/>
      <c r="AX29" s="849"/>
      <c r="AY29" s="849"/>
      <c r="AZ29" s="850" t="s">
        <v>543</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380</v>
      </c>
      <c r="C30" s="774"/>
      <c r="D30" s="774"/>
      <c r="E30" s="774"/>
      <c r="F30" s="774"/>
      <c r="G30" s="774"/>
      <c r="H30" s="774"/>
      <c r="I30" s="774"/>
      <c r="J30" s="774"/>
      <c r="K30" s="774"/>
      <c r="L30" s="774"/>
      <c r="M30" s="774"/>
      <c r="N30" s="774"/>
      <c r="O30" s="774"/>
      <c r="P30" s="775"/>
      <c r="Q30" s="776">
        <v>1160</v>
      </c>
      <c r="R30" s="777"/>
      <c r="S30" s="777"/>
      <c r="T30" s="777"/>
      <c r="U30" s="777"/>
      <c r="V30" s="777">
        <v>1144</v>
      </c>
      <c r="W30" s="777"/>
      <c r="X30" s="777"/>
      <c r="Y30" s="777"/>
      <c r="Z30" s="777"/>
      <c r="AA30" s="777">
        <v>16</v>
      </c>
      <c r="AB30" s="777"/>
      <c r="AC30" s="777"/>
      <c r="AD30" s="777"/>
      <c r="AE30" s="778"/>
      <c r="AF30" s="779">
        <v>16</v>
      </c>
      <c r="AG30" s="780"/>
      <c r="AH30" s="780"/>
      <c r="AI30" s="780"/>
      <c r="AJ30" s="781"/>
      <c r="AK30" s="848">
        <v>188</v>
      </c>
      <c r="AL30" s="849"/>
      <c r="AM30" s="849"/>
      <c r="AN30" s="849"/>
      <c r="AO30" s="849"/>
      <c r="AP30" s="849" t="s">
        <v>543</v>
      </c>
      <c r="AQ30" s="849"/>
      <c r="AR30" s="849"/>
      <c r="AS30" s="849"/>
      <c r="AT30" s="849"/>
      <c r="AU30" s="849" t="s">
        <v>543</v>
      </c>
      <c r="AV30" s="849"/>
      <c r="AW30" s="849"/>
      <c r="AX30" s="849"/>
      <c r="AY30" s="849"/>
      <c r="AZ30" s="850" t="s">
        <v>543</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381</v>
      </c>
      <c r="C31" s="774"/>
      <c r="D31" s="774"/>
      <c r="E31" s="774"/>
      <c r="F31" s="774"/>
      <c r="G31" s="774"/>
      <c r="H31" s="774"/>
      <c r="I31" s="774"/>
      <c r="J31" s="774"/>
      <c r="K31" s="774"/>
      <c r="L31" s="774"/>
      <c r="M31" s="774"/>
      <c r="N31" s="774"/>
      <c r="O31" s="774"/>
      <c r="P31" s="775"/>
      <c r="Q31" s="776">
        <v>190</v>
      </c>
      <c r="R31" s="777"/>
      <c r="S31" s="777"/>
      <c r="T31" s="777"/>
      <c r="U31" s="777"/>
      <c r="V31" s="777">
        <v>177</v>
      </c>
      <c r="W31" s="777"/>
      <c r="X31" s="777"/>
      <c r="Y31" s="777"/>
      <c r="Z31" s="777"/>
      <c r="AA31" s="777">
        <v>13</v>
      </c>
      <c r="AB31" s="777"/>
      <c r="AC31" s="777"/>
      <c r="AD31" s="777"/>
      <c r="AE31" s="778"/>
      <c r="AF31" s="779">
        <v>260</v>
      </c>
      <c r="AG31" s="780"/>
      <c r="AH31" s="780"/>
      <c r="AI31" s="780"/>
      <c r="AJ31" s="781"/>
      <c r="AK31" s="848">
        <v>1</v>
      </c>
      <c r="AL31" s="849"/>
      <c r="AM31" s="849"/>
      <c r="AN31" s="849"/>
      <c r="AO31" s="849"/>
      <c r="AP31" s="849">
        <v>434</v>
      </c>
      <c r="AQ31" s="849"/>
      <c r="AR31" s="849"/>
      <c r="AS31" s="849"/>
      <c r="AT31" s="849"/>
      <c r="AU31" s="849">
        <v>2</v>
      </c>
      <c r="AV31" s="849"/>
      <c r="AW31" s="849"/>
      <c r="AX31" s="849"/>
      <c r="AY31" s="849"/>
      <c r="AZ31" s="850" t="s">
        <v>543</v>
      </c>
      <c r="BA31" s="850"/>
      <c r="BB31" s="850"/>
      <c r="BC31" s="850"/>
      <c r="BD31" s="850"/>
      <c r="BE31" s="846" t="s">
        <v>382</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383</v>
      </c>
      <c r="C32" s="774"/>
      <c r="D32" s="774"/>
      <c r="E32" s="774"/>
      <c r="F32" s="774"/>
      <c r="G32" s="774"/>
      <c r="H32" s="774"/>
      <c r="I32" s="774"/>
      <c r="J32" s="774"/>
      <c r="K32" s="774"/>
      <c r="L32" s="774"/>
      <c r="M32" s="774"/>
      <c r="N32" s="774"/>
      <c r="O32" s="774"/>
      <c r="P32" s="775"/>
      <c r="Q32" s="776">
        <v>513</v>
      </c>
      <c r="R32" s="777"/>
      <c r="S32" s="777"/>
      <c r="T32" s="777"/>
      <c r="U32" s="777"/>
      <c r="V32" s="777">
        <v>508</v>
      </c>
      <c r="W32" s="777"/>
      <c r="X32" s="777"/>
      <c r="Y32" s="777"/>
      <c r="Z32" s="777"/>
      <c r="AA32" s="777">
        <v>5</v>
      </c>
      <c r="AB32" s="777"/>
      <c r="AC32" s="777"/>
      <c r="AD32" s="777"/>
      <c r="AE32" s="778"/>
      <c r="AF32" s="779">
        <v>5</v>
      </c>
      <c r="AG32" s="780"/>
      <c r="AH32" s="780"/>
      <c r="AI32" s="780"/>
      <c r="AJ32" s="781"/>
      <c r="AK32" s="848">
        <v>150</v>
      </c>
      <c r="AL32" s="849"/>
      <c r="AM32" s="849"/>
      <c r="AN32" s="849"/>
      <c r="AO32" s="849"/>
      <c r="AP32" s="849">
        <v>2791</v>
      </c>
      <c r="AQ32" s="849"/>
      <c r="AR32" s="849"/>
      <c r="AS32" s="849"/>
      <c r="AT32" s="849"/>
      <c r="AU32" s="849">
        <v>1183</v>
      </c>
      <c r="AV32" s="849"/>
      <c r="AW32" s="849"/>
      <c r="AX32" s="849"/>
      <c r="AY32" s="849"/>
      <c r="AZ32" s="850" t="s">
        <v>543</v>
      </c>
      <c r="BA32" s="850"/>
      <c r="BB32" s="850"/>
      <c r="BC32" s="850"/>
      <c r="BD32" s="850"/>
      <c r="BE32" s="846" t="s">
        <v>384</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367</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286</v>
      </c>
      <c r="AG63" s="860"/>
      <c r="AH63" s="860"/>
      <c r="AI63" s="860"/>
      <c r="AJ63" s="861"/>
      <c r="AK63" s="862"/>
      <c r="AL63" s="857"/>
      <c r="AM63" s="857"/>
      <c r="AN63" s="857"/>
      <c r="AO63" s="857"/>
      <c r="AP63" s="860">
        <v>3325</v>
      </c>
      <c r="AQ63" s="860"/>
      <c r="AR63" s="860"/>
      <c r="AS63" s="860"/>
      <c r="AT63" s="860"/>
      <c r="AU63" s="860">
        <v>1185</v>
      </c>
      <c r="AV63" s="860"/>
      <c r="AW63" s="860"/>
      <c r="AX63" s="860"/>
      <c r="AY63" s="860"/>
      <c r="AZ63" s="864"/>
      <c r="BA63" s="864"/>
      <c r="BB63" s="864"/>
      <c r="BC63" s="864"/>
      <c r="BD63" s="864"/>
      <c r="BE63" s="865" t="s">
        <v>543</v>
      </c>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388</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0" t="s">
        <v>374</v>
      </c>
      <c r="AG66" s="831"/>
      <c r="AH66" s="831"/>
      <c r="AI66" s="831"/>
      <c r="AJ66" s="871"/>
      <c r="AK66" s="735" t="s">
        <v>375</v>
      </c>
      <c r="AL66" s="759"/>
      <c r="AM66" s="759"/>
      <c r="AN66" s="759"/>
      <c r="AO66" s="760"/>
      <c r="AP66" s="735" t="s">
        <v>376</v>
      </c>
      <c r="AQ66" s="736"/>
      <c r="AR66" s="736"/>
      <c r="AS66" s="736"/>
      <c r="AT66" s="737"/>
      <c r="AU66" s="735" t="s">
        <v>389</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544</v>
      </c>
      <c r="C68" s="888"/>
      <c r="D68" s="888"/>
      <c r="E68" s="888"/>
      <c r="F68" s="888"/>
      <c r="G68" s="888"/>
      <c r="H68" s="888"/>
      <c r="I68" s="888"/>
      <c r="J68" s="888"/>
      <c r="K68" s="888"/>
      <c r="L68" s="888"/>
      <c r="M68" s="888"/>
      <c r="N68" s="888"/>
      <c r="O68" s="888"/>
      <c r="P68" s="889"/>
      <c r="Q68" s="890">
        <v>26</v>
      </c>
      <c r="R68" s="884"/>
      <c r="S68" s="884"/>
      <c r="T68" s="884"/>
      <c r="U68" s="884"/>
      <c r="V68" s="884">
        <v>9</v>
      </c>
      <c r="W68" s="884"/>
      <c r="X68" s="884"/>
      <c r="Y68" s="884"/>
      <c r="Z68" s="884"/>
      <c r="AA68" s="884">
        <v>17</v>
      </c>
      <c r="AB68" s="884"/>
      <c r="AC68" s="884"/>
      <c r="AD68" s="884"/>
      <c r="AE68" s="884"/>
      <c r="AF68" s="884">
        <v>17</v>
      </c>
      <c r="AG68" s="884"/>
      <c r="AH68" s="884"/>
      <c r="AI68" s="884"/>
      <c r="AJ68" s="884"/>
      <c r="AK68" s="884" t="s">
        <v>545</v>
      </c>
      <c r="AL68" s="884"/>
      <c r="AM68" s="884"/>
      <c r="AN68" s="884"/>
      <c r="AO68" s="884"/>
      <c r="AP68" s="884" t="s">
        <v>545</v>
      </c>
      <c r="AQ68" s="884"/>
      <c r="AR68" s="884"/>
      <c r="AS68" s="884"/>
      <c r="AT68" s="884"/>
      <c r="AU68" s="884" t="s">
        <v>545</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546</v>
      </c>
      <c r="C69" s="892"/>
      <c r="D69" s="892"/>
      <c r="E69" s="892"/>
      <c r="F69" s="892"/>
      <c r="G69" s="892"/>
      <c r="H69" s="892"/>
      <c r="I69" s="892"/>
      <c r="J69" s="892"/>
      <c r="K69" s="892"/>
      <c r="L69" s="892"/>
      <c r="M69" s="892"/>
      <c r="N69" s="892"/>
      <c r="O69" s="892"/>
      <c r="P69" s="893"/>
      <c r="Q69" s="894">
        <v>21</v>
      </c>
      <c r="R69" s="849"/>
      <c r="S69" s="849"/>
      <c r="T69" s="849"/>
      <c r="U69" s="849"/>
      <c r="V69" s="849">
        <v>8</v>
      </c>
      <c r="W69" s="849"/>
      <c r="X69" s="849"/>
      <c r="Y69" s="849"/>
      <c r="Z69" s="849"/>
      <c r="AA69" s="849">
        <v>13</v>
      </c>
      <c r="AB69" s="849"/>
      <c r="AC69" s="849"/>
      <c r="AD69" s="849"/>
      <c r="AE69" s="849"/>
      <c r="AF69" s="849">
        <v>13</v>
      </c>
      <c r="AG69" s="849"/>
      <c r="AH69" s="849"/>
      <c r="AI69" s="849"/>
      <c r="AJ69" s="849"/>
      <c r="AK69" s="849" t="s">
        <v>543</v>
      </c>
      <c r="AL69" s="849"/>
      <c r="AM69" s="849"/>
      <c r="AN69" s="849"/>
      <c r="AO69" s="849"/>
      <c r="AP69" s="849" t="s">
        <v>543</v>
      </c>
      <c r="AQ69" s="849"/>
      <c r="AR69" s="849"/>
      <c r="AS69" s="849"/>
      <c r="AT69" s="849"/>
      <c r="AU69" s="849" t="s">
        <v>543</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547</v>
      </c>
      <c r="C70" s="892"/>
      <c r="D70" s="892"/>
      <c r="E70" s="892"/>
      <c r="F70" s="892"/>
      <c r="G70" s="892"/>
      <c r="H70" s="892"/>
      <c r="I70" s="892"/>
      <c r="J70" s="892"/>
      <c r="K70" s="892"/>
      <c r="L70" s="892"/>
      <c r="M70" s="892"/>
      <c r="N70" s="892"/>
      <c r="O70" s="892"/>
      <c r="P70" s="893"/>
      <c r="Q70" s="894">
        <v>2</v>
      </c>
      <c r="R70" s="849"/>
      <c r="S70" s="849"/>
      <c r="T70" s="849"/>
      <c r="U70" s="849"/>
      <c r="V70" s="849">
        <v>1</v>
      </c>
      <c r="W70" s="849"/>
      <c r="X70" s="849"/>
      <c r="Y70" s="849"/>
      <c r="Z70" s="849"/>
      <c r="AA70" s="849">
        <v>0</v>
      </c>
      <c r="AB70" s="849"/>
      <c r="AC70" s="849"/>
      <c r="AD70" s="849"/>
      <c r="AE70" s="849"/>
      <c r="AF70" s="849">
        <v>0</v>
      </c>
      <c r="AG70" s="849"/>
      <c r="AH70" s="849"/>
      <c r="AI70" s="849"/>
      <c r="AJ70" s="849"/>
      <c r="AK70" s="849" t="s">
        <v>543</v>
      </c>
      <c r="AL70" s="849"/>
      <c r="AM70" s="849"/>
      <c r="AN70" s="849"/>
      <c r="AO70" s="849"/>
      <c r="AP70" s="849" t="s">
        <v>543</v>
      </c>
      <c r="AQ70" s="849"/>
      <c r="AR70" s="849"/>
      <c r="AS70" s="849"/>
      <c r="AT70" s="849"/>
      <c r="AU70" s="849" t="s">
        <v>543</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548</v>
      </c>
      <c r="C71" s="892"/>
      <c r="D71" s="892"/>
      <c r="E71" s="892"/>
      <c r="F71" s="892"/>
      <c r="G71" s="892"/>
      <c r="H71" s="892"/>
      <c r="I71" s="892"/>
      <c r="J71" s="892"/>
      <c r="K71" s="892"/>
      <c r="L71" s="892"/>
      <c r="M71" s="892"/>
      <c r="N71" s="892"/>
      <c r="O71" s="892"/>
      <c r="P71" s="893"/>
      <c r="Q71" s="894">
        <v>16</v>
      </c>
      <c r="R71" s="849"/>
      <c r="S71" s="849"/>
      <c r="T71" s="849"/>
      <c r="U71" s="849"/>
      <c r="V71" s="849">
        <v>2</v>
      </c>
      <c r="W71" s="849"/>
      <c r="X71" s="849"/>
      <c r="Y71" s="849"/>
      <c r="Z71" s="849"/>
      <c r="AA71" s="849">
        <v>14</v>
      </c>
      <c r="AB71" s="849"/>
      <c r="AC71" s="849"/>
      <c r="AD71" s="849"/>
      <c r="AE71" s="849"/>
      <c r="AF71" s="849">
        <v>14</v>
      </c>
      <c r="AG71" s="849"/>
      <c r="AH71" s="849"/>
      <c r="AI71" s="849"/>
      <c r="AJ71" s="849"/>
      <c r="AK71" s="849" t="s">
        <v>543</v>
      </c>
      <c r="AL71" s="849"/>
      <c r="AM71" s="849"/>
      <c r="AN71" s="849"/>
      <c r="AO71" s="849"/>
      <c r="AP71" s="849" t="s">
        <v>543</v>
      </c>
      <c r="AQ71" s="849"/>
      <c r="AR71" s="849"/>
      <c r="AS71" s="849"/>
      <c r="AT71" s="849"/>
      <c r="AU71" s="849" t="s">
        <v>543</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549</v>
      </c>
      <c r="C72" s="892"/>
      <c r="D72" s="892"/>
      <c r="E72" s="892"/>
      <c r="F72" s="892"/>
      <c r="G72" s="892"/>
      <c r="H72" s="892"/>
      <c r="I72" s="892"/>
      <c r="J72" s="892"/>
      <c r="K72" s="892"/>
      <c r="L72" s="892"/>
      <c r="M72" s="892"/>
      <c r="N72" s="892"/>
      <c r="O72" s="892"/>
      <c r="P72" s="893"/>
      <c r="Q72" s="894">
        <v>237</v>
      </c>
      <c r="R72" s="849"/>
      <c r="S72" s="849"/>
      <c r="T72" s="849"/>
      <c r="U72" s="849"/>
      <c r="V72" s="849">
        <v>198</v>
      </c>
      <c r="W72" s="849"/>
      <c r="X72" s="849"/>
      <c r="Y72" s="849"/>
      <c r="Z72" s="849"/>
      <c r="AA72" s="849">
        <v>39</v>
      </c>
      <c r="AB72" s="849"/>
      <c r="AC72" s="849"/>
      <c r="AD72" s="849"/>
      <c r="AE72" s="849"/>
      <c r="AF72" s="849">
        <v>39</v>
      </c>
      <c r="AG72" s="849"/>
      <c r="AH72" s="849"/>
      <c r="AI72" s="849"/>
      <c r="AJ72" s="849"/>
      <c r="AK72" s="849" t="s">
        <v>543</v>
      </c>
      <c r="AL72" s="849"/>
      <c r="AM72" s="849"/>
      <c r="AN72" s="849"/>
      <c r="AO72" s="849"/>
      <c r="AP72" s="849" t="s">
        <v>543</v>
      </c>
      <c r="AQ72" s="849"/>
      <c r="AR72" s="849"/>
      <c r="AS72" s="849"/>
      <c r="AT72" s="849"/>
      <c r="AU72" s="849" t="s">
        <v>543</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550</v>
      </c>
      <c r="C73" s="892"/>
      <c r="D73" s="892"/>
      <c r="E73" s="892"/>
      <c r="F73" s="892"/>
      <c r="G73" s="892"/>
      <c r="H73" s="892"/>
      <c r="I73" s="892"/>
      <c r="J73" s="892"/>
      <c r="K73" s="892"/>
      <c r="L73" s="892"/>
      <c r="M73" s="892"/>
      <c r="N73" s="892"/>
      <c r="O73" s="892"/>
      <c r="P73" s="893"/>
      <c r="Q73" s="894">
        <v>314</v>
      </c>
      <c r="R73" s="849"/>
      <c r="S73" s="849"/>
      <c r="T73" s="849"/>
      <c r="U73" s="849"/>
      <c r="V73" s="849">
        <v>289</v>
      </c>
      <c r="W73" s="849"/>
      <c r="X73" s="849"/>
      <c r="Y73" s="849"/>
      <c r="Z73" s="849"/>
      <c r="AA73" s="849">
        <v>25</v>
      </c>
      <c r="AB73" s="849"/>
      <c r="AC73" s="849"/>
      <c r="AD73" s="849"/>
      <c r="AE73" s="849"/>
      <c r="AF73" s="849">
        <v>25</v>
      </c>
      <c r="AG73" s="849"/>
      <c r="AH73" s="849"/>
      <c r="AI73" s="849"/>
      <c r="AJ73" s="849"/>
      <c r="AK73" s="849" t="s">
        <v>543</v>
      </c>
      <c r="AL73" s="849"/>
      <c r="AM73" s="849"/>
      <c r="AN73" s="849"/>
      <c r="AO73" s="849"/>
      <c r="AP73" s="849">
        <v>382</v>
      </c>
      <c r="AQ73" s="849"/>
      <c r="AR73" s="849"/>
      <c r="AS73" s="849"/>
      <c r="AT73" s="849"/>
      <c r="AU73" s="849">
        <v>191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551</v>
      </c>
      <c r="C74" s="892"/>
      <c r="D74" s="892"/>
      <c r="E74" s="892"/>
      <c r="F74" s="892"/>
      <c r="G74" s="892"/>
      <c r="H74" s="892"/>
      <c r="I74" s="892"/>
      <c r="J74" s="892"/>
      <c r="K74" s="892"/>
      <c r="L74" s="892"/>
      <c r="M74" s="892"/>
      <c r="N74" s="892"/>
      <c r="O74" s="892"/>
      <c r="P74" s="893"/>
      <c r="Q74" s="894">
        <v>4194</v>
      </c>
      <c r="R74" s="849"/>
      <c r="S74" s="849"/>
      <c r="T74" s="849"/>
      <c r="U74" s="849"/>
      <c r="V74" s="849">
        <v>4077</v>
      </c>
      <c r="W74" s="849"/>
      <c r="X74" s="849"/>
      <c r="Y74" s="849"/>
      <c r="Z74" s="849"/>
      <c r="AA74" s="849">
        <v>117</v>
      </c>
      <c r="AB74" s="849"/>
      <c r="AC74" s="849"/>
      <c r="AD74" s="849"/>
      <c r="AE74" s="849"/>
      <c r="AF74" s="849">
        <v>117</v>
      </c>
      <c r="AG74" s="849"/>
      <c r="AH74" s="849"/>
      <c r="AI74" s="849"/>
      <c r="AJ74" s="849"/>
      <c r="AK74" s="849">
        <v>110</v>
      </c>
      <c r="AL74" s="849"/>
      <c r="AM74" s="849"/>
      <c r="AN74" s="849"/>
      <c r="AO74" s="849"/>
      <c r="AP74" s="849" t="s">
        <v>543</v>
      </c>
      <c r="AQ74" s="849"/>
      <c r="AR74" s="849"/>
      <c r="AS74" s="849"/>
      <c r="AT74" s="849"/>
      <c r="AU74" s="849" t="s">
        <v>543</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552</v>
      </c>
      <c r="C75" s="892"/>
      <c r="D75" s="892"/>
      <c r="E75" s="892"/>
      <c r="F75" s="892"/>
      <c r="G75" s="892"/>
      <c r="H75" s="892"/>
      <c r="I75" s="892"/>
      <c r="J75" s="892"/>
      <c r="K75" s="892"/>
      <c r="L75" s="892"/>
      <c r="M75" s="892"/>
      <c r="N75" s="892"/>
      <c r="O75" s="892"/>
      <c r="P75" s="893"/>
      <c r="Q75" s="897">
        <v>2223</v>
      </c>
      <c r="R75" s="898"/>
      <c r="S75" s="898"/>
      <c r="T75" s="898"/>
      <c r="U75" s="848"/>
      <c r="V75" s="899">
        <v>2156</v>
      </c>
      <c r="W75" s="898"/>
      <c r="X75" s="898"/>
      <c r="Y75" s="898"/>
      <c r="Z75" s="848"/>
      <c r="AA75" s="899">
        <v>67</v>
      </c>
      <c r="AB75" s="898"/>
      <c r="AC75" s="898"/>
      <c r="AD75" s="898"/>
      <c r="AE75" s="848"/>
      <c r="AF75" s="899">
        <v>67</v>
      </c>
      <c r="AG75" s="898"/>
      <c r="AH75" s="898"/>
      <c r="AI75" s="898"/>
      <c r="AJ75" s="848"/>
      <c r="AK75" s="899">
        <v>5</v>
      </c>
      <c r="AL75" s="898"/>
      <c r="AM75" s="898"/>
      <c r="AN75" s="898"/>
      <c r="AO75" s="848"/>
      <c r="AP75" s="899" t="s">
        <v>543</v>
      </c>
      <c r="AQ75" s="898"/>
      <c r="AR75" s="898"/>
      <c r="AS75" s="898"/>
      <c r="AT75" s="848"/>
      <c r="AU75" s="899" t="s">
        <v>543</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553</v>
      </c>
      <c r="C76" s="892"/>
      <c r="D76" s="892"/>
      <c r="E76" s="892"/>
      <c r="F76" s="892"/>
      <c r="G76" s="892"/>
      <c r="H76" s="892"/>
      <c r="I76" s="892"/>
      <c r="J76" s="892"/>
      <c r="K76" s="892"/>
      <c r="L76" s="892"/>
      <c r="M76" s="892"/>
      <c r="N76" s="892"/>
      <c r="O76" s="892"/>
      <c r="P76" s="893"/>
      <c r="Q76" s="897">
        <v>804096</v>
      </c>
      <c r="R76" s="898"/>
      <c r="S76" s="898"/>
      <c r="T76" s="898"/>
      <c r="U76" s="848"/>
      <c r="V76" s="899">
        <v>792077</v>
      </c>
      <c r="W76" s="898"/>
      <c r="X76" s="898"/>
      <c r="Y76" s="898"/>
      <c r="Z76" s="848"/>
      <c r="AA76" s="899">
        <v>12019</v>
      </c>
      <c r="AB76" s="898"/>
      <c r="AC76" s="898"/>
      <c r="AD76" s="898"/>
      <c r="AE76" s="848"/>
      <c r="AF76" s="899">
        <v>12019</v>
      </c>
      <c r="AG76" s="898"/>
      <c r="AH76" s="898"/>
      <c r="AI76" s="898"/>
      <c r="AJ76" s="848"/>
      <c r="AK76" s="899">
        <v>3394</v>
      </c>
      <c r="AL76" s="898"/>
      <c r="AM76" s="898"/>
      <c r="AN76" s="898"/>
      <c r="AO76" s="848"/>
      <c r="AP76" s="899" t="s">
        <v>543</v>
      </c>
      <c r="AQ76" s="898"/>
      <c r="AR76" s="898"/>
      <c r="AS76" s="898"/>
      <c r="AT76" s="848"/>
      <c r="AU76" s="899" t="s">
        <v>543</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554</v>
      </c>
      <c r="C77" s="892"/>
      <c r="D77" s="892"/>
      <c r="E77" s="892"/>
      <c r="F77" s="892"/>
      <c r="G77" s="892"/>
      <c r="H77" s="892"/>
      <c r="I77" s="892"/>
      <c r="J77" s="892"/>
      <c r="K77" s="892"/>
      <c r="L77" s="892"/>
      <c r="M77" s="892"/>
      <c r="N77" s="892"/>
      <c r="O77" s="892"/>
      <c r="P77" s="893"/>
      <c r="Q77" s="897">
        <v>1360</v>
      </c>
      <c r="R77" s="898"/>
      <c r="S77" s="898"/>
      <c r="T77" s="898"/>
      <c r="U77" s="848"/>
      <c r="V77" s="899">
        <v>1316</v>
      </c>
      <c r="W77" s="898"/>
      <c r="X77" s="898"/>
      <c r="Y77" s="898"/>
      <c r="Z77" s="848"/>
      <c r="AA77" s="899">
        <v>44</v>
      </c>
      <c r="AB77" s="898"/>
      <c r="AC77" s="898"/>
      <c r="AD77" s="898"/>
      <c r="AE77" s="848"/>
      <c r="AF77" s="899">
        <v>44</v>
      </c>
      <c r="AG77" s="898"/>
      <c r="AH77" s="898"/>
      <c r="AI77" s="898"/>
      <c r="AJ77" s="848"/>
      <c r="AK77" s="899">
        <v>30</v>
      </c>
      <c r="AL77" s="898"/>
      <c r="AM77" s="898"/>
      <c r="AN77" s="898"/>
      <c r="AO77" s="848"/>
      <c r="AP77" s="899" t="s">
        <v>543</v>
      </c>
      <c r="AQ77" s="898"/>
      <c r="AR77" s="898"/>
      <c r="AS77" s="898"/>
      <c r="AT77" s="848"/>
      <c r="AU77" s="899" t="s">
        <v>543</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367</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12356</v>
      </c>
      <c r="AG88" s="860"/>
      <c r="AH88" s="860"/>
      <c r="AI88" s="860"/>
      <c r="AJ88" s="860"/>
      <c r="AK88" s="857"/>
      <c r="AL88" s="857"/>
      <c r="AM88" s="857"/>
      <c r="AN88" s="857"/>
      <c r="AO88" s="857"/>
      <c r="AP88" s="860">
        <v>382</v>
      </c>
      <c r="AQ88" s="860"/>
      <c r="AR88" s="860"/>
      <c r="AS88" s="860"/>
      <c r="AT88" s="860"/>
      <c r="AU88" s="860">
        <v>191</v>
      </c>
      <c r="AV88" s="860"/>
      <c r="AW88" s="860"/>
      <c r="AX88" s="860"/>
      <c r="AY88" s="860"/>
      <c r="AZ88" s="865" t="s">
        <v>543</v>
      </c>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21</v>
      </c>
      <c r="CS102" s="868"/>
      <c r="CT102" s="868"/>
      <c r="CU102" s="868"/>
      <c r="CV102" s="911"/>
      <c r="CW102" s="910">
        <v>2</v>
      </c>
      <c r="CX102" s="868"/>
      <c r="CY102" s="868"/>
      <c r="CZ102" s="868"/>
      <c r="DA102" s="911"/>
      <c r="DB102" s="910" t="s">
        <v>543</v>
      </c>
      <c r="DC102" s="868"/>
      <c r="DD102" s="868"/>
      <c r="DE102" s="868"/>
      <c r="DF102" s="911"/>
      <c r="DG102" s="910">
        <v>747</v>
      </c>
      <c r="DH102" s="868"/>
      <c r="DI102" s="868"/>
      <c r="DJ102" s="868"/>
      <c r="DK102" s="911"/>
      <c r="DL102" s="910" t="s">
        <v>543</v>
      </c>
      <c r="DM102" s="868"/>
      <c r="DN102" s="868"/>
      <c r="DO102" s="868"/>
      <c r="DP102" s="911"/>
      <c r="DQ102" s="910" t="s">
        <v>543</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285</v>
      </c>
      <c r="AG109" s="913"/>
      <c r="AH109" s="913"/>
      <c r="AI109" s="913"/>
      <c r="AJ109" s="914"/>
      <c r="AK109" s="912" t="s">
        <v>284</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285</v>
      </c>
      <c r="BW109" s="913"/>
      <c r="BX109" s="913"/>
      <c r="BY109" s="913"/>
      <c r="BZ109" s="914"/>
      <c r="CA109" s="912" t="s">
        <v>284</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285</v>
      </c>
      <c r="DM109" s="913"/>
      <c r="DN109" s="913"/>
      <c r="DO109" s="913"/>
      <c r="DP109" s="914"/>
      <c r="DQ109" s="912" t="s">
        <v>284</v>
      </c>
      <c r="DR109" s="913"/>
      <c r="DS109" s="913"/>
      <c r="DT109" s="913"/>
      <c r="DU109" s="914"/>
      <c r="DV109" s="912" t="s">
        <v>400</v>
      </c>
      <c r="DW109" s="913"/>
      <c r="DX109" s="913"/>
      <c r="DY109" s="913"/>
      <c r="DZ109" s="915"/>
    </row>
    <row r="110" spans="1:131" s="197" customFormat="1" ht="26.25" customHeight="1" x14ac:dyDescent="0.15">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343588</v>
      </c>
      <c r="AB110" s="920"/>
      <c r="AC110" s="920"/>
      <c r="AD110" s="920"/>
      <c r="AE110" s="921"/>
      <c r="AF110" s="922">
        <v>350686</v>
      </c>
      <c r="AG110" s="920"/>
      <c r="AH110" s="920"/>
      <c r="AI110" s="920"/>
      <c r="AJ110" s="921"/>
      <c r="AK110" s="922">
        <v>360705</v>
      </c>
      <c r="AL110" s="920"/>
      <c r="AM110" s="920"/>
      <c r="AN110" s="920"/>
      <c r="AO110" s="921"/>
      <c r="AP110" s="923">
        <v>11.8</v>
      </c>
      <c r="AQ110" s="924"/>
      <c r="AR110" s="924"/>
      <c r="AS110" s="924"/>
      <c r="AT110" s="925"/>
      <c r="AU110" s="926" t="s">
        <v>61</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4444377</v>
      </c>
      <c r="BR110" s="957"/>
      <c r="BS110" s="957"/>
      <c r="BT110" s="957"/>
      <c r="BU110" s="957"/>
      <c r="BV110" s="957">
        <v>4532153</v>
      </c>
      <c r="BW110" s="957"/>
      <c r="BX110" s="957"/>
      <c r="BY110" s="957"/>
      <c r="BZ110" s="957"/>
      <c r="CA110" s="957">
        <v>4566331</v>
      </c>
      <c r="CB110" s="957"/>
      <c r="CC110" s="957"/>
      <c r="CD110" s="957"/>
      <c r="CE110" s="957"/>
      <c r="CF110" s="971">
        <v>149.80000000000001</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401430</v>
      </c>
      <c r="DH110" s="957"/>
      <c r="DI110" s="957"/>
      <c r="DJ110" s="957"/>
      <c r="DK110" s="957"/>
      <c r="DL110" s="957">
        <v>387923</v>
      </c>
      <c r="DM110" s="957"/>
      <c r="DN110" s="957"/>
      <c r="DO110" s="957"/>
      <c r="DP110" s="957"/>
      <c r="DQ110" s="957">
        <v>374226</v>
      </c>
      <c r="DR110" s="957"/>
      <c r="DS110" s="957"/>
      <c r="DT110" s="957"/>
      <c r="DU110" s="957"/>
      <c r="DV110" s="958">
        <v>12.3</v>
      </c>
      <c r="DW110" s="958"/>
      <c r="DX110" s="958"/>
      <c r="DY110" s="958"/>
      <c r="DZ110" s="959"/>
    </row>
    <row r="111" spans="1:131" s="197" customFormat="1" ht="26.25" customHeight="1" x14ac:dyDescent="0.15">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1238045</v>
      </c>
      <c r="BR111" s="950"/>
      <c r="BS111" s="950"/>
      <c r="BT111" s="950"/>
      <c r="BU111" s="950"/>
      <c r="BV111" s="950">
        <v>1195009</v>
      </c>
      <c r="BW111" s="950"/>
      <c r="BX111" s="950"/>
      <c r="BY111" s="950"/>
      <c r="BZ111" s="950"/>
      <c r="CA111" s="950">
        <v>1151440</v>
      </c>
      <c r="CB111" s="950"/>
      <c r="CC111" s="950"/>
      <c r="CD111" s="950"/>
      <c r="CE111" s="950"/>
      <c r="CF111" s="944">
        <v>37.799999999999997</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409</v>
      </c>
      <c r="DH111" s="950"/>
      <c r="DI111" s="950"/>
      <c r="DJ111" s="950"/>
      <c r="DK111" s="950"/>
      <c r="DL111" s="950" t="s">
        <v>409</v>
      </c>
      <c r="DM111" s="950"/>
      <c r="DN111" s="950"/>
      <c r="DO111" s="950"/>
      <c r="DP111" s="950"/>
      <c r="DQ111" s="950" t="s">
        <v>409</v>
      </c>
      <c r="DR111" s="950"/>
      <c r="DS111" s="950"/>
      <c r="DT111" s="950"/>
      <c r="DU111" s="950"/>
      <c r="DV111" s="951" t="s">
        <v>409</v>
      </c>
      <c r="DW111" s="951"/>
      <c r="DX111" s="951"/>
      <c r="DY111" s="951"/>
      <c r="DZ111" s="952"/>
    </row>
    <row r="112" spans="1:131" s="197"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412</v>
      </c>
      <c r="AB112" s="989"/>
      <c r="AC112" s="989"/>
      <c r="AD112" s="989"/>
      <c r="AE112" s="990"/>
      <c r="AF112" s="991" t="s">
        <v>412</v>
      </c>
      <c r="AG112" s="989"/>
      <c r="AH112" s="989"/>
      <c r="AI112" s="989"/>
      <c r="AJ112" s="990"/>
      <c r="AK112" s="991" t="s">
        <v>412</v>
      </c>
      <c r="AL112" s="989"/>
      <c r="AM112" s="989"/>
      <c r="AN112" s="989"/>
      <c r="AO112" s="990"/>
      <c r="AP112" s="992" t="s">
        <v>412</v>
      </c>
      <c r="AQ112" s="993"/>
      <c r="AR112" s="993"/>
      <c r="AS112" s="993"/>
      <c r="AT112" s="994"/>
      <c r="AU112" s="929"/>
      <c r="AV112" s="930"/>
      <c r="AW112" s="930"/>
      <c r="AX112" s="930"/>
      <c r="AY112" s="931"/>
      <c r="AZ112" s="979" t="s">
        <v>413</v>
      </c>
      <c r="BA112" s="980"/>
      <c r="BB112" s="980"/>
      <c r="BC112" s="980"/>
      <c r="BD112" s="980"/>
      <c r="BE112" s="980"/>
      <c r="BF112" s="980"/>
      <c r="BG112" s="980"/>
      <c r="BH112" s="980"/>
      <c r="BI112" s="980"/>
      <c r="BJ112" s="980"/>
      <c r="BK112" s="980"/>
      <c r="BL112" s="980"/>
      <c r="BM112" s="980"/>
      <c r="BN112" s="980"/>
      <c r="BO112" s="980"/>
      <c r="BP112" s="981"/>
      <c r="BQ112" s="949">
        <v>1106418</v>
      </c>
      <c r="BR112" s="950"/>
      <c r="BS112" s="950"/>
      <c r="BT112" s="950"/>
      <c r="BU112" s="950"/>
      <c r="BV112" s="950">
        <v>1112334</v>
      </c>
      <c r="BW112" s="950"/>
      <c r="BX112" s="950"/>
      <c r="BY112" s="950"/>
      <c r="BZ112" s="950"/>
      <c r="CA112" s="950">
        <v>1185207</v>
      </c>
      <c r="CB112" s="950"/>
      <c r="CC112" s="950"/>
      <c r="CD112" s="950"/>
      <c r="CE112" s="950"/>
      <c r="CF112" s="944">
        <v>38.9</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412</v>
      </c>
      <c r="DH112" s="950"/>
      <c r="DI112" s="950"/>
      <c r="DJ112" s="950"/>
      <c r="DK112" s="950"/>
      <c r="DL112" s="950" t="s">
        <v>412</v>
      </c>
      <c r="DM112" s="950"/>
      <c r="DN112" s="950"/>
      <c r="DO112" s="950"/>
      <c r="DP112" s="950"/>
      <c r="DQ112" s="950" t="s">
        <v>412</v>
      </c>
      <c r="DR112" s="950"/>
      <c r="DS112" s="950"/>
      <c r="DT112" s="950"/>
      <c r="DU112" s="950"/>
      <c r="DV112" s="951" t="s">
        <v>412</v>
      </c>
      <c r="DW112" s="951"/>
      <c r="DX112" s="951"/>
      <c r="DY112" s="951"/>
      <c r="DZ112" s="952"/>
    </row>
    <row r="113" spans="1:130" s="197"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116498</v>
      </c>
      <c r="AB113" s="964"/>
      <c r="AC113" s="964"/>
      <c r="AD113" s="964"/>
      <c r="AE113" s="965"/>
      <c r="AF113" s="966">
        <v>114472</v>
      </c>
      <c r="AG113" s="964"/>
      <c r="AH113" s="964"/>
      <c r="AI113" s="964"/>
      <c r="AJ113" s="965"/>
      <c r="AK113" s="966">
        <v>99881</v>
      </c>
      <c r="AL113" s="964"/>
      <c r="AM113" s="964"/>
      <c r="AN113" s="964"/>
      <c r="AO113" s="965"/>
      <c r="AP113" s="967">
        <v>3.3</v>
      </c>
      <c r="AQ113" s="968"/>
      <c r="AR113" s="968"/>
      <c r="AS113" s="968"/>
      <c r="AT113" s="969"/>
      <c r="AU113" s="929"/>
      <c r="AV113" s="930"/>
      <c r="AW113" s="930"/>
      <c r="AX113" s="930"/>
      <c r="AY113" s="931"/>
      <c r="AZ113" s="979" t="s">
        <v>416</v>
      </c>
      <c r="BA113" s="980"/>
      <c r="BB113" s="980"/>
      <c r="BC113" s="980"/>
      <c r="BD113" s="980"/>
      <c r="BE113" s="980"/>
      <c r="BF113" s="980"/>
      <c r="BG113" s="980"/>
      <c r="BH113" s="980"/>
      <c r="BI113" s="980"/>
      <c r="BJ113" s="980"/>
      <c r="BK113" s="980"/>
      <c r="BL113" s="980"/>
      <c r="BM113" s="980"/>
      <c r="BN113" s="980"/>
      <c r="BO113" s="980"/>
      <c r="BP113" s="981"/>
      <c r="BQ113" s="949">
        <v>259571</v>
      </c>
      <c r="BR113" s="950"/>
      <c r="BS113" s="950"/>
      <c r="BT113" s="950"/>
      <c r="BU113" s="950"/>
      <c r="BV113" s="950">
        <v>225635</v>
      </c>
      <c r="BW113" s="950"/>
      <c r="BX113" s="950"/>
      <c r="BY113" s="950"/>
      <c r="BZ113" s="950"/>
      <c r="CA113" s="950">
        <v>191304</v>
      </c>
      <c r="CB113" s="950"/>
      <c r="CC113" s="950"/>
      <c r="CD113" s="950"/>
      <c r="CE113" s="950"/>
      <c r="CF113" s="944">
        <v>6.3</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412</v>
      </c>
      <c r="DH113" s="989"/>
      <c r="DI113" s="989"/>
      <c r="DJ113" s="989"/>
      <c r="DK113" s="990"/>
      <c r="DL113" s="991" t="s">
        <v>412</v>
      </c>
      <c r="DM113" s="989"/>
      <c r="DN113" s="989"/>
      <c r="DO113" s="989"/>
      <c r="DP113" s="990"/>
      <c r="DQ113" s="991" t="s">
        <v>412</v>
      </c>
      <c r="DR113" s="989"/>
      <c r="DS113" s="989"/>
      <c r="DT113" s="989"/>
      <c r="DU113" s="990"/>
      <c r="DV113" s="992" t="s">
        <v>412</v>
      </c>
      <c r="DW113" s="993"/>
      <c r="DX113" s="993"/>
      <c r="DY113" s="993"/>
      <c r="DZ113" s="994"/>
    </row>
    <row r="114" spans="1:130" s="197"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24247</v>
      </c>
      <c r="AB114" s="989"/>
      <c r="AC114" s="989"/>
      <c r="AD114" s="989"/>
      <c r="AE114" s="990"/>
      <c r="AF114" s="991">
        <v>36929</v>
      </c>
      <c r="AG114" s="989"/>
      <c r="AH114" s="989"/>
      <c r="AI114" s="989"/>
      <c r="AJ114" s="990"/>
      <c r="AK114" s="991">
        <v>36929</v>
      </c>
      <c r="AL114" s="989"/>
      <c r="AM114" s="989"/>
      <c r="AN114" s="989"/>
      <c r="AO114" s="990"/>
      <c r="AP114" s="992">
        <v>1.2</v>
      </c>
      <c r="AQ114" s="993"/>
      <c r="AR114" s="993"/>
      <c r="AS114" s="993"/>
      <c r="AT114" s="994"/>
      <c r="AU114" s="929"/>
      <c r="AV114" s="930"/>
      <c r="AW114" s="930"/>
      <c r="AX114" s="930"/>
      <c r="AY114" s="931"/>
      <c r="AZ114" s="979" t="s">
        <v>419</v>
      </c>
      <c r="BA114" s="980"/>
      <c r="BB114" s="980"/>
      <c r="BC114" s="980"/>
      <c r="BD114" s="980"/>
      <c r="BE114" s="980"/>
      <c r="BF114" s="980"/>
      <c r="BG114" s="980"/>
      <c r="BH114" s="980"/>
      <c r="BI114" s="980"/>
      <c r="BJ114" s="980"/>
      <c r="BK114" s="980"/>
      <c r="BL114" s="980"/>
      <c r="BM114" s="980"/>
      <c r="BN114" s="980"/>
      <c r="BO114" s="980"/>
      <c r="BP114" s="981"/>
      <c r="BQ114" s="949">
        <v>2068976</v>
      </c>
      <c r="BR114" s="950"/>
      <c r="BS114" s="950"/>
      <c r="BT114" s="950"/>
      <c r="BU114" s="950"/>
      <c r="BV114" s="950">
        <v>1955825</v>
      </c>
      <c r="BW114" s="950"/>
      <c r="BX114" s="950"/>
      <c r="BY114" s="950"/>
      <c r="BZ114" s="950"/>
      <c r="CA114" s="950">
        <v>1887843</v>
      </c>
      <c r="CB114" s="950"/>
      <c r="CC114" s="950"/>
      <c r="CD114" s="950"/>
      <c r="CE114" s="950"/>
      <c r="CF114" s="944">
        <v>61.9</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412</v>
      </c>
      <c r="DH114" s="989"/>
      <c r="DI114" s="989"/>
      <c r="DJ114" s="989"/>
      <c r="DK114" s="990"/>
      <c r="DL114" s="991" t="s">
        <v>412</v>
      </c>
      <c r="DM114" s="989"/>
      <c r="DN114" s="989"/>
      <c r="DO114" s="989"/>
      <c r="DP114" s="990"/>
      <c r="DQ114" s="991" t="s">
        <v>412</v>
      </c>
      <c r="DR114" s="989"/>
      <c r="DS114" s="989"/>
      <c r="DT114" s="989"/>
      <c r="DU114" s="990"/>
      <c r="DV114" s="992" t="s">
        <v>412</v>
      </c>
      <c r="DW114" s="993"/>
      <c r="DX114" s="993"/>
      <c r="DY114" s="993"/>
      <c r="DZ114" s="994"/>
    </row>
    <row r="115" spans="1:130" s="197"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41186</v>
      </c>
      <c r="AB115" s="964"/>
      <c r="AC115" s="964"/>
      <c r="AD115" s="964"/>
      <c r="AE115" s="965"/>
      <c r="AF115" s="966">
        <v>59348</v>
      </c>
      <c r="AG115" s="964"/>
      <c r="AH115" s="964"/>
      <c r="AI115" s="964"/>
      <c r="AJ115" s="965"/>
      <c r="AK115" s="966">
        <v>59439</v>
      </c>
      <c r="AL115" s="964"/>
      <c r="AM115" s="964"/>
      <c r="AN115" s="964"/>
      <c r="AO115" s="965"/>
      <c r="AP115" s="967">
        <v>2</v>
      </c>
      <c r="AQ115" s="968"/>
      <c r="AR115" s="968"/>
      <c r="AS115" s="968"/>
      <c r="AT115" s="969"/>
      <c r="AU115" s="929"/>
      <c r="AV115" s="930"/>
      <c r="AW115" s="930"/>
      <c r="AX115" s="930"/>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412</v>
      </c>
      <c r="BR115" s="950"/>
      <c r="BS115" s="950"/>
      <c r="BT115" s="950"/>
      <c r="BU115" s="950"/>
      <c r="BV115" s="950" t="s">
        <v>412</v>
      </c>
      <c r="BW115" s="950"/>
      <c r="BX115" s="950"/>
      <c r="BY115" s="950"/>
      <c r="BZ115" s="950"/>
      <c r="CA115" s="950" t="s">
        <v>412</v>
      </c>
      <c r="CB115" s="950"/>
      <c r="CC115" s="950"/>
      <c r="CD115" s="950"/>
      <c r="CE115" s="950"/>
      <c r="CF115" s="944" t="s">
        <v>412</v>
      </c>
      <c r="CG115" s="945"/>
      <c r="CH115" s="945"/>
      <c r="CI115" s="945"/>
      <c r="CJ115" s="945"/>
      <c r="CK115" s="975"/>
      <c r="CL115" s="976"/>
      <c r="CM115" s="979" t="s">
        <v>423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372615</v>
      </c>
      <c r="DH115" s="989"/>
      <c r="DI115" s="989"/>
      <c r="DJ115" s="989"/>
      <c r="DK115" s="990"/>
      <c r="DL115" s="991">
        <v>357731</v>
      </c>
      <c r="DM115" s="989"/>
      <c r="DN115" s="989"/>
      <c r="DO115" s="989"/>
      <c r="DP115" s="990"/>
      <c r="DQ115" s="991">
        <v>342846</v>
      </c>
      <c r="DR115" s="989"/>
      <c r="DS115" s="989"/>
      <c r="DT115" s="989"/>
      <c r="DU115" s="990"/>
      <c r="DV115" s="992">
        <v>11.2</v>
      </c>
      <c r="DW115" s="993"/>
      <c r="DX115" s="993"/>
      <c r="DY115" s="993"/>
      <c r="DZ115" s="994"/>
    </row>
    <row r="116" spans="1:130" s="197" customFormat="1" ht="26.25" customHeight="1" x14ac:dyDescent="0.15">
      <c r="A116" s="986"/>
      <c r="B116" s="987"/>
      <c r="C116" s="1001" t="s">
        <v>424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412</v>
      </c>
      <c r="AB116" s="989"/>
      <c r="AC116" s="989"/>
      <c r="AD116" s="989"/>
      <c r="AE116" s="990"/>
      <c r="AF116" s="991" t="s">
        <v>412</v>
      </c>
      <c r="AG116" s="989"/>
      <c r="AH116" s="989"/>
      <c r="AI116" s="989"/>
      <c r="AJ116" s="990"/>
      <c r="AK116" s="991" t="s">
        <v>412</v>
      </c>
      <c r="AL116" s="989"/>
      <c r="AM116" s="989"/>
      <c r="AN116" s="989"/>
      <c r="AO116" s="990"/>
      <c r="AP116" s="992" t="s">
        <v>412</v>
      </c>
      <c r="AQ116" s="993"/>
      <c r="AR116" s="993"/>
      <c r="AS116" s="993"/>
      <c r="AT116" s="994"/>
      <c r="AU116" s="929"/>
      <c r="AV116" s="930"/>
      <c r="AW116" s="930"/>
      <c r="AX116" s="930"/>
      <c r="AY116" s="931"/>
      <c r="AZ116" s="979" t="s">
        <v>425</v>
      </c>
      <c r="BA116" s="980"/>
      <c r="BB116" s="980"/>
      <c r="BC116" s="980"/>
      <c r="BD116" s="980"/>
      <c r="BE116" s="980"/>
      <c r="BF116" s="980"/>
      <c r="BG116" s="980"/>
      <c r="BH116" s="980"/>
      <c r="BI116" s="980"/>
      <c r="BJ116" s="980"/>
      <c r="BK116" s="980"/>
      <c r="BL116" s="980"/>
      <c r="BM116" s="980"/>
      <c r="BN116" s="980"/>
      <c r="BO116" s="980"/>
      <c r="BP116" s="981"/>
      <c r="BQ116" s="949" t="s">
        <v>412</v>
      </c>
      <c r="BR116" s="950"/>
      <c r="BS116" s="950"/>
      <c r="BT116" s="950"/>
      <c r="BU116" s="950"/>
      <c r="BV116" s="950" t="s">
        <v>412</v>
      </c>
      <c r="BW116" s="950"/>
      <c r="BX116" s="950"/>
      <c r="BY116" s="950"/>
      <c r="BZ116" s="950"/>
      <c r="CA116" s="950" t="s">
        <v>412</v>
      </c>
      <c r="CB116" s="950"/>
      <c r="CC116" s="950"/>
      <c r="CD116" s="950"/>
      <c r="CE116" s="950"/>
      <c r="CF116" s="944" t="s">
        <v>412</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412</v>
      </c>
      <c r="DH116" s="989"/>
      <c r="DI116" s="989"/>
      <c r="DJ116" s="989"/>
      <c r="DK116" s="990"/>
      <c r="DL116" s="991" t="s">
        <v>412</v>
      </c>
      <c r="DM116" s="989"/>
      <c r="DN116" s="989"/>
      <c r="DO116" s="989"/>
      <c r="DP116" s="990"/>
      <c r="DQ116" s="991" t="s">
        <v>412</v>
      </c>
      <c r="DR116" s="989"/>
      <c r="DS116" s="989"/>
      <c r="DT116" s="989"/>
      <c r="DU116" s="990"/>
      <c r="DV116" s="992" t="s">
        <v>412</v>
      </c>
      <c r="DW116" s="993"/>
      <c r="DX116" s="993"/>
      <c r="DY116" s="993"/>
      <c r="DZ116" s="994"/>
    </row>
    <row r="117" spans="1:130" s="197" customFormat="1" ht="26.25" customHeight="1" x14ac:dyDescent="0.15">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427</v>
      </c>
      <c r="Z117" s="914"/>
      <c r="AA117" s="1026">
        <v>525519</v>
      </c>
      <c r="AB117" s="996"/>
      <c r="AC117" s="996"/>
      <c r="AD117" s="996"/>
      <c r="AE117" s="997"/>
      <c r="AF117" s="995">
        <v>561435</v>
      </c>
      <c r="AG117" s="996"/>
      <c r="AH117" s="996"/>
      <c r="AI117" s="996"/>
      <c r="AJ117" s="997"/>
      <c r="AK117" s="995">
        <v>556954</v>
      </c>
      <c r="AL117" s="996"/>
      <c r="AM117" s="996"/>
      <c r="AN117" s="996"/>
      <c r="AO117" s="997"/>
      <c r="AP117" s="998"/>
      <c r="AQ117" s="999"/>
      <c r="AR117" s="999"/>
      <c r="AS117" s="999"/>
      <c r="AT117" s="1000"/>
      <c r="AU117" s="929"/>
      <c r="AV117" s="930"/>
      <c r="AW117" s="930"/>
      <c r="AX117" s="930"/>
      <c r="AY117" s="931"/>
      <c r="AZ117" s="1025" t="s">
        <v>428</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v>957</v>
      </c>
      <c r="BW117" s="1016"/>
      <c r="BX117" s="1016"/>
      <c r="BY117" s="1016"/>
      <c r="BZ117" s="1016"/>
      <c r="CA117" s="1016" t="s">
        <v>109</v>
      </c>
      <c r="CB117" s="1016"/>
      <c r="CC117" s="1016"/>
      <c r="CD117" s="1016"/>
      <c r="CE117" s="1016"/>
      <c r="CF117" s="944" t="s">
        <v>109</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285</v>
      </c>
      <c r="AG118" s="913"/>
      <c r="AH118" s="913"/>
      <c r="AI118" s="913"/>
      <c r="AJ118" s="914"/>
      <c r="AK118" s="912" t="s">
        <v>284</v>
      </c>
      <c r="AL118" s="913"/>
      <c r="AM118" s="913"/>
      <c r="AN118" s="913"/>
      <c r="AO118" s="914"/>
      <c r="AP118" s="1020" t="s">
        <v>400</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430</v>
      </c>
      <c r="BP118" s="1024"/>
      <c r="BQ118" s="1015">
        <v>9117387</v>
      </c>
      <c r="BR118" s="1016"/>
      <c r="BS118" s="1016"/>
      <c r="BT118" s="1016"/>
      <c r="BU118" s="1016"/>
      <c r="BV118" s="1016">
        <v>9021913</v>
      </c>
      <c r="BW118" s="1016"/>
      <c r="BX118" s="1016"/>
      <c r="BY118" s="1016"/>
      <c r="BZ118" s="1016"/>
      <c r="CA118" s="1016">
        <v>8982125</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v>19707</v>
      </c>
      <c r="AG119" s="920"/>
      <c r="AH119" s="920"/>
      <c r="AI119" s="920"/>
      <c r="AJ119" s="921"/>
      <c r="AK119" s="922">
        <v>19781</v>
      </c>
      <c r="AL119" s="920"/>
      <c r="AM119" s="920"/>
      <c r="AN119" s="920"/>
      <c r="AO119" s="921"/>
      <c r="AP119" s="923">
        <v>0.6</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1097101</v>
      </c>
      <c r="BR119" s="957"/>
      <c r="BS119" s="957"/>
      <c r="BT119" s="957"/>
      <c r="BU119" s="957"/>
      <c r="BV119" s="957">
        <v>1045789</v>
      </c>
      <c r="BW119" s="957"/>
      <c r="BX119" s="957"/>
      <c r="BY119" s="957"/>
      <c r="BZ119" s="957"/>
      <c r="CA119" s="957">
        <v>1068584</v>
      </c>
      <c r="CB119" s="957"/>
      <c r="CC119" s="957"/>
      <c r="CD119" s="957"/>
      <c r="CE119" s="957"/>
      <c r="CF119" s="971">
        <v>35.1</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464000</v>
      </c>
      <c r="DH119" s="1028"/>
      <c r="DI119" s="1028"/>
      <c r="DJ119" s="1028"/>
      <c r="DK119" s="1029"/>
      <c r="DL119" s="1030">
        <v>449355</v>
      </c>
      <c r="DM119" s="1028"/>
      <c r="DN119" s="1028"/>
      <c r="DO119" s="1028"/>
      <c r="DP119" s="1029"/>
      <c r="DQ119" s="1030">
        <v>434368</v>
      </c>
      <c r="DR119" s="1028"/>
      <c r="DS119" s="1028"/>
      <c r="DT119" s="1028"/>
      <c r="DU119" s="1029"/>
      <c r="DV119" s="1031">
        <v>14.3</v>
      </c>
      <c r="DW119" s="1032"/>
      <c r="DX119" s="1032"/>
      <c r="DY119" s="1032"/>
      <c r="DZ119" s="1033"/>
    </row>
    <row r="120" spans="1:130" s="197" customFormat="1" ht="26.25" customHeight="1" x14ac:dyDescent="0.15">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266308</v>
      </c>
      <c r="BR120" s="950"/>
      <c r="BS120" s="950"/>
      <c r="BT120" s="950"/>
      <c r="BU120" s="950"/>
      <c r="BV120" s="950">
        <v>641164</v>
      </c>
      <c r="BW120" s="950"/>
      <c r="BX120" s="950"/>
      <c r="BY120" s="950"/>
      <c r="BZ120" s="950"/>
      <c r="CA120" s="950">
        <v>617564</v>
      </c>
      <c r="CB120" s="950"/>
      <c r="CC120" s="950"/>
      <c r="CD120" s="950"/>
      <c r="CE120" s="950"/>
      <c r="CF120" s="944">
        <v>20.3</v>
      </c>
      <c r="CG120" s="945"/>
      <c r="CH120" s="945"/>
      <c r="CI120" s="945"/>
      <c r="CJ120" s="945"/>
      <c r="CK120" s="1043" t="s">
        <v>436</v>
      </c>
      <c r="CL120" s="1044"/>
      <c r="CM120" s="1044"/>
      <c r="CN120" s="1044"/>
      <c r="CO120" s="1045"/>
      <c r="CP120" s="1051" t="s">
        <v>437</v>
      </c>
      <c r="CQ120" s="1052"/>
      <c r="CR120" s="1052"/>
      <c r="CS120" s="1052"/>
      <c r="CT120" s="1052"/>
      <c r="CU120" s="1052"/>
      <c r="CV120" s="1052"/>
      <c r="CW120" s="1052"/>
      <c r="CX120" s="1052"/>
      <c r="CY120" s="1052"/>
      <c r="CZ120" s="1052"/>
      <c r="DA120" s="1052"/>
      <c r="DB120" s="1052"/>
      <c r="DC120" s="1052"/>
      <c r="DD120" s="1052"/>
      <c r="DE120" s="1052"/>
      <c r="DF120" s="1053"/>
      <c r="DG120" s="956">
        <v>1104931</v>
      </c>
      <c r="DH120" s="957"/>
      <c r="DI120" s="957"/>
      <c r="DJ120" s="957"/>
      <c r="DK120" s="957"/>
      <c r="DL120" s="957">
        <v>1110939</v>
      </c>
      <c r="DM120" s="957"/>
      <c r="DN120" s="957"/>
      <c r="DO120" s="957"/>
      <c r="DP120" s="957"/>
      <c r="DQ120" s="957">
        <v>1183473</v>
      </c>
      <c r="DR120" s="957"/>
      <c r="DS120" s="957"/>
      <c r="DT120" s="957"/>
      <c r="DU120" s="957"/>
      <c r="DV120" s="958">
        <v>38.799999999999997</v>
      </c>
      <c r="DW120" s="958"/>
      <c r="DX120" s="958"/>
      <c r="DY120" s="958"/>
      <c r="DZ120" s="959"/>
    </row>
    <row r="121" spans="1:130" s="197" customFormat="1" ht="26.25" customHeight="1" x14ac:dyDescent="0.15">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4895646</v>
      </c>
      <c r="BR121" s="1016"/>
      <c r="BS121" s="1016"/>
      <c r="BT121" s="1016"/>
      <c r="BU121" s="1016"/>
      <c r="BV121" s="1016">
        <v>4905964</v>
      </c>
      <c r="BW121" s="1016"/>
      <c r="BX121" s="1016"/>
      <c r="BY121" s="1016"/>
      <c r="BZ121" s="1016"/>
      <c r="CA121" s="1016">
        <v>4956387</v>
      </c>
      <c r="CB121" s="1016"/>
      <c r="CC121" s="1016"/>
      <c r="CD121" s="1016"/>
      <c r="CE121" s="1016"/>
      <c r="CF121" s="1054">
        <v>162.6</v>
      </c>
      <c r="CG121" s="1055"/>
      <c r="CH121" s="1055"/>
      <c r="CI121" s="1055"/>
      <c r="CJ121" s="1055"/>
      <c r="CK121" s="1046"/>
      <c r="CL121" s="1047"/>
      <c r="CM121" s="1047"/>
      <c r="CN121" s="1047"/>
      <c r="CO121" s="1048"/>
      <c r="CP121" s="1037" t="s">
        <v>440</v>
      </c>
      <c r="CQ121" s="1038"/>
      <c r="CR121" s="1038"/>
      <c r="CS121" s="1038"/>
      <c r="CT121" s="1038"/>
      <c r="CU121" s="1038"/>
      <c r="CV121" s="1038"/>
      <c r="CW121" s="1038"/>
      <c r="CX121" s="1038"/>
      <c r="CY121" s="1038"/>
      <c r="CZ121" s="1038"/>
      <c r="DA121" s="1038"/>
      <c r="DB121" s="1038"/>
      <c r="DC121" s="1038"/>
      <c r="DD121" s="1038"/>
      <c r="DE121" s="1038"/>
      <c r="DF121" s="1039"/>
      <c r="DG121" s="949">
        <v>1487</v>
      </c>
      <c r="DH121" s="950"/>
      <c r="DI121" s="950"/>
      <c r="DJ121" s="950"/>
      <c r="DK121" s="950"/>
      <c r="DL121" s="950">
        <v>1395</v>
      </c>
      <c r="DM121" s="950"/>
      <c r="DN121" s="950"/>
      <c r="DO121" s="950"/>
      <c r="DP121" s="950"/>
      <c r="DQ121" s="950">
        <v>1734</v>
      </c>
      <c r="DR121" s="950"/>
      <c r="DS121" s="950"/>
      <c r="DT121" s="950"/>
      <c r="DU121" s="950"/>
      <c r="DV121" s="951">
        <v>0.1</v>
      </c>
      <c r="DW121" s="951"/>
      <c r="DX121" s="951"/>
      <c r="DY121" s="951"/>
      <c r="DZ121" s="952"/>
    </row>
    <row r="122" spans="1:130" s="197" customFormat="1" ht="26.25" customHeight="1" x14ac:dyDescent="0.15">
      <c r="A122" s="1005"/>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441</v>
      </c>
      <c r="BP122" s="1024"/>
      <c r="BQ122" s="1064">
        <v>6259055</v>
      </c>
      <c r="BR122" s="1065"/>
      <c r="BS122" s="1065"/>
      <c r="BT122" s="1065"/>
      <c r="BU122" s="1065"/>
      <c r="BV122" s="1065">
        <v>6592917</v>
      </c>
      <c r="BW122" s="1065"/>
      <c r="BX122" s="1065"/>
      <c r="BY122" s="1065"/>
      <c r="BZ122" s="1065"/>
      <c r="CA122" s="1065">
        <v>6642535</v>
      </c>
      <c r="CB122" s="1065"/>
      <c r="CC122" s="1065"/>
      <c r="CD122" s="1065"/>
      <c r="CE122" s="1065"/>
      <c r="CF122" s="1017"/>
      <c r="CG122" s="1018"/>
      <c r="CH122" s="1018"/>
      <c r="CI122" s="1018"/>
      <c r="CJ122" s="1019"/>
      <c r="CK122" s="1046"/>
      <c r="CL122" s="1047"/>
      <c r="CM122" s="1047"/>
      <c r="CN122" s="1047"/>
      <c r="CO122" s="1048"/>
      <c r="CP122" s="1037" t="s">
        <v>442</v>
      </c>
      <c r="CQ122" s="1038"/>
      <c r="CR122" s="1038"/>
      <c r="CS122" s="1038"/>
      <c r="CT122" s="1038"/>
      <c r="CU122" s="1038"/>
      <c r="CV122" s="1038"/>
      <c r="CW122" s="1038"/>
      <c r="CX122" s="1038"/>
      <c r="CY122" s="1038"/>
      <c r="CZ122" s="1038"/>
      <c r="DA122" s="1038"/>
      <c r="DB122" s="1038"/>
      <c r="DC122" s="1038"/>
      <c r="DD122" s="1038"/>
      <c r="DE122" s="1038"/>
      <c r="DF122" s="1039"/>
      <c r="DG122" s="949" t="s">
        <v>109</v>
      </c>
      <c r="DH122" s="950"/>
      <c r="DI122" s="950"/>
      <c r="DJ122" s="950"/>
      <c r="DK122" s="950"/>
      <c r="DL122" s="950" t="s">
        <v>109</v>
      </c>
      <c r="DM122" s="950"/>
      <c r="DN122" s="950"/>
      <c r="DO122" s="950"/>
      <c r="DP122" s="950"/>
      <c r="DQ122" s="950" t="s">
        <v>109</v>
      </c>
      <c r="DR122" s="950"/>
      <c r="DS122" s="950"/>
      <c r="DT122" s="950"/>
      <c r="DU122" s="950"/>
      <c r="DV122" s="951" t="s">
        <v>109</v>
      </c>
      <c r="DW122" s="951"/>
      <c r="DX122" s="951"/>
      <c r="DY122" s="951"/>
      <c r="DZ122" s="952"/>
    </row>
    <row r="123" spans="1:130" s="197" customFormat="1" ht="26.25" customHeight="1" thickBot="1" x14ac:dyDescent="0.2">
      <c r="A123" s="1005"/>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443</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95.7</v>
      </c>
      <c r="BR123" s="1057"/>
      <c r="BS123" s="1057"/>
      <c r="BT123" s="1057"/>
      <c r="BU123" s="1057"/>
      <c r="BV123" s="1057">
        <v>83.4</v>
      </c>
      <c r="BW123" s="1057"/>
      <c r="BX123" s="1057"/>
      <c r="BY123" s="1057"/>
      <c r="BZ123" s="1057"/>
      <c r="CA123" s="1057">
        <v>76.7</v>
      </c>
      <c r="CB123" s="1057"/>
      <c r="CC123" s="1057"/>
      <c r="CD123" s="1057"/>
      <c r="CE123" s="1057"/>
      <c r="CF123" s="1058"/>
      <c r="CG123" s="1059"/>
      <c r="CH123" s="1059"/>
      <c r="CI123" s="1059"/>
      <c r="CJ123" s="1060"/>
      <c r="CK123" s="1046"/>
      <c r="CL123" s="1047"/>
      <c r="CM123" s="1047"/>
      <c r="CN123" s="1047"/>
      <c r="CO123" s="1048"/>
      <c r="CP123" s="1037" t="s">
        <v>444</v>
      </c>
      <c r="CQ123" s="1038"/>
      <c r="CR123" s="1038"/>
      <c r="CS123" s="1038"/>
      <c r="CT123" s="1038"/>
      <c r="CU123" s="1038"/>
      <c r="CV123" s="1038"/>
      <c r="CW123" s="1038"/>
      <c r="CX123" s="1038"/>
      <c r="CY123" s="1038"/>
      <c r="CZ123" s="1038"/>
      <c r="DA123" s="1038"/>
      <c r="DB123" s="1038"/>
      <c r="DC123" s="1038"/>
      <c r="DD123" s="1038"/>
      <c r="DE123" s="1038"/>
      <c r="DF123" s="1039"/>
      <c r="DG123" s="988" t="s">
        <v>445</v>
      </c>
      <c r="DH123" s="989"/>
      <c r="DI123" s="989"/>
      <c r="DJ123" s="989"/>
      <c r="DK123" s="990"/>
      <c r="DL123" s="991" t="s">
        <v>445</v>
      </c>
      <c r="DM123" s="989"/>
      <c r="DN123" s="989"/>
      <c r="DO123" s="989"/>
      <c r="DP123" s="990"/>
      <c r="DQ123" s="991" t="s">
        <v>445</v>
      </c>
      <c r="DR123" s="989"/>
      <c r="DS123" s="989"/>
      <c r="DT123" s="989"/>
      <c r="DU123" s="990"/>
      <c r="DV123" s="992" t="s">
        <v>445</v>
      </c>
      <c r="DW123" s="993"/>
      <c r="DX123" s="993"/>
      <c r="DY123" s="993"/>
      <c r="DZ123" s="994"/>
    </row>
    <row r="124" spans="1:130" s="197" customFormat="1" ht="26.25" customHeight="1" x14ac:dyDescent="0.15">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445</v>
      </c>
      <c r="AB124" s="989"/>
      <c r="AC124" s="989"/>
      <c r="AD124" s="989"/>
      <c r="AE124" s="990"/>
      <c r="AF124" s="991" t="s">
        <v>445</v>
      </c>
      <c r="AG124" s="989"/>
      <c r="AH124" s="989"/>
      <c r="AI124" s="989"/>
      <c r="AJ124" s="990"/>
      <c r="AK124" s="991" t="s">
        <v>445</v>
      </c>
      <c r="AL124" s="989"/>
      <c r="AM124" s="989"/>
      <c r="AN124" s="989"/>
      <c r="AO124" s="990"/>
      <c r="AP124" s="992" t="s">
        <v>445</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446</v>
      </c>
      <c r="CQ124" s="1038"/>
      <c r="CR124" s="1038"/>
      <c r="CS124" s="1038"/>
      <c r="CT124" s="1038"/>
      <c r="CU124" s="1038"/>
      <c r="CV124" s="1038"/>
      <c r="CW124" s="1038"/>
      <c r="CX124" s="1038"/>
      <c r="CY124" s="1038"/>
      <c r="CZ124" s="1038"/>
      <c r="DA124" s="1038"/>
      <c r="DB124" s="1038"/>
      <c r="DC124" s="1038"/>
      <c r="DD124" s="1038"/>
      <c r="DE124" s="1038"/>
      <c r="DF124" s="1039"/>
      <c r="DG124" s="1027" t="s">
        <v>445</v>
      </c>
      <c r="DH124" s="1028"/>
      <c r="DI124" s="1028"/>
      <c r="DJ124" s="1028"/>
      <c r="DK124" s="1029"/>
      <c r="DL124" s="1030" t="s">
        <v>445</v>
      </c>
      <c r="DM124" s="1028"/>
      <c r="DN124" s="1028"/>
      <c r="DO124" s="1028"/>
      <c r="DP124" s="1029"/>
      <c r="DQ124" s="1030" t="s">
        <v>445</v>
      </c>
      <c r="DR124" s="1028"/>
      <c r="DS124" s="1028"/>
      <c r="DT124" s="1028"/>
      <c r="DU124" s="1029"/>
      <c r="DV124" s="1031" t="s">
        <v>445</v>
      </c>
      <c r="DW124" s="1032"/>
      <c r="DX124" s="1032"/>
      <c r="DY124" s="1032"/>
      <c r="DZ124" s="1033"/>
    </row>
    <row r="125" spans="1:130" s="197" customFormat="1" ht="26.25" customHeight="1" thickBot="1" x14ac:dyDescent="0.2">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445</v>
      </c>
      <c r="AB125" s="989"/>
      <c r="AC125" s="989"/>
      <c r="AD125" s="989"/>
      <c r="AE125" s="990"/>
      <c r="AF125" s="991" t="s">
        <v>445</v>
      </c>
      <c r="AG125" s="989"/>
      <c r="AH125" s="989"/>
      <c r="AI125" s="989"/>
      <c r="AJ125" s="990"/>
      <c r="AK125" s="991" t="s">
        <v>445</v>
      </c>
      <c r="AL125" s="989"/>
      <c r="AM125" s="989"/>
      <c r="AN125" s="989"/>
      <c r="AO125" s="990"/>
      <c r="AP125" s="992" t="s">
        <v>445</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447</v>
      </c>
      <c r="CL125" s="1044"/>
      <c r="CM125" s="1044"/>
      <c r="CN125" s="1044"/>
      <c r="CO125" s="1045"/>
      <c r="CP125" s="970" t="s">
        <v>448</v>
      </c>
      <c r="CQ125" s="917"/>
      <c r="CR125" s="917"/>
      <c r="CS125" s="917"/>
      <c r="CT125" s="917"/>
      <c r="CU125" s="917"/>
      <c r="CV125" s="917"/>
      <c r="CW125" s="917"/>
      <c r="CX125" s="917"/>
      <c r="CY125" s="917"/>
      <c r="CZ125" s="917"/>
      <c r="DA125" s="917"/>
      <c r="DB125" s="917"/>
      <c r="DC125" s="917"/>
      <c r="DD125" s="917"/>
      <c r="DE125" s="917"/>
      <c r="DF125" s="918"/>
      <c r="DG125" s="956" t="s">
        <v>445</v>
      </c>
      <c r="DH125" s="957"/>
      <c r="DI125" s="957"/>
      <c r="DJ125" s="957"/>
      <c r="DK125" s="957"/>
      <c r="DL125" s="957" t="s">
        <v>445</v>
      </c>
      <c r="DM125" s="957"/>
      <c r="DN125" s="957"/>
      <c r="DO125" s="957"/>
      <c r="DP125" s="957"/>
      <c r="DQ125" s="957" t="s">
        <v>445</v>
      </c>
      <c r="DR125" s="957"/>
      <c r="DS125" s="957"/>
      <c r="DT125" s="957"/>
      <c r="DU125" s="957"/>
      <c r="DV125" s="958" t="s">
        <v>445</v>
      </c>
      <c r="DW125" s="958"/>
      <c r="DX125" s="958"/>
      <c r="DY125" s="958"/>
      <c r="DZ125" s="959"/>
    </row>
    <row r="126" spans="1:130" s="197" customFormat="1" ht="26.25" customHeight="1" x14ac:dyDescent="0.15">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41186</v>
      </c>
      <c r="AB126" s="989"/>
      <c r="AC126" s="989"/>
      <c r="AD126" s="989"/>
      <c r="AE126" s="990"/>
      <c r="AF126" s="991">
        <v>39641</v>
      </c>
      <c r="AG126" s="989"/>
      <c r="AH126" s="989"/>
      <c r="AI126" s="989"/>
      <c r="AJ126" s="990"/>
      <c r="AK126" s="991">
        <v>39658</v>
      </c>
      <c r="AL126" s="989"/>
      <c r="AM126" s="989"/>
      <c r="AN126" s="989"/>
      <c r="AO126" s="990"/>
      <c r="AP126" s="992">
        <v>1.3</v>
      </c>
      <c r="AQ126" s="993"/>
      <c r="AR126" s="993"/>
      <c r="AS126" s="993"/>
      <c r="AT126" s="994"/>
      <c r="AU126" s="233"/>
      <c r="AV126" s="233"/>
      <c r="AW126" s="233"/>
      <c r="AX126" s="1066" t="s">
        <v>449</v>
      </c>
      <c r="AY126" s="1067"/>
      <c r="AZ126" s="1067"/>
      <c r="BA126" s="1067"/>
      <c r="BB126" s="1067"/>
      <c r="BC126" s="1067"/>
      <c r="BD126" s="1067"/>
      <c r="BE126" s="1068"/>
      <c r="BF126" s="1082" t="s">
        <v>450</v>
      </c>
      <c r="BG126" s="1067"/>
      <c r="BH126" s="1067"/>
      <c r="BI126" s="1067"/>
      <c r="BJ126" s="1067"/>
      <c r="BK126" s="1067"/>
      <c r="BL126" s="1068"/>
      <c r="BM126" s="1082" t="s">
        <v>451</v>
      </c>
      <c r="BN126" s="1067"/>
      <c r="BO126" s="1067"/>
      <c r="BP126" s="1067"/>
      <c r="BQ126" s="1067"/>
      <c r="BR126" s="1067"/>
      <c r="BS126" s="1068"/>
      <c r="BT126" s="1082" t="s">
        <v>452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453</v>
      </c>
      <c r="CQ126" s="980"/>
      <c r="CR126" s="980"/>
      <c r="CS126" s="980"/>
      <c r="CT126" s="980"/>
      <c r="CU126" s="980"/>
      <c r="CV126" s="980"/>
      <c r="CW126" s="980"/>
      <c r="CX126" s="980"/>
      <c r="CY126" s="980"/>
      <c r="CZ126" s="980"/>
      <c r="DA126" s="980"/>
      <c r="DB126" s="980"/>
      <c r="DC126" s="980"/>
      <c r="DD126" s="980"/>
      <c r="DE126" s="980"/>
      <c r="DF126" s="981"/>
      <c r="DG126" s="949" t="s">
        <v>445</v>
      </c>
      <c r="DH126" s="950"/>
      <c r="DI126" s="950"/>
      <c r="DJ126" s="950"/>
      <c r="DK126" s="950"/>
      <c r="DL126" s="950" t="s">
        <v>445</v>
      </c>
      <c r="DM126" s="950"/>
      <c r="DN126" s="950"/>
      <c r="DO126" s="950"/>
      <c r="DP126" s="950"/>
      <c r="DQ126" s="950" t="s">
        <v>445</v>
      </c>
      <c r="DR126" s="950"/>
      <c r="DS126" s="950"/>
      <c r="DT126" s="950"/>
      <c r="DU126" s="950"/>
      <c r="DV126" s="951" t="s">
        <v>445</v>
      </c>
      <c r="DW126" s="951"/>
      <c r="DX126" s="951"/>
      <c r="DY126" s="951"/>
      <c r="DZ126" s="952"/>
    </row>
    <row r="127" spans="1:130" s="197" customFormat="1" ht="26.25" customHeight="1" thickBot="1" x14ac:dyDescent="0.2">
      <c r="A127" s="1006"/>
      <c r="B127" s="978"/>
      <c r="C127" s="1034" t="s">
        <v>454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445</v>
      </c>
      <c r="AB127" s="989"/>
      <c r="AC127" s="989"/>
      <c r="AD127" s="989"/>
      <c r="AE127" s="990"/>
      <c r="AF127" s="991" t="s">
        <v>445</v>
      </c>
      <c r="AG127" s="989"/>
      <c r="AH127" s="989"/>
      <c r="AI127" s="989"/>
      <c r="AJ127" s="990"/>
      <c r="AK127" s="991" t="s">
        <v>445</v>
      </c>
      <c r="AL127" s="989"/>
      <c r="AM127" s="989"/>
      <c r="AN127" s="989"/>
      <c r="AO127" s="990"/>
      <c r="AP127" s="992" t="s">
        <v>445</v>
      </c>
      <c r="AQ127" s="993"/>
      <c r="AR127" s="993"/>
      <c r="AS127" s="993"/>
      <c r="AT127" s="994"/>
      <c r="AU127" s="233"/>
      <c r="AV127" s="233"/>
      <c r="AW127" s="233"/>
      <c r="AX127" s="916" t="s">
        <v>455</v>
      </c>
      <c r="AY127" s="917"/>
      <c r="AZ127" s="917"/>
      <c r="BA127" s="917"/>
      <c r="BB127" s="917"/>
      <c r="BC127" s="917"/>
      <c r="BD127" s="917"/>
      <c r="BE127" s="918"/>
      <c r="BF127" s="1071" t="s">
        <v>445</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456</v>
      </c>
      <c r="CQ127" s="1075"/>
      <c r="CR127" s="1075"/>
      <c r="CS127" s="1075"/>
      <c r="CT127" s="1075"/>
      <c r="CU127" s="1075"/>
      <c r="CV127" s="1075"/>
      <c r="CW127" s="1075"/>
      <c r="CX127" s="1075"/>
      <c r="CY127" s="1075"/>
      <c r="CZ127" s="1075"/>
      <c r="DA127" s="1075"/>
      <c r="DB127" s="1075"/>
      <c r="DC127" s="1075"/>
      <c r="DD127" s="1075"/>
      <c r="DE127" s="1075"/>
      <c r="DF127" s="1076"/>
      <c r="DG127" s="1077" t="s">
        <v>457</v>
      </c>
      <c r="DH127" s="1078"/>
      <c r="DI127" s="1078"/>
      <c r="DJ127" s="1078"/>
      <c r="DK127" s="1078"/>
      <c r="DL127" s="1078" t="s">
        <v>458</v>
      </c>
      <c r="DM127" s="1078"/>
      <c r="DN127" s="1078"/>
      <c r="DO127" s="1078"/>
      <c r="DP127" s="1078"/>
      <c r="DQ127" s="1078" t="s">
        <v>458</v>
      </c>
      <c r="DR127" s="1078"/>
      <c r="DS127" s="1078"/>
      <c r="DT127" s="1078"/>
      <c r="DU127" s="1078"/>
      <c r="DV127" s="1079" t="s">
        <v>458</v>
      </c>
      <c r="DW127" s="1079"/>
      <c r="DX127" s="1079"/>
      <c r="DY127" s="1079"/>
      <c r="DZ127" s="1080"/>
    </row>
    <row r="128" spans="1:130" s="197" customFormat="1" ht="26.25" customHeight="1" x14ac:dyDescent="0.15">
      <c r="A128" s="1101" t="s">
        <v>459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460</v>
      </c>
      <c r="X128" s="1103"/>
      <c r="Y128" s="1103"/>
      <c r="Z128" s="1104"/>
      <c r="AA128" s="1119">
        <v>6485</v>
      </c>
      <c r="AB128" s="1120"/>
      <c r="AC128" s="1120"/>
      <c r="AD128" s="1120"/>
      <c r="AE128" s="1121"/>
      <c r="AF128" s="1122">
        <v>6184</v>
      </c>
      <c r="AG128" s="1120"/>
      <c r="AH128" s="1120"/>
      <c r="AI128" s="1120"/>
      <c r="AJ128" s="1121"/>
      <c r="AK128" s="1122">
        <v>2942</v>
      </c>
      <c r="AL128" s="1120"/>
      <c r="AM128" s="1120"/>
      <c r="AN128" s="1120"/>
      <c r="AO128" s="1121"/>
      <c r="AP128" s="1123"/>
      <c r="AQ128" s="1124"/>
      <c r="AR128" s="1124"/>
      <c r="AS128" s="1124"/>
      <c r="AT128" s="1125"/>
      <c r="AU128" s="235"/>
      <c r="AV128" s="235"/>
      <c r="AW128" s="235"/>
      <c r="AX128" s="1084" t="s">
        <v>461</v>
      </c>
      <c r="AY128" s="980"/>
      <c r="AZ128" s="980"/>
      <c r="BA128" s="980"/>
      <c r="BB128" s="980"/>
      <c r="BC128" s="980"/>
      <c r="BD128" s="980"/>
      <c r="BE128" s="981"/>
      <c r="BF128" s="1096" t="s">
        <v>445</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462</v>
      </c>
      <c r="X129" s="1091"/>
      <c r="Y129" s="1091"/>
      <c r="Z129" s="1092"/>
      <c r="AA129" s="988">
        <v>3319412</v>
      </c>
      <c r="AB129" s="989"/>
      <c r="AC129" s="989"/>
      <c r="AD129" s="989"/>
      <c r="AE129" s="990"/>
      <c r="AF129" s="991">
        <v>3263052</v>
      </c>
      <c r="AG129" s="989"/>
      <c r="AH129" s="989"/>
      <c r="AI129" s="989"/>
      <c r="AJ129" s="990"/>
      <c r="AK129" s="991">
        <v>3383945</v>
      </c>
      <c r="AL129" s="989"/>
      <c r="AM129" s="989"/>
      <c r="AN129" s="989"/>
      <c r="AO129" s="990"/>
      <c r="AP129" s="1093"/>
      <c r="AQ129" s="1094"/>
      <c r="AR129" s="1094"/>
      <c r="AS129" s="1094"/>
      <c r="AT129" s="1095"/>
      <c r="AU129" s="235"/>
      <c r="AV129" s="235"/>
      <c r="AW129" s="235"/>
      <c r="AX129" s="1084" t="s">
        <v>463</v>
      </c>
      <c r="AY129" s="980"/>
      <c r="AZ129" s="980"/>
      <c r="BA129" s="980"/>
      <c r="BB129" s="980"/>
      <c r="BC129" s="980"/>
      <c r="BD129" s="980"/>
      <c r="BE129" s="981"/>
      <c r="BF129" s="1085">
        <v>6.7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465</v>
      </c>
      <c r="X130" s="1091"/>
      <c r="Y130" s="1091"/>
      <c r="Z130" s="1092"/>
      <c r="AA130" s="988">
        <v>335491</v>
      </c>
      <c r="AB130" s="989"/>
      <c r="AC130" s="989"/>
      <c r="AD130" s="989"/>
      <c r="AE130" s="990"/>
      <c r="AF130" s="991">
        <v>353610</v>
      </c>
      <c r="AG130" s="989"/>
      <c r="AH130" s="989"/>
      <c r="AI130" s="989"/>
      <c r="AJ130" s="990"/>
      <c r="AK130" s="991">
        <v>336140</v>
      </c>
      <c r="AL130" s="989"/>
      <c r="AM130" s="989"/>
      <c r="AN130" s="989"/>
      <c r="AO130" s="990"/>
      <c r="AP130" s="1093"/>
      <c r="AQ130" s="1094"/>
      <c r="AR130" s="1094"/>
      <c r="AS130" s="1094"/>
      <c r="AT130" s="1095"/>
      <c r="AU130" s="235"/>
      <c r="AV130" s="235"/>
      <c r="AW130" s="235"/>
      <c r="AX130" s="1143" t="s">
        <v>466</v>
      </c>
      <c r="AY130" s="1075"/>
      <c r="AZ130" s="1075"/>
      <c r="BA130" s="1075"/>
      <c r="BB130" s="1075"/>
      <c r="BC130" s="1075"/>
      <c r="BD130" s="1075"/>
      <c r="BE130" s="1076"/>
      <c r="BF130" s="1105">
        <v>76.7</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467</v>
      </c>
      <c r="X131" s="1114"/>
      <c r="Y131" s="1114"/>
      <c r="Z131" s="1115"/>
      <c r="AA131" s="1027">
        <v>2983921</v>
      </c>
      <c r="AB131" s="1028"/>
      <c r="AC131" s="1028"/>
      <c r="AD131" s="1028"/>
      <c r="AE131" s="1029"/>
      <c r="AF131" s="1030">
        <v>2909442</v>
      </c>
      <c r="AG131" s="1028"/>
      <c r="AH131" s="1028"/>
      <c r="AI131" s="1028"/>
      <c r="AJ131" s="1029"/>
      <c r="AK131" s="1030">
        <v>3047805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469</v>
      </c>
      <c r="W132" s="1131"/>
      <c r="X132" s="1131"/>
      <c r="Y132" s="1131"/>
      <c r="Z132" s="1132"/>
      <c r="AA132" s="1133">
        <v>6.1510676719999999</v>
      </c>
      <c r="AB132" s="1134"/>
      <c r="AC132" s="1134"/>
      <c r="AD132" s="1134"/>
      <c r="AE132" s="1135"/>
      <c r="AF132" s="1136">
        <v>6.9305729410000003</v>
      </c>
      <c r="AG132" s="1134"/>
      <c r="AH132" s="1134"/>
      <c r="AI132" s="1134"/>
      <c r="AJ132" s="1135"/>
      <c r="AK132" s="1136">
        <v>7.1484888299999998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470</v>
      </c>
      <c r="W133" s="1138"/>
      <c r="X133" s="1138"/>
      <c r="Y133" s="1138"/>
      <c r="Z133" s="1139"/>
      <c r="AA133" s="1140">
        <v>8.5</v>
      </c>
      <c r="AB133" s="1141"/>
      <c r="AC133" s="1141"/>
      <c r="AD133" s="1141"/>
      <c r="AE133" s="1142"/>
      <c r="AF133" s="1140">
        <v>6.8</v>
      </c>
      <c r="AG133" s="1141"/>
      <c r="AH133" s="1141"/>
      <c r="AI133" s="1141"/>
      <c r="AJ133" s="1142"/>
      <c r="AK133" s="1140">
        <v>6.7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7" t="s">
        <v>473</v>
      </c>
      <c r="L7" s="254"/>
      <c r="M7" s="255" t="s">
        <v>474</v>
      </c>
      <c r="N7" s="256"/>
    </row>
    <row r="8" spans="1:16" x14ac:dyDescent="0.15">
      <c r="A8" s="248"/>
      <c r="B8" s="244"/>
      <c r="C8" s="244"/>
      <c r="D8" s="244"/>
      <c r="E8" s="244"/>
      <c r="F8" s="244"/>
      <c r="G8" s="257"/>
      <c r="H8" s="258"/>
      <c r="I8" s="258"/>
      <c r="J8" s="259"/>
      <c r="K8" s="1148"/>
      <c r="L8" s="260" t="s">
        <v>475</v>
      </c>
      <c r="M8" s="261" t="s">
        <v>476</v>
      </c>
      <c r="N8" s="262" t="s">
        <v>477</v>
      </c>
    </row>
    <row r="9" spans="1:16" x14ac:dyDescent="0.15">
      <c r="A9" s="248"/>
      <c r="B9" s="244"/>
      <c r="C9" s="244"/>
      <c r="D9" s="244"/>
      <c r="E9" s="244"/>
      <c r="F9" s="244"/>
      <c r="G9" s="1149" t="s">
        <v>478</v>
      </c>
      <c r="H9" s="1150"/>
      <c r="I9" s="1150"/>
      <c r="J9" s="1151"/>
      <c r="K9" s="263">
        <v>1208475</v>
      </c>
      <c r="L9" s="264">
        <v>108637</v>
      </c>
      <c r="M9" s="265">
        <v>88618</v>
      </c>
      <c r="N9" s="266">
        <v>22.6</v>
      </c>
    </row>
    <row r="10" spans="1:16" x14ac:dyDescent="0.15">
      <c r="A10" s="248"/>
      <c r="B10" s="244"/>
      <c r="C10" s="244"/>
      <c r="D10" s="244"/>
      <c r="E10" s="244"/>
      <c r="F10" s="244"/>
      <c r="G10" s="1149" t="s">
        <v>479</v>
      </c>
      <c r="H10" s="1150"/>
      <c r="I10" s="1150"/>
      <c r="J10" s="1151"/>
      <c r="K10" s="267">
        <v>94735</v>
      </c>
      <c r="L10" s="268">
        <v>8516</v>
      </c>
      <c r="M10" s="269">
        <v>9248</v>
      </c>
      <c r="N10" s="270">
        <v>-7.9</v>
      </c>
    </row>
    <row r="11" spans="1:16" ht="13.5" customHeight="1" x14ac:dyDescent="0.15">
      <c r="A11" s="248"/>
      <c r="B11" s="244"/>
      <c r="C11" s="244"/>
      <c r="D11" s="244"/>
      <c r="E11" s="244"/>
      <c r="F11" s="244"/>
      <c r="G11" s="1149" t="s">
        <v>480</v>
      </c>
      <c r="H11" s="1150"/>
      <c r="I11" s="1150"/>
      <c r="J11" s="1151"/>
      <c r="K11" s="267">
        <v>6081</v>
      </c>
      <c r="L11" s="268">
        <v>547</v>
      </c>
      <c r="M11" s="269">
        <v>13111</v>
      </c>
      <c r="N11" s="270">
        <v>-95.8</v>
      </c>
    </row>
    <row r="12" spans="1:16" ht="13.5" customHeight="1" x14ac:dyDescent="0.15">
      <c r="A12" s="248"/>
      <c r="B12" s="244"/>
      <c r="C12" s="244"/>
      <c r="D12" s="244"/>
      <c r="E12" s="244"/>
      <c r="F12" s="244"/>
      <c r="G12" s="1149" t="s">
        <v>481</v>
      </c>
      <c r="H12" s="1150"/>
      <c r="I12" s="1150"/>
      <c r="J12" s="1151"/>
      <c r="K12" s="267">
        <v>420</v>
      </c>
      <c r="L12" s="268">
        <v>38</v>
      </c>
      <c r="M12" s="269">
        <v>631</v>
      </c>
      <c r="N12" s="270">
        <v>-94</v>
      </c>
    </row>
    <row r="13" spans="1:16" ht="13.5" customHeight="1" x14ac:dyDescent="0.15">
      <c r="A13" s="248"/>
      <c r="B13" s="244"/>
      <c r="C13" s="244"/>
      <c r="D13" s="244"/>
      <c r="E13" s="244"/>
      <c r="F13" s="244"/>
      <c r="G13" s="1149" t="s">
        <v>482</v>
      </c>
      <c r="H13" s="1150"/>
      <c r="I13" s="1150"/>
      <c r="J13" s="1151"/>
      <c r="K13" s="267" t="s">
        <v>483</v>
      </c>
      <c r="L13" s="268" t="s">
        <v>483</v>
      </c>
      <c r="M13" s="269" t="s">
        <v>483</v>
      </c>
      <c r="N13" s="270" t="s">
        <v>483</v>
      </c>
    </row>
    <row r="14" spans="1:16" ht="13.5" customHeight="1" x14ac:dyDescent="0.15">
      <c r="A14" s="248"/>
      <c r="B14" s="244"/>
      <c r="C14" s="244"/>
      <c r="D14" s="244"/>
      <c r="E14" s="244"/>
      <c r="F14" s="244"/>
      <c r="G14" s="1149" t="s">
        <v>484</v>
      </c>
      <c r="H14" s="1150"/>
      <c r="I14" s="1150"/>
      <c r="J14" s="1151"/>
      <c r="K14" s="267">
        <v>50752</v>
      </c>
      <c r="L14" s="268">
        <v>4562</v>
      </c>
      <c r="M14" s="269">
        <v>4206</v>
      </c>
      <c r="N14" s="270">
        <v>8.5</v>
      </c>
    </row>
    <row r="15" spans="1:16" ht="13.5" customHeight="1" x14ac:dyDescent="0.15">
      <c r="A15" s="248"/>
      <c r="B15" s="244"/>
      <c r="C15" s="244"/>
      <c r="D15" s="244"/>
      <c r="E15" s="244"/>
      <c r="F15" s="244"/>
      <c r="G15" s="1149" t="s">
        <v>485</v>
      </c>
      <c r="H15" s="1150"/>
      <c r="I15" s="1150"/>
      <c r="J15" s="1151"/>
      <c r="K15" s="267">
        <v>3857</v>
      </c>
      <c r="L15" s="268">
        <v>347</v>
      </c>
      <c r="M15" s="269">
        <v>1853</v>
      </c>
      <c r="N15" s="270">
        <v>-81.3</v>
      </c>
    </row>
    <row r="16" spans="1:16" x14ac:dyDescent="0.15">
      <c r="A16" s="248"/>
      <c r="B16" s="244"/>
      <c r="C16" s="244"/>
      <c r="D16" s="244"/>
      <c r="E16" s="244"/>
      <c r="F16" s="244"/>
      <c r="G16" s="1152" t="s">
        <v>486</v>
      </c>
      <c r="H16" s="1153"/>
      <c r="I16" s="1153"/>
      <c r="J16" s="1154"/>
      <c r="K16" s="268">
        <v>-119128</v>
      </c>
      <c r="L16" s="268">
        <v>-10709</v>
      </c>
      <c r="M16" s="269">
        <v>-9315</v>
      </c>
      <c r="N16" s="270">
        <v>15</v>
      </c>
    </row>
    <row r="17" spans="1:16" x14ac:dyDescent="0.15">
      <c r="A17" s="248"/>
      <c r="B17" s="244"/>
      <c r="C17" s="244"/>
      <c r="D17" s="244"/>
      <c r="E17" s="244"/>
      <c r="F17" s="244"/>
      <c r="G17" s="1152" t="s">
        <v>168</v>
      </c>
      <c r="H17" s="1153"/>
      <c r="I17" s="1153"/>
      <c r="J17" s="1154"/>
      <c r="K17" s="268">
        <v>1245192</v>
      </c>
      <c r="L17" s="268">
        <v>111937</v>
      </c>
      <c r="M17" s="269">
        <v>108353</v>
      </c>
      <c r="N17" s="270">
        <v>3.3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44" t="s">
        <v>491</v>
      </c>
      <c r="H21" s="1145"/>
      <c r="I21" s="1145"/>
      <c r="J21" s="1146"/>
      <c r="K21" s="280">
        <v>12.41</v>
      </c>
      <c r="L21" s="281">
        <v>10.050000000000001</v>
      </c>
      <c r="M21" s="282">
        <v>2.36</v>
      </c>
      <c r="N21" s="249"/>
      <c r="O21" s="283"/>
      <c r="P21" s="279"/>
    </row>
    <row r="22" spans="1:16" s="284" customFormat="1" x14ac:dyDescent="0.15">
      <c r="A22" s="279"/>
      <c r="B22" s="249"/>
      <c r="C22" s="249"/>
      <c r="D22" s="249"/>
      <c r="E22" s="249"/>
      <c r="F22" s="249"/>
      <c r="G22" s="1144" t="s">
        <v>492</v>
      </c>
      <c r="H22" s="1145"/>
      <c r="I22" s="1145"/>
      <c r="J22" s="1146"/>
      <c r="K22" s="285">
        <v>100.7</v>
      </c>
      <c r="L22" s="286">
        <v>96.3</v>
      </c>
      <c r="M22" s="287">
        <v>4.4000000000000004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7" t="s">
        <v>473</v>
      </c>
      <c r="L30" s="254"/>
      <c r="M30" s="255" t="s">
        <v>474</v>
      </c>
      <c r="N30" s="256"/>
    </row>
    <row r="31" spans="1:16" x14ac:dyDescent="0.15">
      <c r="A31" s="248"/>
      <c r="B31" s="244"/>
      <c r="C31" s="244"/>
      <c r="D31" s="244"/>
      <c r="E31" s="244"/>
      <c r="F31" s="244"/>
      <c r="G31" s="257"/>
      <c r="H31" s="258"/>
      <c r="I31" s="258"/>
      <c r="J31" s="259"/>
      <c r="K31" s="1148"/>
      <c r="L31" s="260" t="s">
        <v>475</v>
      </c>
      <c r="M31" s="261" t="s">
        <v>476</v>
      </c>
      <c r="N31" s="262" t="s">
        <v>477</v>
      </c>
    </row>
    <row r="32" spans="1:16" ht="27" customHeight="1" x14ac:dyDescent="0.15">
      <c r="A32" s="248"/>
      <c r="B32" s="244"/>
      <c r="C32" s="244"/>
      <c r="D32" s="244"/>
      <c r="E32" s="244"/>
      <c r="F32" s="244"/>
      <c r="G32" s="1160" t="s">
        <v>496</v>
      </c>
      <c r="H32" s="1161"/>
      <c r="I32" s="1161"/>
      <c r="J32" s="1162"/>
      <c r="K32" s="294">
        <v>360705</v>
      </c>
      <c r="L32" s="294">
        <v>32426</v>
      </c>
      <c r="M32" s="295">
        <v>56391</v>
      </c>
      <c r="N32" s="296">
        <v>-42.5</v>
      </c>
    </row>
    <row r="33" spans="1:16" ht="13.5" customHeight="1" x14ac:dyDescent="0.15">
      <c r="A33" s="248"/>
      <c r="B33" s="244"/>
      <c r="C33" s="244"/>
      <c r="D33" s="244"/>
      <c r="E33" s="244"/>
      <c r="F33" s="244"/>
      <c r="G33" s="1160" t="s">
        <v>497</v>
      </c>
      <c r="H33" s="1161"/>
      <c r="I33" s="1161"/>
      <c r="J33" s="1162"/>
      <c r="K33" s="294" t="s">
        <v>483</v>
      </c>
      <c r="L33" s="294" t="s">
        <v>483</v>
      </c>
      <c r="M33" s="295" t="s">
        <v>483</v>
      </c>
      <c r="N33" s="296" t="s">
        <v>483</v>
      </c>
    </row>
    <row r="34" spans="1:16" ht="27" customHeight="1" x14ac:dyDescent="0.15">
      <c r="A34" s="248"/>
      <c r="B34" s="244"/>
      <c r="C34" s="244"/>
      <c r="D34" s="244"/>
      <c r="E34" s="244"/>
      <c r="F34" s="244"/>
      <c r="G34" s="1160" t="s">
        <v>498</v>
      </c>
      <c r="H34" s="1161"/>
      <c r="I34" s="1161"/>
      <c r="J34" s="1162"/>
      <c r="K34" s="294" t="s">
        <v>483</v>
      </c>
      <c r="L34" s="294" t="s">
        <v>483</v>
      </c>
      <c r="M34" s="295">
        <v>12</v>
      </c>
      <c r="N34" s="296" t="s">
        <v>483</v>
      </c>
    </row>
    <row r="35" spans="1:16" ht="27" customHeight="1" x14ac:dyDescent="0.15">
      <c r="A35" s="248"/>
      <c r="B35" s="244"/>
      <c r="C35" s="244"/>
      <c r="D35" s="244"/>
      <c r="E35" s="244"/>
      <c r="F35" s="244"/>
      <c r="G35" s="1160" t="s">
        <v>499</v>
      </c>
      <c r="H35" s="1161"/>
      <c r="I35" s="1161"/>
      <c r="J35" s="1162"/>
      <c r="K35" s="294">
        <v>99881</v>
      </c>
      <c r="L35" s="294">
        <v>8979</v>
      </c>
      <c r="M35" s="295">
        <v>15281</v>
      </c>
      <c r="N35" s="296">
        <v>-41.2</v>
      </c>
    </row>
    <row r="36" spans="1:16" ht="27" customHeight="1" x14ac:dyDescent="0.15">
      <c r="A36" s="248"/>
      <c r="B36" s="244"/>
      <c r="C36" s="244"/>
      <c r="D36" s="244"/>
      <c r="E36" s="244"/>
      <c r="F36" s="244"/>
      <c r="G36" s="1160" t="s">
        <v>500</v>
      </c>
      <c r="H36" s="1161"/>
      <c r="I36" s="1161"/>
      <c r="J36" s="1162"/>
      <c r="K36" s="294">
        <v>36929</v>
      </c>
      <c r="L36" s="294">
        <v>3320</v>
      </c>
      <c r="M36" s="295">
        <v>4643</v>
      </c>
      <c r="N36" s="296">
        <v>-28.5</v>
      </c>
    </row>
    <row r="37" spans="1:16" ht="13.5" customHeight="1" x14ac:dyDescent="0.15">
      <c r="A37" s="248"/>
      <c r="B37" s="244"/>
      <c r="C37" s="244"/>
      <c r="D37" s="244"/>
      <c r="E37" s="244"/>
      <c r="F37" s="244"/>
      <c r="G37" s="1160" t="s">
        <v>501</v>
      </c>
      <c r="H37" s="1161"/>
      <c r="I37" s="1161"/>
      <c r="J37" s="1162"/>
      <c r="K37" s="294">
        <v>59439</v>
      </c>
      <c r="L37" s="294">
        <v>5343</v>
      </c>
      <c r="M37" s="295">
        <v>1074</v>
      </c>
      <c r="N37" s="296">
        <v>397.5</v>
      </c>
    </row>
    <row r="38" spans="1:16" ht="27" customHeight="1" x14ac:dyDescent="0.15">
      <c r="A38" s="248"/>
      <c r="B38" s="244"/>
      <c r="C38" s="244"/>
      <c r="D38" s="244"/>
      <c r="E38" s="244"/>
      <c r="F38" s="244"/>
      <c r="G38" s="1163" t="s">
        <v>502</v>
      </c>
      <c r="H38" s="1164"/>
      <c r="I38" s="1164"/>
      <c r="J38" s="1165"/>
      <c r="K38" s="297" t="s">
        <v>483</v>
      </c>
      <c r="L38" s="297" t="s">
        <v>483</v>
      </c>
      <c r="M38" s="298">
        <v>6</v>
      </c>
      <c r="N38" s="299" t="s">
        <v>483</v>
      </c>
      <c r="O38" s="293"/>
    </row>
    <row r="39" spans="1:16" x14ac:dyDescent="0.15">
      <c r="A39" s="248"/>
      <c r="B39" s="244"/>
      <c r="C39" s="244"/>
      <c r="D39" s="244"/>
      <c r="E39" s="244"/>
      <c r="F39" s="244"/>
      <c r="G39" s="1163" t="s">
        <v>503</v>
      </c>
      <c r="H39" s="1164"/>
      <c r="I39" s="1164"/>
      <c r="J39" s="1165"/>
      <c r="K39" s="300">
        <v>-2942</v>
      </c>
      <c r="L39" s="300">
        <v>-264</v>
      </c>
      <c r="M39" s="301">
        <v>-3030</v>
      </c>
      <c r="N39" s="302">
        <v>-91.3</v>
      </c>
      <c r="O39" s="293"/>
    </row>
    <row r="40" spans="1:16" ht="27" customHeight="1" x14ac:dyDescent="0.15">
      <c r="A40" s="248"/>
      <c r="B40" s="244"/>
      <c r="C40" s="244"/>
      <c r="D40" s="244"/>
      <c r="E40" s="244"/>
      <c r="F40" s="244"/>
      <c r="G40" s="1160" t="s">
        <v>504</v>
      </c>
      <c r="H40" s="1161"/>
      <c r="I40" s="1161"/>
      <c r="J40" s="1162"/>
      <c r="K40" s="300">
        <v>-336140</v>
      </c>
      <c r="L40" s="300">
        <v>-30218</v>
      </c>
      <c r="M40" s="301">
        <v>-51711</v>
      </c>
      <c r="N40" s="302">
        <v>-41.6</v>
      </c>
      <c r="O40" s="293"/>
    </row>
    <row r="41" spans="1:16" x14ac:dyDescent="0.15">
      <c r="A41" s="248"/>
      <c r="B41" s="244"/>
      <c r="C41" s="244"/>
      <c r="D41" s="244"/>
      <c r="E41" s="244"/>
      <c r="F41" s="244"/>
      <c r="G41" s="1166" t="s">
        <v>279</v>
      </c>
      <c r="H41" s="1167"/>
      <c r="I41" s="1167"/>
      <c r="J41" s="1168"/>
      <c r="K41" s="294">
        <v>217872</v>
      </c>
      <c r="L41" s="300">
        <v>19586</v>
      </c>
      <c r="M41" s="301">
        <v>22665</v>
      </c>
      <c r="N41" s="302">
        <v>-13.6</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55" t="s">
        <v>473</v>
      </c>
      <c r="J49" s="1157" t="s">
        <v>508</v>
      </c>
      <c r="K49" s="1158"/>
      <c r="L49" s="1158"/>
      <c r="M49" s="1158"/>
      <c r="N49" s="1159"/>
    </row>
    <row r="50" spans="1:14" x14ac:dyDescent="0.15">
      <c r="A50" s="248"/>
      <c r="B50" s="244"/>
      <c r="C50" s="244"/>
      <c r="D50" s="244"/>
      <c r="E50" s="244"/>
      <c r="F50" s="244"/>
      <c r="G50" s="312"/>
      <c r="H50" s="313"/>
      <c r="I50" s="1156"/>
      <c r="J50" s="314" t="s">
        <v>509</v>
      </c>
      <c r="K50" s="315" t="s">
        <v>510</v>
      </c>
      <c r="L50" s="316" t="s">
        <v>511</v>
      </c>
      <c r="M50" s="317" t="s">
        <v>512</v>
      </c>
      <c r="N50" s="318" t="s">
        <v>513</v>
      </c>
    </row>
    <row r="51" spans="1:14" x14ac:dyDescent="0.15">
      <c r="A51" s="248"/>
      <c r="B51" s="244"/>
      <c r="C51" s="244"/>
      <c r="D51" s="244"/>
      <c r="E51" s="244"/>
      <c r="F51" s="244"/>
      <c r="G51" s="310" t="s">
        <v>514</v>
      </c>
      <c r="H51" s="311"/>
      <c r="I51" s="319">
        <v>815689</v>
      </c>
      <c r="J51" s="320">
        <v>69320</v>
      </c>
      <c r="K51" s="321">
        <v>-29.2</v>
      </c>
      <c r="L51" s="322">
        <v>70897</v>
      </c>
      <c r="M51" s="323">
        <v>-20.6</v>
      </c>
      <c r="N51" s="324">
        <v>-8.6</v>
      </c>
    </row>
    <row r="52" spans="1:14" x14ac:dyDescent="0.15">
      <c r="A52" s="248"/>
      <c r="B52" s="244"/>
      <c r="C52" s="244"/>
      <c r="D52" s="244"/>
      <c r="E52" s="244"/>
      <c r="F52" s="244"/>
      <c r="G52" s="325"/>
      <c r="H52" s="326" t="s">
        <v>515</v>
      </c>
      <c r="I52" s="327">
        <v>429283</v>
      </c>
      <c r="J52" s="328">
        <v>36482</v>
      </c>
      <c r="K52" s="329">
        <v>-15.3</v>
      </c>
      <c r="L52" s="330">
        <v>39878</v>
      </c>
      <c r="M52" s="331">
        <v>-7.2</v>
      </c>
      <c r="N52" s="332">
        <v>-8.1</v>
      </c>
    </row>
    <row r="53" spans="1:14" x14ac:dyDescent="0.15">
      <c r="A53" s="248"/>
      <c r="B53" s="244"/>
      <c r="C53" s="244"/>
      <c r="D53" s="244"/>
      <c r="E53" s="244"/>
      <c r="F53" s="244"/>
      <c r="G53" s="310" t="s">
        <v>516</v>
      </c>
      <c r="H53" s="311"/>
      <c r="I53" s="319">
        <v>812118</v>
      </c>
      <c r="J53" s="320">
        <v>69914</v>
      </c>
      <c r="K53" s="321">
        <v>0.9</v>
      </c>
      <c r="L53" s="322">
        <v>66496</v>
      </c>
      <c r="M53" s="323">
        <v>-6.2</v>
      </c>
      <c r="N53" s="324">
        <v>7.1</v>
      </c>
    </row>
    <row r="54" spans="1:14" x14ac:dyDescent="0.15">
      <c r="A54" s="248"/>
      <c r="B54" s="244"/>
      <c r="C54" s="244"/>
      <c r="D54" s="244"/>
      <c r="E54" s="244"/>
      <c r="F54" s="244"/>
      <c r="G54" s="325"/>
      <c r="H54" s="326" t="s">
        <v>515</v>
      </c>
      <c r="I54" s="327">
        <v>456477</v>
      </c>
      <c r="J54" s="328">
        <v>39297</v>
      </c>
      <c r="K54" s="329">
        <v>7.7</v>
      </c>
      <c r="L54" s="330">
        <v>36530</v>
      </c>
      <c r="M54" s="331">
        <v>-8.4</v>
      </c>
      <c r="N54" s="332">
        <v>16.100000000000001</v>
      </c>
    </row>
    <row r="55" spans="1:14" x14ac:dyDescent="0.15">
      <c r="A55" s="248"/>
      <c r="B55" s="244"/>
      <c r="C55" s="244"/>
      <c r="D55" s="244"/>
      <c r="E55" s="244"/>
      <c r="F55" s="244"/>
      <c r="G55" s="310" t="s">
        <v>517</v>
      </c>
      <c r="H55" s="311"/>
      <c r="I55" s="319">
        <v>1153497</v>
      </c>
      <c r="J55" s="320">
        <v>100409</v>
      </c>
      <c r="K55" s="321">
        <v>43.6</v>
      </c>
      <c r="L55" s="322">
        <v>82748</v>
      </c>
      <c r="M55" s="323">
        <v>24.4</v>
      </c>
      <c r="N55" s="324">
        <v>19.2</v>
      </c>
    </row>
    <row r="56" spans="1:14" x14ac:dyDescent="0.15">
      <c r="A56" s="248"/>
      <c r="B56" s="244"/>
      <c r="C56" s="244"/>
      <c r="D56" s="244"/>
      <c r="E56" s="244"/>
      <c r="F56" s="244"/>
      <c r="G56" s="325"/>
      <c r="H56" s="326" t="s">
        <v>515</v>
      </c>
      <c r="I56" s="327">
        <v>381166</v>
      </c>
      <c r="J56" s="328">
        <v>33179</v>
      </c>
      <c r="K56" s="329">
        <v>-15.6</v>
      </c>
      <c r="L56" s="330">
        <v>44732</v>
      </c>
      <c r="M56" s="331">
        <v>22.5</v>
      </c>
      <c r="N56" s="332">
        <v>-38.1</v>
      </c>
    </row>
    <row r="57" spans="1:14" x14ac:dyDescent="0.15">
      <c r="A57" s="248"/>
      <c r="B57" s="244"/>
      <c r="C57" s="244"/>
      <c r="D57" s="244"/>
      <c r="E57" s="244"/>
      <c r="F57" s="244"/>
      <c r="G57" s="310" t="s">
        <v>518</v>
      </c>
      <c r="H57" s="311"/>
      <c r="I57" s="319">
        <v>566519</v>
      </c>
      <c r="J57" s="320">
        <v>49673</v>
      </c>
      <c r="K57" s="321">
        <v>-50.5</v>
      </c>
      <c r="L57" s="322">
        <v>91837</v>
      </c>
      <c r="M57" s="323">
        <v>11</v>
      </c>
      <c r="N57" s="324">
        <v>-61.5</v>
      </c>
    </row>
    <row r="58" spans="1:14" x14ac:dyDescent="0.15">
      <c r="A58" s="248"/>
      <c r="B58" s="244"/>
      <c r="C58" s="244"/>
      <c r="D58" s="244"/>
      <c r="E58" s="244"/>
      <c r="F58" s="244"/>
      <c r="G58" s="325"/>
      <c r="H58" s="326" t="s">
        <v>515</v>
      </c>
      <c r="I58" s="327">
        <v>310225</v>
      </c>
      <c r="J58" s="328">
        <v>27201</v>
      </c>
      <c r="K58" s="329">
        <v>-18</v>
      </c>
      <c r="L58" s="330">
        <v>54439</v>
      </c>
      <c r="M58" s="331">
        <v>21.7</v>
      </c>
      <c r="N58" s="332">
        <v>-39.700000000000003</v>
      </c>
    </row>
    <row r="59" spans="1:14" x14ac:dyDescent="0.15">
      <c r="A59" s="248"/>
      <c r="B59" s="244"/>
      <c r="C59" s="244"/>
      <c r="D59" s="244"/>
      <c r="E59" s="244"/>
      <c r="F59" s="244"/>
      <c r="G59" s="310" t="s">
        <v>519</v>
      </c>
      <c r="H59" s="311"/>
      <c r="I59" s="319">
        <v>366086</v>
      </c>
      <c r="J59" s="320">
        <v>32910</v>
      </c>
      <c r="K59" s="321">
        <v>-33.700000000000003</v>
      </c>
      <c r="L59" s="322">
        <v>75972</v>
      </c>
      <c r="M59" s="323">
        <v>-17.3</v>
      </c>
      <c r="N59" s="324">
        <v>-16.399999999999999</v>
      </c>
    </row>
    <row r="60" spans="1:14" x14ac:dyDescent="0.15">
      <c r="A60" s="248"/>
      <c r="B60" s="244"/>
      <c r="C60" s="244"/>
      <c r="D60" s="244"/>
      <c r="E60" s="244"/>
      <c r="F60" s="244"/>
      <c r="G60" s="325"/>
      <c r="H60" s="326" t="s">
        <v>515</v>
      </c>
      <c r="I60" s="333">
        <v>247625</v>
      </c>
      <c r="J60" s="328">
        <v>22260</v>
      </c>
      <c r="K60" s="329">
        <v>-18.2</v>
      </c>
      <c r="L60" s="330">
        <v>40712</v>
      </c>
      <c r="M60" s="331">
        <v>-25.2</v>
      </c>
      <c r="N60" s="332">
        <v>7</v>
      </c>
    </row>
    <row r="61" spans="1:14" x14ac:dyDescent="0.15">
      <c r="A61" s="248"/>
      <c r="B61" s="244"/>
      <c r="C61" s="244"/>
      <c r="D61" s="244"/>
      <c r="E61" s="244"/>
      <c r="F61" s="244"/>
      <c r="G61" s="310" t="s">
        <v>520</v>
      </c>
      <c r="H61" s="334"/>
      <c r="I61" s="335">
        <v>742782</v>
      </c>
      <c r="J61" s="336">
        <v>64445</v>
      </c>
      <c r="K61" s="337">
        <v>-13.8</v>
      </c>
      <c r="L61" s="338">
        <v>77590</v>
      </c>
      <c r="M61" s="339">
        <v>-1.7</v>
      </c>
      <c r="N61" s="324">
        <v>-12.1</v>
      </c>
    </row>
    <row r="62" spans="1:14" x14ac:dyDescent="0.15">
      <c r="A62" s="248"/>
      <c r="B62" s="244"/>
      <c r="C62" s="244"/>
      <c r="D62" s="244"/>
      <c r="E62" s="244"/>
      <c r="F62" s="244"/>
      <c r="G62" s="325"/>
      <c r="H62" s="326" t="s">
        <v>515</v>
      </c>
      <c r="I62" s="327">
        <v>364955</v>
      </c>
      <c r="J62" s="328">
        <v>31684</v>
      </c>
      <c r="K62" s="329">
        <v>-11.9</v>
      </c>
      <c r="L62" s="330">
        <v>43258</v>
      </c>
      <c r="M62" s="331">
        <v>0.7</v>
      </c>
      <c r="N62" s="332">
        <v>-12.6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15.82</v>
      </c>
      <c r="G47" s="12">
        <v>15.99</v>
      </c>
      <c r="H47" s="12">
        <v>15.35</v>
      </c>
      <c r="I47" s="12">
        <v>16.07</v>
      </c>
      <c r="J47" s="13">
        <v>15.64</v>
      </c>
    </row>
    <row r="48" spans="2:10" ht="57.75" customHeight="1" x14ac:dyDescent="0.15">
      <c r="B48" s="14"/>
      <c r="C48" s="1171" t="s">
        <v>4</v>
      </c>
      <c r="D48" s="1171"/>
      <c r="E48" s="1172"/>
      <c r="F48" s="15">
        <v>5.49</v>
      </c>
      <c r="G48" s="16">
        <v>3.33</v>
      </c>
      <c r="H48" s="16">
        <v>3.33</v>
      </c>
      <c r="I48" s="16">
        <v>2.27</v>
      </c>
      <c r="J48" s="17">
        <v>4.6900000000000004</v>
      </c>
    </row>
    <row r="49" spans="2:10" ht="57.75" customHeight="1" thickBot="1" x14ac:dyDescent="0.2">
      <c r="B49" s="18"/>
      <c r="C49" s="1173" t="s">
        <v>5</v>
      </c>
      <c r="D49" s="1173"/>
      <c r="E49" s="1174"/>
      <c r="F49" s="19" t="s">
        <v>527</v>
      </c>
      <c r="G49" s="20" t="s">
        <v>528</v>
      </c>
      <c r="H49" s="20" t="s">
        <v>529</v>
      </c>
      <c r="I49" s="20" t="s">
        <v>530</v>
      </c>
      <c r="J49" s="21">
        <v>2.64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2017-05-19T06:47:42Z</cp:lastPrinted>
  <dcterms:created xsi:type="dcterms:W3CDTF">2017-02-15T18:07:53Z</dcterms:created>
  <dcterms:modified xsi:type="dcterms:W3CDTF">2017-05-19T06:49:00Z</dcterms:modified>
  <cp:category/>
</cp:coreProperties>
</file>