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40" windowHeight="4950"/>
  </bookViews>
  <sheets>
    <sheet name="経費積算内訳書（収支計算書）" sheetId="4" r:id="rId1"/>
  </sheets>
  <definedNames>
    <definedName name="_xlnm.Print_Area" localSheetId="0">'経費積算内訳書（収支計算書）'!$A$1:$I$45</definedName>
  </definedNames>
  <calcPr calcId="125725"/>
</workbook>
</file>

<file path=xl/calcChain.xml><?xml version="1.0" encoding="utf-8"?>
<calcChain xmlns="http://schemas.openxmlformats.org/spreadsheetml/2006/main">
  <c r="E39" i="4"/>
  <c r="E28"/>
  <c r="E24"/>
  <c r="E13"/>
  <c r="E41" s="1"/>
  <c r="E42" s="1"/>
  <c r="G41" l="1"/>
  <c r="E6"/>
  <c r="F6" s="1"/>
  <c r="H31"/>
  <c r="H32"/>
  <c r="H33"/>
  <c r="H34"/>
  <c r="H35"/>
  <c r="H36"/>
  <c r="H37"/>
  <c r="H38"/>
  <c r="H39"/>
  <c r="H40"/>
  <c r="H41"/>
  <c r="H42"/>
  <c r="H30"/>
  <c r="H28"/>
  <c r="H27"/>
  <c r="H16"/>
  <c r="H17"/>
  <c r="H18"/>
  <c r="H19"/>
  <c r="H20"/>
  <c r="H21"/>
  <c r="H22"/>
  <c r="H23"/>
  <c r="H24"/>
  <c r="H15"/>
  <c r="H13"/>
  <c r="H12"/>
  <c r="H6"/>
  <c r="H5"/>
  <c r="G31"/>
  <c r="G32"/>
  <c r="G33"/>
  <c r="G34"/>
  <c r="G35"/>
  <c r="G36"/>
  <c r="G37"/>
  <c r="G38"/>
  <c r="G39"/>
  <c r="G40"/>
  <c r="G42"/>
  <c r="G30"/>
  <c r="G28"/>
  <c r="G27"/>
  <c r="G16"/>
  <c r="G17"/>
  <c r="G18"/>
  <c r="G19"/>
  <c r="G20"/>
  <c r="G21"/>
  <c r="G22"/>
  <c r="G23"/>
  <c r="G24"/>
  <c r="G15"/>
  <c r="G13"/>
  <c r="G12"/>
  <c r="G5"/>
  <c r="F42"/>
  <c r="F40"/>
  <c r="F31"/>
  <c r="F32"/>
  <c r="F33"/>
  <c r="F34"/>
  <c r="F35"/>
  <c r="F36"/>
  <c r="F37"/>
  <c r="F38"/>
  <c r="F39"/>
  <c r="F30"/>
  <c r="F28"/>
  <c r="F27"/>
  <c r="F16"/>
  <c r="F17"/>
  <c r="F18"/>
  <c r="F19"/>
  <c r="F20"/>
  <c r="F21"/>
  <c r="F22"/>
  <c r="F23"/>
  <c r="F24"/>
  <c r="F15"/>
  <c r="F13"/>
  <c r="F12"/>
  <c r="F5"/>
  <c r="F41" l="1"/>
  <c r="G6"/>
</calcChain>
</file>

<file path=xl/sharedStrings.xml><?xml version="1.0" encoding="utf-8"?>
<sst xmlns="http://schemas.openxmlformats.org/spreadsheetml/2006/main" count="50" uniqueCount="31">
  <si>
    <t>区分</t>
    <rPh sb="0" eb="2">
      <t>クブン</t>
    </rPh>
    <phoneticPr fontId="4"/>
  </si>
  <si>
    <t>光熱水費</t>
    <rPh sb="0" eb="4">
      <t>コウネツスイヒ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</si>
  <si>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</si>
  <si>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印刷製本代</t>
    <rPh sb="0" eb="2">
      <t>インサツ</t>
    </rPh>
    <rPh sb="2" eb="4">
      <t>セイホン</t>
    </rPh>
    <rPh sb="4" eb="5">
      <t>ダイ</t>
    </rPh>
    <phoneticPr fontId="4"/>
  </si>
  <si>
    <t>支出合計</t>
    <rPh sb="0" eb="2">
      <t>シシュツ</t>
    </rPh>
    <rPh sb="2" eb="4">
      <t>ゴウケイ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</si>
  <si>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</si>
  <si>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</si>
  <si>
    <t>31年度</t>
    <rPh sb="2" eb="4">
      <t>ネンド</t>
    </rPh>
    <phoneticPr fontId="4"/>
  </si>
  <si>
    <t>人件費（※１）</t>
    <rPh sb="0" eb="3">
      <t>ジンケンヒ</t>
    </rPh>
    <phoneticPr fontId="4"/>
  </si>
  <si>
    <t>修繕費（※２）</t>
    <rPh sb="0" eb="2">
      <t>シュウゼン</t>
    </rPh>
    <rPh sb="2" eb="3">
      <t>ヒ</t>
    </rPh>
    <phoneticPr fontId="4"/>
  </si>
  <si>
    <t>運営費</t>
    <rPh sb="0" eb="3">
      <t>ウンエイヒ</t>
    </rPh>
    <phoneticPr fontId="4"/>
  </si>
  <si>
    <t>旅費</t>
    <rPh sb="0" eb="2">
      <t>リョヒ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</si>
  <si>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</si>
  <si>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燃料費</t>
    <rPh sb="0" eb="3">
      <t>ネンリョウヒ</t>
    </rPh>
    <phoneticPr fontId="4"/>
  </si>
  <si>
    <t>委託費</t>
    <rPh sb="0" eb="2">
      <t>イタク</t>
    </rPh>
    <rPh sb="2" eb="3">
      <t>ヒ</t>
    </rPh>
    <phoneticPr fontId="4"/>
  </si>
  <si>
    <t>賃借料</t>
    <rPh sb="0" eb="3">
      <t>チンシャクリョウ</t>
    </rPh>
    <phoneticPr fontId="4"/>
  </si>
  <si>
    <t>一般管理費</t>
    <rPh sb="0" eb="2">
      <t>イッパン</t>
    </rPh>
    <rPh sb="2" eb="5">
      <t>カンリヒ</t>
    </rPh>
    <phoneticPr fontId="4"/>
  </si>
  <si>
    <t>人件費</t>
    <rPh sb="0" eb="3">
      <t>ジンケンヒ</t>
    </rPh>
    <phoneticPr fontId="4"/>
  </si>
  <si>
    <t>小計</t>
    <rPh sb="0" eb="2">
      <t>ショウケイ</t>
    </rPh>
    <phoneticPr fontId="4"/>
  </si>
  <si>
    <t>支出</t>
    <rPh sb="0" eb="2">
      <t>シシュツ</t>
    </rPh>
    <phoneticPr fontId="4"/>
  </si>
  <si>
    <t>秦野ビジターセンター</t>
    <rPh sb="0" eb="2">
      <t>ハダノ</t>
    </rPh>
    <phoneticPr fontId="4"/>
  </si>
  <si>
    <t>西丹沢ビジターセンター</t>
    <rPh sb="0" eb="1">
      <t>ニシ</t>
    </rPh>
    <rPh sb="1" eb="3">
      <t>タンザワ</t>
    </rPh>
    <phoneticPr fontId="4"/>
  </si>
  <si>
    <t>指定管理料</t>
    <rPh sb="0" eb="2">
      <t>シテイ</t>
    </rPh>
    <rPh sb="2" eb="4">
      <t>カンリ</t>
    </rPh>
    <rPh sb="4" eb="5">
      <t>リョウ</t>
    </rPh>
    <phoneticPr fontId="4"/>
  </si>
  <si>
    <t>3か年計</t>
    <rPh sb="2" eb="3">
      <t>ネン</t>
    </rPh>
    <rPh sb="3" eb="4">
      <t>ケイ</t>
    </rPh>
    <phoneticPr fontId="4"/>
  </si>
  <si>
    <t>収入</t>
    <rPh sb="0" eb="2">
      <t>シュウニュウ</t>
    </rPh>
    <phoneticPr fontId="4"/>
  </si>
  <si>
    <t>各年度想定収支・積算内訳</t>
    <rPh sb="0" eb="1">
      <t>カク</t>
    </rPh>
    <rPh sb="1" eb="3">
      <t>ネンド</t>
    </rPh>
    <rPh sb="3" eb="5">
      <t>ソウテイ</t>
    </rPh>
    <rPh sb="5" eb="7">
      <t>シュウシ</t>
    </rPh>
    <rPh sb="8" eb="10">
      <t>セキサン</t>
    </rPh>
    <rPh sb="10" eb="12">
      <t>ウチワケ</t>
    </rPh>
    <phoneticPr fontId="4"/>
  </si>
  <si>
    <t>(単位：千円)</t>
    <phoneticPr fontId="4"/>
  </si>
  <si>
    <t>(※１）人件費には、給与、各種手当、法定福利費、日々雇用賃金等を含みます。
　　　 また、次ページの内訳書「人件費」を施設ごとに作成してください。</t>
    <rPh sb="4" eb="7">
      <t>ジンケンヒ</t>
    </rPh>
    <rPh sb="10" eb="12">
      <t>キュウヨ</t>
    </rPh>
    <rPh sb="13" eb="15">
      <t>カクシュ</t>
    </rPh>
    <rPh sb="15" eb="17">
      <t>テアテ</t>
    </rPh>
    <rPh sb="18" eb="20">
      <t>ホウテイ</t>
    </rPh>
    <rPh sb="20" eb="22">
      <t>フクリ</t>
    </rPh>
    <rPh sb="22" eb="23">
      <t>ヒ</t>
    </rPh>
    <rPh sb="24" eb="26">
      <t>ヒビ</t>
    </rPh>
    <rPh sb="26" eb="28">
      <t>コヨウ</t>
    </rPh>
    <rPh sb="28" eb="30">
      <t>チンギン</t>
    </rPh>
    <rPh sb="30" eb="31">
      <t>トウ</t>
    </rPh>
    <rPh sb="32" eb="33">
      <t>フク</t>
    </rPh>
    <rPh sb="59" eb="61">
      <t>シセツ</t>
    </rPh>
    <phoneticPr fontId="4"/>
  </si>
  <si>
    <t>(※２）リスク分担表に記載のとおり、原則として100万円未満の修繕は、指定管理者が負担
　　　 することとしていますので、御留意ください。</t>
    <rPh sb="7" eb="9">
      <t>ブンタン</t>
    </rPh>
    <rPh sb="9" eb="10">
      <t>ヒョウ</t>
    </rPh>
    <rPh sb="11" eb="13">
      <t>キサイ</t>
    </rPh>
    <rPh sb="18" eb="20">
      <t>ゲンソク</t>
    </rPh>
    <rPh sb="26" eb="28">
      <t>マンエン</t>
    </rPh>
    <rPh sb="28" eb="30">
      <t>ミマン</t>
    </rPh>
    <rPh sb="31" eb="33">
      <t>シュウゼン</t>
    </rPh>
    <rPh sb="35" eb="40">
      <t>シ</t>
    </rPh>
    <rPh sb="41" eb="43">
      <t>フタン</t>
    </rPh>
    <rPh sb="61" eb="62">
      <t>ゴ</t>
    </rPh>
    <rPh sb="62" eb="64">
      <t>リュウイ</t>
    </rPh>
    <phoneticPr fontId="4"/>
  </si>
  <si>
    <t>指定管理料（消費税及び地方消費税10％込み）</t>
    <rPh sb="0" eb="2">
      <t>シテイ</t>
    </rPh>
    <rPh sb="2" eb="4">
      <t>カンリ</t>
    </rPh>
    <rPh sb="4" eb="5">
      <t>リョウ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9" eb="20">
      <t>コ</t>
    </rPh>
    <phoneticPr fontId="4"/>
  </si>
  <si>
    <t>支出合計（消費税及び地方消費税10％込み）</t>
    <rPh sb="0" eb="2">
      <t>シシュツ</t>
    </rPh>
    <rPh sb="2" eb="4">
      <t>ゴウケイ</t>
    </rPh>
    <rPh sb="5" eb="8">
      <t>ショウヒゼイ</t>
    </rPh>
    <rPh sb="18" eb="19">
      <t>コ</t>
    </rPh>
    <phoneticPr fontId="4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</si>
</sst>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6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>
      <alignment vertical="center"/>
    </xf>
    <xf numFmtId="38" fontId="3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1" xfId="1" applyNumberFormat="1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0" borderId="0" xfId="1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38" fontId="2" fillId="0" borderId="0" xfId="1" applyFont="1" applyAlignment="1">
      <alignment horizontal="right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7" xfId="1" applyNumberFormat="1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1044575</xdr:colOff>
      <xdr:row>1</xdr:row>
      <xdr:rowOff>9525</xdr:rowOff>
    </xdr:from>
    <xdr:ext cx="1120131" cy="275717"/>
    <xdr:sp macro="" textlink="">
      <xdr:nvSpPr>
        <xdr:cNvPr id="2" name="正方形/長方形 1"/>
        <xdr:cNvSpPr/>
      </xdr:nvSpPr>
      <xdr:spPr>
        <a:xfrm>
          <a:off x="5362575" y="168275"/>
          <a:ext cx="1120131" cy="275717"/>
        </a:xfrm>
        <a:prstGeom prst="rect">
          <a:avLst/>
        </a:prstGeom>
        <a:solidFill>
          <a:schemeClr val="bg1"/>
        </a:solidFill>
        <a:ln w="19050" cap="sq" cmpd="sng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参考資料１</a:t>
          </a:r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showGridLines="0" tabSelected="1" topLeftCell="A37" zoomScaleNormal="100" workbookViewId="0">
      <selection activeCell="D3" sqref="D3"/>
    </sheetView>
  </sheetViews>
  <sheetFormatPr defaultColWidth="9" defaultRowHeight="12"/>
  <cols>
    <col min="1" max="1" width="0.875" style="1" customWidth="1"/>
    <col min="2" max="2" width="3.5" style="1" customWidth="1"/>
    <col min="3" max="3" width="4.625" style="2" customWidth="1"/>
    <col min="4" max="4" width="36.125" style="1" customWidth="1"/>
    <col min="5" max="6" width="13.75" style="1" customWidth="1"/>
    <col min="7" max="8" width="13.75" style="3" customWidth="1"/>
    <col min="9" max="9" width="1.75" style="1" customWidth="1"/>
    <col min="10" max="21" width="11.75" style="1" customWidth="1"/>
    <col min="22" max="16384" width="9" style="1"/>
  </cols>
  <sheetData>
    <row r="2" spans="2:10" ht="33" customHeight="1">
      <c r="B2" s="49" t="s">
        <v>25</v>
      </c>
      <c r="C2" s="49"/>
      <c r="D2" s="49"/>
      <c r="E2" s="49"/>
      <c r="F2" s="49"/>
      <c r="G2" s="49"/>
      <c r="H2" s="49"/>
      <c r="I2" s="5"/>
      <c r="J2" s="5"/>
    </row>
    <row r="3" spans="2:10" ht="19.5" customHeight="1">
      <c r="B3" s="8" t="s">
        <v>24</v>
      </c>
      <c r="E3" s="4"/>
      <c r="H3" s="42" t="s">
        <v>26</v>
      </c>
    </row>
    <row r="4" spans="2:10" ht="24" customHeight="1">
      <c r="B4" s="8"/>
      <c r="C4" s="7"/>
      <c r="D4" s="8"/>
      <c r="E4" s="9" t="s">
        <v>5</v>
      </c>
      <c r="F4" s="10" t="s">
        <v>6</v>
      </c>
      <c r="G4" s="11" t="s">
        <v>7</v>
      </c>
      <c r="H4" s="11" t="s">
        <v>23</v>
      </c>
    </row>
    <row r="5" spans="2:10" ht="24" customHeight="1">
      <c r="B5" s="26" t="s">
        <v>22</v>
      </c>
      <c r="C5" s="20"/>
      <c r="D5" s="17"/>
      <c r="E5" s="28">
        <v>40418</v>
      </c>
      <c r="F5" s="29">
        <f>E5</f>
        <v>40418</v>
      </c>
      <c r="G5" s="29">
        <f>E5</f>
        <v>40418</v>
      </c>
      <c r="H5" s="30">
        <f>E5*3</f>
        <v>121254</v>
      </c>
    </row>
    <row r="6" spans="2:10" ht="24" customHeight="1">
      <c r="B6" s="26" t="s">
        <v>29</v>
      </c>
      <c r="C6" s="20"/>
      <c r="D6" s="17"/>
      <c r="E6" s="28">
        <f>E5*1.1</f>
        <v>44459.8</v>
      </c>
      <c r="F6" s="29">
        <f>E6</f>
        <v>44459.8</v>
      </c>
      <c r="G6" s="29">
        <f>E6</f>
        <v>44459.8</v>
      </c>
      <c r="H6" s="30">
        <f>E6*3</f>
        <v>133379.40000000002</v>
      </c>
    </row>
    <row r="7" spans="2:10" ht="11.25" customHeight="1">
      <c r="B7" s="27"/>
      <c r="C7" s="19"/>
      <c r="D7" s="27"/>
      <c r="E7" s="31"/>
      <c r="F7" s="32"/>
      <c r="G7" s="33"/>
      <c r="H7" s="33"/>
    </row>
    <row r="8" spans="2:10" ht="24" customHeight="1">
      <c r="B8" s="8" t="s">
        <v>19</v>
      </c>
      <c r="C8" s="7"/>
      <c r="D8" s="8"/>
      <c r="E8" s="31"/>
      <c r="F8" s="32"/>
      <c r="G8" s="33"/>
      <c r="H8" s="33"/>
    </row>
    <row r="9" spans="2:10" ht="21" customHeight="1">
      <c r="B9" s="53" t="s">
        <v>0</v>
      </c>
      <c r="C9" s="54"/>
      <c r="D9" s="55"/>
      <c r="E9" s="34" t="s">
        <v>5</v>
      </c>
      <c r="F9" s="35" t="s">
        <v>6</v>
      </c>
      <c r="G9" s="36" t="s">
        <v>7</v>
      </c>
      <c r="H9" s="36" t="s">
        <v>23</v>
      </c>
    </row>
    <row r="10" spans="2:10" ht="21" customHeight="1">
      <c r="B10" s="24" t="s">
        <v>20</v>
      </c>
      <c r="C10" s="21"/>
      <c r="D10" s="22"/>
      <c r="E10" s="37"/>
      <c r="F10" s="38"/>
      <c r="G10" s="39"/>
      <c r="H10" s="43"/>
    </row>
    <row r="11" spans="2:10" ht="21" customHeight="1">
      <c r="B11" s="23"/>
      <c r="C11" s="51" t="s">
        <v>8</v>
      </c>
      <c r="D11" s="47"/>
      <c r="E11" s="40"/>
      <c r="F11" s="40"/>
      <c r="G11" s="41"/>
      <c r="H11" s="44"/>
    </row>
    <row r="12" spans="2:10" ht="21" customHeight="1">
      <c r="B12" s="23"/>
      <c r="C12" s="13"/>
      <c r="D12" s="14" t="s">
        <v>17</v>
      </c>
      <c r="E12" s="29">
        <v>18554</v>
      </c>
      <c r="F12" s="29">
        <f>E12</f>
        <v>18554</v>
      </c>
      <c r="G12" s="30">
        <f>E12</f>
        <v>18554</v>
      </c>
      <c r="H12" s="30">
        <f>E12*3</f>
        <v>55662</v>
      </c>
    </row>
    <row r="13" spans="2:10" ht="21" customHeight="1">
      <c r="B13" s="23"/>
      <c r="C13" s="16"/>
      <c r="D13" s="15" t="s">
        <v>18</v>
      </c>
      <c r="E13" s="29">
        <f>E12</f>
        <v>18554</v>
      </c>
      <c r="F13" s="29">
        <f>E13</f>
        <v>18554</v>
      </c>
      <c r="G13" s="30">
        <f>E13</f>
        <v>18554</v>
      </c>
      <c r="H13" s="30">
        <f>E13*3</f>
        <v>55662</v>
      </c>
    </row>
    <row r="14" spans="2:10" ht="21" customHeight="1">
      <c r="B14" s="23"/>
      <c r="C14" s="51" t="s">
        <v>10</v>
      </c>
      <c r="D14" s="52"/>
      <c r="E14" s="40"/>
      <c r="F14" s="40"/>
      <c r="G14" s="41"/>
      <c r="H14" s="44"/>
    </row>
    <row r="15" spans="2:10" ht="21" customHeight="1">
      <c r="B15" s="23"/>
      <c r="C15" s="13"/>
      <c r="D15" s="12" t="s">
        <v>11</v>
      </c>
      <c r="E15" s="29">
        <v>172</v>
      </c>
      <c r="F15" s="29">
        <f>E15</f>
        <v>172</v>
      </c>
      <c r="G15" s="30">
        <f>E15</f>
        <v>172</v>
      </c>
      <c r="H15" s="30">
        <f>E15*3</f>
        <v>516</v>
      </c>
    </row>
    <row r="16" spans="2:10" ht="21" customHeight="1">
      <c r="B16" s="23"/>
      <c r="C16" s="13"/>
      <c r="D16" s="12" t="s">
        <v>12</v>
      </c>
      <c r="E16" s="29">
        <v>583</v>
      </c>
      <c r="F16" s="29">
        <f t="shared" ref="F16:F24" si="0">E16</f>
        <v>583</v>
      </c>
      <c r="G16" s="30">
        <f t="shared" ref="G16:G24" si="1">E16</f>
        <v>583</v>
      </c>
      <c r="H16" s="30">
        <f t="shared" ref="H16:H24" si="2">E16*3</f>
        <v>1749</v>
      </c>
    </row>
    <row r="17" spans="2:8" ht="21" customHeight="1">
      <c r="B17" s="23"/>
      <c r="C17" s="13"/>
      <c r="D17" s="12" t="s">
        <v>2</v>
      </c>
      <c r="E17" s="29">
        <v>146</v>
      </c>
      <c r="F17" s="29">
        <f t="shared" si="0"/>
        <v>146</v>
      </c>
      <c r="G17" s="30">
        <f t="shared" si="1"/>
        <v>146</v>
      </c>
      <c r="H17" s="30">
        <f t="shared" si="2"/>
        <v>438</v>
      </c>
    </row>
    <row r="18" spans="2:8" ht="21" customHeight="1">
      <c r="B18" s="23"/>
      <c r="C18" s="13"/>
      <c r="D18" s="12" t="s">
        <v>3</v>
      </c>
      <c r="E18" s="29">
        <v>136</v>
      </c>
      <c r="F18" s="29">
        <f t="shared" si="0"/>
        <v>136</v>
      </c>
      <c r="G18" s="30">
        <f t="shared" si="1"/>
        <v>136</v>
      </c>
      <c r="H18" s="30">
        <f t="shared" si="2"/>
        <v>408</v>
      </c>
    </row>
    <row r="19" spans="2:8" ht="21" customHeight="1">
      <c r="B19" s="23"/>
      <c r="C19" s="13"/>
      <c r="D19" s="12" t="s">
        <v>13</v>
      </c>
      <c r="E19" s="29">
        <v>17</v>
      </c>
      <c r="F19" s="29">
        <f t="shared" si="0"/>
        <v>17</v>
      </c>
      <c r="G19" s="30">
        <f t="shared" si="1"/>
        <v>17</v>
      </c>
      <c r="H19" s="30">
        <f t="shared" si="2"/>
        <v>51</v>
      </c>
    </row>
    <row r="20" spans="2:8" ht="21" customHeight="1">
      <c r="B20" s="23"/>
      <c r="C20" s="13"/>
      <c r="D20" s="12" t="s">
        <v>1</v>
      </c>
      <c r="E20" s="29">
        <v>537</v>
      </c>
      <c r="F20" s="29">
        <f t="shared" si="0"/>
        <v>537</v>
      </c>
      <c r="G20" s="30">
        <f t="shared" si="1"/>
        <v>537</v>
      </c>
      <c r="H20" s="30">
        <f t="shared" si="2"/>
        <v>1611</v>
      </c>
    </row>
    <row r="21" spans="2:8" ht="21" customHeight="1">
      <c r="B21" s="23"/>
      <c r="C21" s="13"/>
      <c r="D21" s="12" t="s">
        <v>14</v>
      </c>
      <c r="E21" s="29">
        <v>0</v>
      </c>
      <c r="F21" s="29">
        <f t="shared" si="0"/>
        <v>0</v>
      </c>
      <c r="G21" s="30">
        <f t="shared" si="1"/>
        <v>0</v>
      </c>
      <c r="H21" s="30">
        <f t="shared" si="2"/>
        <v>0</v>
      </c>
    </row>
    <row r="22" spans="2:8" ht="21" customHeight="1">
      <c r="B22" s="23"/>
      <c r="C22" s="13"/>
      <c r="D22" s="12" t="s">
        <v>15</v>
      </c>
      <c r="E22" s="29">
        <v>0</v>
      </c>
      <c r="F22" s="29">
        <f t="shared" si="0"/>
        <v>0</v>
      </c>
      <c r="G22" s="30">
        <f t="shared" si="1"/>
        <v>0</v>
      </c>
      <c r="H22" s="30">
        <f t="shared" si="2"/>
        <v>0</v>
      </c>
    </row>
    <row r="23" spans="2:8" ht="21" customHeight="1">
      <c r="B23" s="23"/>
      <c r="C23" s="13"/>
      <c r="D23" s="12" t="s">
        <v>9</v>
      </c>
      <c r="E23" s="29">
        <v>129</v>
      </c>
      <c r="F23" s="29">
        <f t="shared" si="0"/>
        <v>129</v>
      </c>
      <c r="G23" s="30">
        <f t="shared" si="1"/>
        <v>129</v>
      </c>
      <c r="H23" s="30">
        <f t="shared" si="2"/>
        <v>387</v>
      </c>
    </row>
    <row r="24" spans="2:8" ht="21" customHeight="1">
      <c r="B24" s="25"/>
      <c r="C24" s="16"/>
      <c r="D24" s="12" t="s">
        <v>18</v>
      </c>
      <c r="E24" s="29">
        <f>SUM(E15:E23)</f>
        <v>1720</v>
      </c>
      <c r="F24" s="29">
        <f t="shared" si="0"/>
        <v>1720</v>
      </c>
      <c r="G24" s="30">
        <f t="shared" si="1"/>
        <v>1720</v>
      </c>
      <c r="H24" s="30">
        <f t="shared" si="2"/>
        <v>5160</v>
      </c>
    </row>
    <row r="25" spans="2:8" ht="21" customHeight="1">
      <c r="B25" s="24" t="s">
        <v>21</v>
      </c>
      <c r="C25" s="21"/>
      <c r="D25" s="22"/>
      <c r="E25" s="37"/>
      <c r="F25" s="38"/>
      <c r="G25" s="39"/>
      <c r="H25" s="43"/>
    </row>
    <row r="26" spans="2:8" ht="21" customHeight="1">
      <c r="B26" s="23"/>
      <c r="C26" s="51" t="s">
        <v>8</v>
      </c>
      <c r="D26" s="47"/>
      <c r="E26" s="40"/>
      <c r="F26" s="40"/>
      <c r="G26" s="41"/>
      <c r="H26" s="44"/>
    </row>
    <row r="27" spans="2:8" ht="21" customHeight="1">
      <c r="B27" s="23"/>
      <c r="C27" s="13"/>
      <c r="D27" s="14" t="s">
        <v>17</v>
      </c>
      <c r="E27" s="29">
        <v>12476</v>
      </c>
      <c r="F27" s="29">
        <f>E27</f>
        <v>12476</v>
      </c>
      <c r="G27" s="30">
        <f>E27</f>
        <v>12476</v>
      </c>
      <c r="H27" s="30">
        <f>E27*3</f>
        <v>37428</v>
      </c>
    </row>
    <row r="28" spans="2:8" ht="21" customHeight="1">
      <c r="B28" s="23"/>
      <c r="C28" s="16"/>
      <c r="D28" s="18" t="s">
        <v>18</v>
      </c>
      <c r="E28" s="29">
        <f>E27</f>
        <v>12476</v>
      </c>
      <c r="F28" s="29">
        <f>E28</f>
        <v>12476</v>
      </c>
      <c r="G28" s="30">
        <f>E28</f>
        <v>12476</v>
      </c>
      <c r="H28" s="30">
        <f>E28*3</f>
        <v>37428</v>
      </c>
    </row>
    <row r="29" spans="2:8" ht="21" customHeight="1">
      <c r="B29" s="23"/>
      <c r="C29" s="51" t="s">
        <v>10</v>
      </c>
      <c r="D29" s="52"/>
      <c r="E29" s="40"/>
      <c r="F29" s="40"/>
      <c r="G29" s="41"/>
      <c r="H29" s="44"/>
    </row>
    <row r="30" spans="2:8" ht="21" customHeight="1">
      <c r="B30" s="23"/>
      <c r="C30" s="13"/>
      <c r="D30" s="12" t="s">
        <v>11</v>
      </c>
      <c r="E30" s="29">
        <v>144</v>
      </c>
      <c r="F30" s="29">
        <f>E30</f>
        <v>144</v>
      </c>
      <c r="G30" s="30">
        <f>E30</f>
        <v>144</v>
      </c>
      <c r="H30" s="30">
        <f>E30*3</f>
        <v>432</v>
      </c>
    </row>
    <row r="31" spans="2:8" ht="21" customHeight="1">
      <c r="B31" s="23"/>
      <c r="C31" s="13"/>
      <c r="D31" s="12" t="s">
        <v>12</v>
      </c>
      <c r="E31" s="29">
        <v>242</v>
      </c>
      <c r="F31" s="29">
        <f t="shared" ref="F31:F39" si="3">E31</f>
        <v>242</v>
      </c>
      <c r="G31" s="30">
        <f t="shared" ref="G31:G42" si="4">E31</f>
        <v>242</v>
      </c>
      <c r="H31" s="30">
        <f t="shared" ref="H31:H42" si="5">E31*3</f>
        <v>726</v>
      </c>
    </row>
    <row r="32" spans="2:8" ht="21" customHeight="1">
      <c r="B32" s="23"/>
      <c r="C32" s="13"/>
      <c r="D32" s="12" t="s">
        <v>2</v>
      </c>
      <c r="E32" s="29">
        <v>139</v>
      </c>
      <c r="F32" s="29">
        <f t="shared" si="3"/>
        <v>139</v>
      </c>
      <c r="G32" s="30">
        <f t="shared" si="4"/>
        <v>139</v>
      </c>
      <c r="H32" s="30">
        <f t="shared" si="5"/>
        <v>417</v>
      </c>
    </row>
    <row r="33" spans="2:8" ht="21" customHeight="1">
      <c r="B33" s="23"/>
      <c r="C33" s="13"/>
      <c r="D33" s="12" t="s">
        <v>3</v>
      </c>
      <c r="E33" s="29">
        <v>58</v>
      </c>
      <c r="F33" s="29">
        <f t="shared" si="3"/>
        <v>58</v>
      </c>
      <c r="G33" s="30">
        <f t="shared" si="4"/>
        <v>58</v>
      </c>
      <c r="H33" s="30">
        <f t="shared" si="5"/>
        <v>174</v>
      </c>
    </row>
    <row r="34" spans="2:8" ht="21" customHeight="1">
      <c r="B34" s="23"/>
      <c r="C34" s="13"/>
      <c r="D34" s="12" t="s">
        <v>13</v>
      </c>
      <c r="E34" s="29">
        <v>45</v>
      </c>
      <c r="F34" s="29">
        <f t="shared" si="3"/>
        <v>45</v>
      </c>
      <c r="G34" s="30">
        <f t="shared" si="4"/>
        <v>45</v>
      </c>
      <c r="H34" s="30">
        <f t="shared" si="5"/>
        <v>135</v>
      </c>
    </row>
    <row r="35" spans="2:8" ht="21" customHeight="1">
      <c r="B35" s="23"/>
      <c r="C35" s="13"/>
      <c r="D35" s="12" t="s">
        <v>1</v>
      </c>
      <c r="E35" s="29">
        <v>563</v>
      </c>
      <c r="F35" s="29">
        <f t="shared" si="3"/>
        <v>563</v>
      </c>
      <c r="G35" s="30">
        <f t="shared" si="4"/>
        <v>563</v>
      </c>
      <c r="H35" s="30">
        <f t="shared" si="5"/>
        <v>1689</v>
      </c>
    </row>
    <row r="36" spans="2:8" ht="21" customHeight="1">
      <c r="B36" s="23"/>
      <c r="C36" s="13"/>
      <c r="D36" s="12" t="s">
        <v>14</v>
      </c>
      <c r="E36" s="29">
        <v>616</v>
      </c>
      <c r="F36" s="29">
        <f t="shared" si="3"/>
        <v>616</v>
      </c>
      <c r="G36" s="30">
        <f t="shared" si="4"/>
        <v>616</v>
      </c>
      <c r="H36" s="30">
        <f t="shared" si="5"/>
        <v>1848</v>
      </c>
    </row>
    <row r="37" spans="2:8" ht="21" customHeight="1">
      <c r="B37" s="23"/>
      <c r="C37" s="13"/>
      <c r="D37" s="12" t="s">
        <v>15</v>
      </c>
      <c r="E37" s="29">
        <v>75</v>
      </c>
      <c r="F37" s="29">
        <f t="shared" si="3"/>
        <v>75</v>
      </c>
      <c r="G37" s="30">
        <f t="shared" si="4"/>
        <v>75</v>
      </c>
      <c r="H37" s="30">
        <f t="shared" si="5"/>
        <v>225</v>
      </c>
    </row>
    <row r="38" spans="2:8" ht="21" customHeight="1">
      <c r="B38" s="23"/>
      <c r="C38" s="13"/>
      <c r="D38" s="12" t="s">
        <v>9</v>
      </c>
      <c r="E38" s="29">
        <v>98</v>
      </c>
      <c r="F38" s="29">
        <f t="shared" si="3"/>
        <v>98</v>
      </c>
      <c r="G38" s="30">
        <f t="shared" si="4"/>
        <v>98</v>
      </c>
      <c r="H38" s="30">
        <f t="shared" si="5"/>
        <v>294</v>
      </c>
    </row>
    <row r="39" spans="2:8" ht="21" customHeight="1">
      <c r="B39" s="25"/>
      <c r="C39" s="13"/>
      <c r="D39" s="12" t="s">
        <v>18</v>
      </c>
      <c r="E39" s="29">
        <f>SUM(E30:E38)</f>
        <v>1980</v>
      </c>
      <c r="F39" s="29">
        <f t="shared" si="3"/>
        <v>1980</v>
      </c>
      <c r="G39" s="30">
        <f t="shared" si="4"/>
        <v>1980</v>
      </c>
      <c r="H39" s="30">
        <f t="shared" si="5"/>
        <v>5940</v>
      </c>
    </row>
    <row r="40" spans="2:8" ht="21" customHeight="1">
      <c r="B40" s="46" t="s">
        <v>16</v>
      </c>
      <c r="C40" s="47"/>
      <c r="D40" s="48"/>
      <c r="E40" s="30">
        <v>5688</v>
      </c>
      <c r="F40" s="29">
        <f>E40</f>
        <v>5688</v>
      </c>
      <c r="G40" s="30">
        <f t="shared" si="4"/>
        <v>5688</v>
      </c>
      <c r="H40" s="30">
        <f t="shared" si="5"/>
        <v>17064</v>
      </c>
    </row>
    <row r="41" spans="2:8" ht="21" customHeight="1">
      <c r="B41" s="46" t="s">
        <v>4</v>
      </c>
      <c r="C41" s="47"/>
      <c r="D41" s="48"/>
      <c r="E41" s="30">
        <f>E13+E24+E28+E39+E40</f>
        <v>40418</v>
      </c>
      <c r="F41" s="29">
        <f>E41</f>
        <v>40418</v>
      </c>
      <c r="G41" s="30">
        <f t="shared" si="4"/>
        <v>40418</v>
      </c>
      <c r="H41" s="30">
        <f t="shared" si="5"/>
        <v>121254</v>
      </c>
    </row>
    <row r="42" spans="2:8" ht="21" customHeight="1">
      <c r="B42" s="46" t="s">
        <v>30</v>
      </c>
      <c r="C42" s="47"/>
      <c r="D42" s="48"/>
      <c r="E42" s="30">
        <f>E41*1.1</f>
        <v>44459.8</v>
      </c>
      <c r="F42" s="29">
        <f>E42</f>
        <v>44459.8</v>
      </c>
      <c r="G42" s="30">
        <f t="shared" si="4"/>
        <v>44459.8</v>
      </c>
      <c r="H42" s="30">
        <f t="shared" si="5"/>
        <v>133379.40000000002</v>
      </c>
    </row>
    <row r="43" spans="2:8" s="6" customFormat="1" ht="43.5" customHeight="1">
      <c r="B43" s="50" t="s">
        <v>27</v>
      </c>
      <c r="C43" s="50"/>
      <c r="D43" s="50"/>
      <c r="E43" s="50"/>
      <c r="F43" s="50"/>
      <c r="G43" s="50"/>
      <c r="H43" s="50"/>
    </row>
    <row r="44" spans="2:8" s="6" customFormat="1" ht="37.5" customHeight="1">
      <c r="B44" s="45" t="s">
        <v>28</v>
      </c>
      <c r="C44" s="45"/>
      <c r="D44" s="45"/>
      <c r="E44" s="45"/>
      <c r="F44" s="45"/>
      <c r="G44" s="45"/>
      <c r="H44" s="45"/>
    </row>
    <row r="45" spans="2:8" ht="16.5" customHeight="1"/>
    <row r="46" spans="2:8" ht="16.5" customHeight="1"/>
    <row r="47" spans="2:8" ht="16.5" customHeight="1"/>
    <row r="48" spans="2: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</sheetData>
  <mergeCells count="11">
    <mergeCell ref="B44:H44"/>
    <mergeCell ref="B42:D42"/>
    <mergeCell ref="B40:D40"/>
    <mergeCell ref="B41:D41"/>
    <mergeCell ref="B2:H2"/>
    <mergeCell ref="B43:H43"/>
    <mergeCell ref="C11:D11"/>
    <mergeCell ref="C14:D14"/>
    <mergeCell ref="B9:D9"/>
    <mergeCell ref="C26:D26"/>
    <mergeCell ref="C29:D29"/>
  </mergeCells>
  <phoneticPr fontId="4"/>
  <printOptions horizontalCentered="1"/>
  <pageMargins left="0.33" right="0.5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経費積算内訳書（収支計算書）</vt:lpstr>
      <vt:lpstr>'経費積算内訳書（収支計算書）'!Print_Area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</cp:lastModifiedBy>
  <cp:lastPrinted>2016-02-08T05:00:08Z</cp:lastPrinted>
  <dcterms:created xsi:type="dcterms:W3CDTF">2015-04-24T04:26:41Z</dcterms:created>
  <dcterms:modified xsi:type="dcterms:W3CDTF">2016-02-08T05:00:42Z</dcterms:modified>
</cp:coreProperties>
</file>