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3 相模原市\"/>
    </mc:Choice>
  </mc:AlternateContent>
  <workbookProtection workbookAlgorithmName="SHA-512" workbookHashValue="GQJWd+sBz+HdWz1ZjTCG3RjJ+6wzhYgb6Ou1A+BA5plZby/cnCQjPJFfEj5dZ0cjJXG63YojvVvXUkC7cJ8AlQ==" workbookSaltValue="jqX+lvbvbHsExrFgk+3Oqg==" workbookSpinCount="100000" lockStructure="1"/>
  <bookViews>
    <workbookView xWindow="0" yWindow="0" windowWidth="15360" windowHeight="763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AD10" i="4"/>
  <c r="P10" i="4"/>
  <c r="I10" i="4"/>
  <c r="B10" i="4"/>
  <c r="AT8" i="4"/>
  <c r="AL8" i="4"/>
  <c r="W8" i="4"/>
  <c r="P8" i="4"/>
  <c r="I8" i="4"/>
  <c r="B6" i="4"/>
  <c r="C10" i="5" l="1"/>
  <c r="D10" i="5"/>
  <c r="E10" i="5"/>
  <c r="B10" i="5"/>
</calcChain>
</file>

<file path=xl/sharedStrings.xml><?xml version="1.0" encoding="utf-8"?>
<sst xmlns="http://schemas.openxmlformats.org/spreadsheetml/2006/main" count="240" uniqueCount="122">
  <si>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</si>
  <si>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</si>
  <si>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</si>
  <si>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</si>
  <si>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</si>
  <si>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</si>
  <si>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</si>
  <si>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</si>
  <si>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</si>
  <si>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</si>
  <si>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</si>
  <si>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</si>
  <si>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</si>
  <si>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</si>
  <si>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</si>
  <si>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</si>
  <si>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</si>
  <si>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</si>
  <si>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</si>
  <si>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</si>
  <si>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</si>
  <si>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</si>
  <si>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</si>
  <si>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</si>
  <si>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</si>
  <si>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</si>
  <si>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</si>
  <si>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</si>
  <si>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</si>
  <si>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</si>
  <si>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</si>
  <si>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</si>
  <si>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</si>
  <si>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</si>
  <si>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</si>
  <si>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</si>
  <si>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</si>
  <si>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</si>
  <si>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</si>
  <si>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</si>
  <si>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</si>
  <si>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</si>
  <si>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</si>
  <si>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</si>
  <si>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</si>
  <si>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</si>
  <si>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</si>
  <si>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</si>
  <si>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</si>
  <si>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</si>
  <si>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</si>
  <si>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</si>
  <si>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</si>
  <si>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</si>
  <si>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</si>
  <si>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</si>
  <si>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</si>
  <si>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</si>
  <si>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</si>
  <si>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</si>
  <si>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</si>
  <si>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</si>
  <si>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</si>
  <si>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</si>
  <si>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</si>
  <si>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</si>
  <si>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</si>
  <si>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</si>
  <si>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</si>
  <si>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</si>
  <si>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</si>
  <si>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</si>
  <si>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</si>
  <si>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</si>
  <si>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</si>
  <si>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</si>
  <si>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</si>
  <si>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</si>
  <si>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</si>
  <si>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</si>
  <si>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</si>
  <si>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</si>
  <si>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</si>
  <si>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</si>
  <si>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</si>
  <si>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</si>
  <si>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</si>
  <si>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</si>
  <si>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</si>
  <si>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</si>
  <si>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</si>
  <si>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</si>
  <si>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</si>
  <si>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</si>
  <si>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</si>
  <si>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</si>
  <si>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</si>
  <si>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</si>
  <si>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</si>
  <si>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</si>
  <si>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</si>
  <si>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</si>
  <si>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</si>
  <si>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</si>
  <si>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</si>
  <si>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</si>
  <si>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</si>
  <si>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相模原市</t>
  </si>
  <si>
    <t>法適用</t>
  </si>
  <si>
    <t>下水道事業</t>
  </si>
  <si>
    <t>公共下水道</t>
  </si>
  <si>
    <t>政令市等</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</si>
  <si>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</si>
  <si>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</si>
  <si>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</si>
  <si>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</si>
  <si>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</si>
  <si>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</si>
  <si>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</si>
  <si>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公共下水道事業は、急激な人口増加に伴う市民生活の改善、浸水被害の解消等を図るため、昭和４２年度より事業に着手しました。現在では、山間部における下水道未普及地域を残しほぼ整備が完了し、維持管理の時代を迎えています。
　本市は全て流域関連公共下水道のため、スケールメリットが働き汚水処理原価が全国平均より低い額となっています。そのため、下水道使用料が20㎥あたり1999円／月（税込み）と全国平均よりも低いにもかかわらず、経常収支比率がほぼ100%となり収支が均衡しています。企業債の残高もほぼ全国平均となっており、これまで計画的に下水道施設整備が行われてきたと判断することができ、健全な経営状況となっています。
　今後は、下水道施設の老朽化に対し、平成３２年度までに経営戦略を策定し予防保全型の維持管理をしていけるよう、検討を進めています。</t>
    <phoneticPr fontId="4"/>
  </si>
  <si>
    <t>　平成２７、２８年度に、下水道の管路施設について、敷設からの経過年数が長い等、リスクの高いものから順次テレビカメラによる調査を実施しました。調査結果等から、管路施設の健全度を判定し、今後の修繕及び改築更新計画を策定する予定です。</t>
    <phoneticPr fontId="4"/>
  </si>
  <si>
    <t>　近年頻発している集中豪雨や局地的大雨に備え、雨水排水のための施設整備は継続的に行う必要があるものの、汚水排水のための整備はほぼ終わり、今後は老朽化対策として下水道施設の維持管理・更新を計画的に行っていく必要があります。
　そのためにも、経営戦略の策定が急がれているところであり、平成３２年度までに計画策定に向けて管路施設の健全度の調査や財政シミュレーション等を進めてまいります。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</si>
</sst>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EFE-4C75-9935-1F4CB8F3D147}"/>
            </c:ext>
          </c:extLst>
        </c:ser>
        <c:dLbls>
          <c:showLegendKey val="0"/>
          <c:showVal val="0"/>
          <c:showCatName val="0"/>
          <c:showSerName val="0"/>
          <c:showPercent val="0"/>
          <c:showBubbleSize val="0"/>
        </c:dLbls>
        <c:gapWidth val="150"/>
        <c:axId val="413243152"/>
        <c:axId val="413244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0.37</c:v>
                </c:pt>
                <c:pt idx="1">
                  <c:v>0.38</c:v>
                </c:pt>
                <c:pt idx="2">
                  <c:v>0.35</c:v>
                </c:pt>
                <c:pt idx="3">
                  <c:v>0.39</c:v>
                </c:pt>
                <c:pt idx="4">
                  <c:v>0.43</c:v>
                </c:pt>
              </c:numCache>
            </c:numRef>
          </c:val>
          <c:smooth val="0"/>
          <c:extLst xmlns:c16r2="http://schemas.microsoft.com/office/drawing/2015/06/chart">
            <c:ext xmlns:c16="http://schemas.microsoft.com/office/drawing/2014/chart" uri="{C3380CC4-5D6E-409C-BE32-E72D297353CC}">
              <c16:uniqueId val="{00000001-EEFE-4C75-9935-1F4CB8F3D147}"/>
            </c:ext>
          </c:extLst>
        </c:ser>
        <c:dLbls>
          <c:showLegendKey val="0"/>
          <c:showVal val="0"/>
          <c:showCatName val="0"/>
          <c:showSerName val="0"/>
          <c:showPercent val="0"/>
          <c:showBubbleSize val="0"/>
        </c:dLbls>
        <c:marker val="1"/>
        <c:smooth val="0"/>
        <c:axId val="413243152"/>
        <c:axId val="413244720"/>
      </c:lineChart>
      <c:dateAx>
        <c:axId val="413243152"/>
        <c:scaling>
          <c:orientation val="minMax"/>
        </c:scaling>
        <c:delete val="1"/>
        <c:axPos val="b"/>
        <c:numFmt formatCode="ge" sourceLinked="1"/>
        <c:majorTickMark val="none"/>
        <c:minorTickMark val="none"/>
        <c:tickLblPos val="none"/>
        <c:crossAx val="413244720"/>
        <c:crosses val="autoZero"/>
        <c:auto val="1"/>
        <c:lblOffset val="100"/>
        <c:baseTimeUnit val="years"/>
      </c:dateAx>
      <c:valAx>
        <c:axId val="413244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24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A1F-4001-8AE2-F15B0D9D418D}"/>
            </c:ext>
          </c:extLst>
        </c:ser>
        <c:dLbls>
          <c:showLegendKey val="0"/>
          <c:showVal val="0"/>
          <c:showCatName val="0"/>
          <c:showSerName val="0"/>
          <c:showPercent val="0"/>
          <c:showBubbleSize val="0"/>
        </c:dLbls>
        <c:gapWidth val="150"/>
        <c:axId val="350380496"/>
        <c:axId val="350382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59.8</c:v>
                </c:pt>
                <c:pt idx="1">
                  <c:v>59.58</c:v>
                </c:pt>
                <c:pt idx="2">
                  <c:v>58.79</c:v>
                </c:pt>
                <c:pt idx="3">
                  <c:v>59.16</c:v>
                </c:pt>
                <c:pt idx="4">
                  <c:v>59.44</c:v>
                </c:pt>
              </c:numCache>
            </c:numRef>
          </c:val>
          <c:smooth val="0"/>
          <c:extLst xmlns:c16r2="http://schemas.microsoft.com/office/drawing/2015/06/chart">
            <c:ext xmlns:c16="http://schemas.microsoft.com/office/drawing/2014/chart" uri="{C3380CC4-5D6E-409C-BE32-E72D297353CC}">
              <c16:uniqueId val="{00000001-AA1F-4001-8AE2-F15B0D9D418D}"/>
            </c:ext>
          </c:extLst>
        </c:ser>
        <c:dLbls>
          <c:showLegendKey val="0"/>
          <c:showVal val="0"/>
          <c:showCatName val="0"/>
          <c:showSerName val="0"/>
          <c:showPercent val="0"/>
          <c:showBubbleSize val="0"/>
        </c:dLbls>
        <c:marker val="1"/>
        <c:smooth val="0"/>
        <c:axId val="350380496"/>
        <c:axId val="350382848"/>
      </c:lineChart>
      <c:dateAx>
        <c:axId val="350380496"/>
        <c:scaling>
          <c:orientation val="minMax"/>
        </c:scaling>
        <c:delete val="1"/>
        <c:axPos val="b"/>
        <c:numFmt formatCode="ge" sourceLinked="1"/>
        <c:majorTickMark val="none"/>
        <c:minorTickMark val="none"/>
        <c:tickLblPos val="none"/>
        <c:crossAx val="350382848"/>
        <c:crosses val="autoZero"/>
        <c:auto val="1"/>
        <c:lblOffset val="100"/>
        <c:baseTimeUnit val="years"/>
      </c:dateAx>
      <c:valAx>
        <c:axId val="35038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380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98.76</c:v>
                </c:pt>
                <c:pt idx="1">
                  <c:v>98.87</c:v>
                </c:pt>
                <c:pt idx="2">
                  <c:v>98.73</c:v>
                </c:pt>
                <c:pt idx="3">
                  <c:v>99</c:v>
                </c:pt>
                <c:pt idx="4">
                  <c:v>99.06</c:v>
                </c:pt>
              </c:numCache>
            </c:numRef>
          </c:val>
          <c:extLst xmlns:c16r2="http://schemas.microsoft.com/office/drawing/2015/06/chart">
            <c:ext xmlns:c16="http://schemas.microsoft.com/office/drawing/2014/chart" uri="{C3380CC4-5D6E-409C-BE32-E72D297353CC}">
              <c16:uniqueId val="{00000000-54F6-4AAE-836D-D577B6021D1A}"/>
            </c:ext>
          </c:extLst>
        </c:ser>
        <c:dLbls>
          <c:showLegendKey val="0"/>
          <c:showVal val="0"/>
          <c:showCatName val="0"/>
          <c:showSerName val="0"/>
          <c:showPercent val="0"/>
          <c:showBubbleSize val="0"/>
        </c:dLbls>
        <c:gapWidth val="150"/>
        <c:axId val="350384416"/>
        <c:axId val="350381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98.64</c:v>
                </c:pt>
                <c:pt idx="1">
                  <c:v>98.71</c:v>
                </c:pt>
                <c:pt idx="2">
                  <c:v>98.76</c:v>
                </c:pt>
                <c:pt idx="3">
                  <c:v>98.86</c:v>
                </c:pt>
                <c:pt idx="4">
                  <c:v>98.9</c:v>
                </c:pt>
              </c:numCache>
            </c:numRef>
          </c:val>
          <c:smooth val="0"/>
          <c:extLst xmlns:c16r2="http://schemas.microsoft.com/office/drawing/2015/06/chart">
            <c:ext xmlns:c16="http://schemas.microsoft.com/office/drawing/2014/chart" uri="{C3380CC4-5D6E-409C-BE32-E72D297353CC}">
              <c16:uniqueId val="{00000001-54F6-4AAE-836D-D577B6021D1A}"/>
            </c:ext>
          </c:extLst>
        </c:ser>
        <c:dLbls>
          <c:showLegendKey val="0"/>
          <c:showVal val="0"/>
          <c:showCatName val="0"/>
          <c:showSerName val="0"/>
          <c:showPercent val="0"/>
          <c:showBubbleSize val="0"/>
        </c:dLbls>
        <c:marker val="1"/>
        <c:smooth val="0"/>
        <c:axId val="350384416"/>
        <c:axId val="350381280"/>
      </c:lineChart>
      <c:dateAx>
        <c:axId val="350384416"/>
        <c:scaling>
          <c:orientation val="minMax"/>
        </c:scaling>
        <c:delete val="1"/>
        <c:axPos val="b"/>
        <c:numFmt formatCode="ge" sourceLinked="1"/>
        <c:majorTickMark val="none"/>
        <c:minorTickMark val="none"/>
        <c:tickLblPos val="none"/>
        <c:crossAx val="350381280"/>
        <c:crosses val="autoZero"/>
        <c:auto val="1"/>
        <c:lblOffset val="100"/>
        <c:baseTimeUnit val="years"/>
      </c:dateAx>
      <c:valAx>
        <c:axId val="35038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38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100.99</c:v>
                </c:pt>
                <c:pt idx="1">
                  <c:v>100.85</c:v>
                </c:pt>
                <c:pt idx="2">
                  <c:v>102.44</c:v>
                </c:pt>
                <c:pt idx="3">
                  <c:v>104.62</c:v>
                </c:pt>
                <c:pt idx="4">
                  <c:v>108.7</c:v>
                </c:pt>
              </c:numCache>
            </c:numRef>
          </c:val>
          <c:extLst xmlns:c16r2="http://schemas.microsoft.com/office/drawing/2015/06/chart">
            <c:ext xmlns:c16="http://schemas.microsoft.com/office/drawing/2014/chart" uri="{C3380CC4-5D6E-409C-BE32-E72D297353CC}">
              <c16:uniqueId val="{00000000-1C9A-4CBD-BFDF-4CE3309DD7AA}"/>
            </c:ext>
          </c:extLst>
        </c:ser>
        <c:dLbls>
          <c:showLegendKey val="0"/>
          <c:showVal val="0"/>
          <c:showCatName val="0"/>
          <c:showSerName val="0"/>
          <c:showPercent val="0"/>
          <c:showBubbleSize val="0"/>
        </c:dLbls>
        <c:gapWidth val="150"/>
        <c:axId val="353409776"/>
        <c:axId val="412871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106.98</c:v>
                </c:pt>
                <c:pt idx="1">
                  <c:v>108.24</c:v>
                </c:pt>
                <c:pt idx="2">
                  <c:v>108.59</c:v>
                </c:pt>
                <c:pt idx="3">
                  <c:v>109.1</c:v>
                </c:pt>
                <c:pt idx="4">
                  <c:v>109.39</c:v>
                </c:pt>
              </c:numCache>
            </c:numRef>
          </c:val>
          <c:smooth val="0"/>
          <c:extLst xmlns:c16r2="http://schemas.microsoft.com/office/drawing/2015/06/chart">
            <c:ext xmlns:c16="http://schemas.microsoft.com/office/drawing/2014/chart" uri="{C3380CC4-5D6E-409C-BE32-E72D297353CC}">
              <c16:uniqueId val="{00000001-1C9A-4CBD-BFDF-4CE3309DD7AA}"/>
            </c:ext>
          </c:extLst>
        </c:ser>
        <c:dLbls>
          <c:showLegendKey val="0"/>
          <c:showVal val="0"/>
          <c:showCatName val="0"/>
          <c:showSerName val="0"/>
          <c:showPercent val="0"/>
          <c:showBubbleSize val="0"/>
        </c:dLbls>
        <c:marker val="1"/>
        <c:smooth val="0"/>
        <c:axId val="353409776"/>
        <c:axId val="412871464"/>
      </c:lineChart>
      <c:dateAx>
        <c:axId val="353409776"/>
        <c:scaling>
          <c:orientation val="minMax"/>
        </c:scaling>
        <c:delete val="1"/>
        <c:axPos val="b"/>
        <c:numFmt formatCode="ge" sourceLinked="1"/>
        <c:majorTickMark val="none"/>
        <c:minorTickMark val="none"/>
        <c:tickLblPos val="none"/>
        <c:crossAx val="412871464"/>
        <c:crosses val="autoZero"/>
        <c:auto val="1"/>
        <c:lblOffset val="100"/>
        <c:baseTimeUnit val="years"/>
      </c:dateAx>
      <c:valAx>
        <c:axId val="412871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40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3.12</c:v>
                </c:pt>
                <c:pt idx="1">
                  <c:v>6.13</c:v>
                </c:pt>
                <c:pt idx="2">
                  <c:v>9.08</c:v>
                </c:pt>
                <c:pt idx="3">
                  <c:v>11.97</c:v>
                </c:pt>
                <c:pt idx="4">
                  <c:v>14.7</c:v>
                </c:pt>
              </c:numCache>
            </c:numRef>
          </c:val>
          <c:extLst xmlns:c16r2="http://schemas.microsoft.com/office/drawing/2015/06/chart">
            <c:ext xmlns:c16="http://schemas.microsoft.com/office/drawing/2014/chart" uri="{C3380CC4-5D6E-409C-BE32-E72D297353CC}">
              <c16:uniqueId val="{00000000-902A-4DFC-B6FA-07F9B621FAA5}"/>
            </c:ext>
          </c:extLst>
        </c:ser>
        <c:dLbls>
          <c:showLegendKey val="0"/>
          <c:showVal val="0"/>
          <c:showCatName val="0"/>
          <c:showSerName val="0"/>
          <c:showPercent val="0"/>
          <c:showBubbleSize val="0"/>
        </c:dLbls>
        <c:gapWidth val="150"/>
        <c:axId val="412867936"/>
        <c:axId val="412868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31.06</c:v>
                </c:pt>
                <c:pt idx="1">
                  <c:v>42</c:v>
                </c:pt>
                <c:pt idx="2">
                  <c:v>43.2</c:v>
                </c:pt>
                <c:pt idx="3">
                  <c:v>44.55</c:v>
                </c:pt>
                <c:pt idx="4">
                  <c:v>45.79</c:v>
                </c:pt>
              </c:numCache>
            </c:numRef>
          </c:val>
          <c:smooth val="0"/>
          <c:extLst xmlns:c16r2="http://schemas.microsoft.com/office/drawing/2015/06/chart">
            <c:ext xmlns:c16="http://schemas.microsoft.com/office/drawing/2014/chart" uri="{C3380CC4-5D6E-409C-BE32-E72D297353CC}">
              <c16:uniqueId val="{00000001-902A-4DFC-B6FA-07F9B621FAA5}"/>
            </c:ext>
          </c:extLst>
        </c:ser>
        <c:dLbls>
          <c:showLegendKey val="0"/>
          <c:showVal val="0"/>
          <c:showCatName val="0"/>
          <c:showSerName val="0"/>
          <c:showPercent val="0"/>
          <c:showBubbleSize val="0"/>
        </c:dLbls>
        <c:marker val="1"/>
        <c:smooth val="0"/>
        <c:axId val="412867936"/>
        <c:axId val="412868720"/>
      </c:lineChart>
      <c:dateAx>
        <c:axId val="412867936"/>
        <c:scaling>
          <c:orientation val="minMax"/>
        </c:scaling>
        <c:delete val="1"/>
        <c:axPos val="b"/>
        <c:numFmt formatCode="ge" sourceLinked="1"/>
        <c:majorTickMark val="none"/>
        <c:minorTickMark val="none"/>
        <c:tickLblPos val="none"/>
        <c:crossAx val="412868720"/>
        <c:crosses val="autoZero"/>
        <c:auto val="1"/>
        <c:lblOffset val="100"/>
        <c:baseTimeUnit val="years"/>
      </c:dateAx>
      <c:valAx>
        <c:axId val="412868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86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quot;-&quot;">
                  <c:v>7.0000000000000007E-2</c:v>
                </c:pt>
              </c:numCache>
            </c:numRef>
          </c:val>
          <c:extLst xmlns:c16r2="http://schemas.microsoft.com/office/drawing/2015/06/chart">
            <c:ext xmlns:c16="http://schemas.microsoft.com/office/drawing/2014/chart" uri="{C3380CC4-5D6E-409C-BE32-E72D297353CC}">
              <c16:uniqueId val="{00000000-3B05-4853-90DE-92BCAB20452E}"/>
            </c:ext>
          </c:extLst>
        </c:ser>
        <c:dLbls>
          <c:showLegendKey val="0"/>
          <c:showVal val="0"/>
          <c:showCatName val="0"/>
          <c:showSerName val="0"/>
          <c:showPercent val="0"/>
          <c:showBubbleSize val="0"/>
        </c:dLbls>
        <c:gapWidth val="150"/>
        <c:axId val="412870288"/>
        <c:axId val="41287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6.43</c:v>
                </c:pt>
                <c:pt idx="1">
                  <c:v>6.95</c:v>
                </c:pt>
                <c:pt idx="2">
                  <c:v>7.39</c:v>
                </c:pt>
                <c:pt idx="3">
                  <c:v>8.25</c:v>
                </c:pt>
                <c:pt idx="4">
                  <c:v>9</c:v>
                </c:pt>
              </c:numCache>
            </c:numRef>
          </c:val>
          <c:smooth val="0"/>
          <c:extLst xmlns:c16r2="http://schemas.microsoft.com/office/drawing/2015/06/chart">
            <c:ext xmlns:c16="http://schemas.microsoft.com/office/drawing/2014/chart" uri="{C3380CC4-5D6E-409C-BE32-E72D297353CC}">
              <c16:uniqueId val="{00000001-3B05-4853-90DE-92BCAB20452E}"/>
            </c:ext>
          </c:extLst>
        </c:ser>
        <c:dLbls>
          <c:showLegendKey val="0"/>
          <c:showVal val="0"/>
          <c:showCatName val="0"/>
          <c:showSerName val="0"/>
          <c:showPercent val="0"/>
          <c:showBubbleSize val="0"/>
        </c:dLbls>
        <c:marker val="1"/>
        <c:smooth val="0"/>
        <c:axId val="412870288"/>
        <c:axId val="412874992"/>
      </c:lineChart>
      <c:dateAx>
        <c:axId val="412870288"/>
        <c:scaling>
          <c:orientation val="minMax"/>
        </c:scaling>
        <c:delete val="1"/>
        <c:axPos val="b"/>
        <c:numFmt formatCode="ge" sourceLinked="1"/>
        <c:majorTickMark val="none"/>
        <c:minorTickMark val="none"/>
        <c:tickLblPos val="none"/>
        <c:crossAx val="412874992"/>
        <c:crosses val="autoZero"/>
        <c:auto val="1"/>
        <c:lblOffset val="100"/>
        <c:baseTimeUnit val="years"/>
      </c:dateAx>
      <c:valAx>
        <c:axId val="41287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87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266-46C2-AD27-AB560439FECB}"/>
            </c:ext>
          </c:extLst>
        </c:ser>
        <c:dLbls>
          <c:showLegendKey val="0"/>
          <c:showVal val="0"/>
          <c:showCatName val="0"/>
          <c:showSerName val="0"/>
          <c:showPercent val="0"/>
          <c:showBubbleSize val="0"/>
        </c:dLbls>
        <c:gapWidth val="150"/>
        <c:axId val="412875384"/>
        <c:axId val="412871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4.09</c:v>
                </c:pt>
                <c:pt idx="1">
                  <c:v>0.61</c:v>
                </c:pt>
                <c:pt idx="2">
                  <c:v>0.54</c:v>
                </c:pt>
                <c:pt idx="3">
                  <c:v>0.36</c:v>
                </c:pt>
                <c:pt idx="4">
                  <c:v>0.22</c:v>
                </c:pt>
              </c:numCache>
            </c:numRef>
          </c:val>
          <c:smooth val="0"/>
          <c:extLst xmlns:c16r2="http://schemas.microsoft.com/office/drawing/2015/06/chart">
            <c:ext xmlns:c16="http://schemas.microsoft.com/office/drawing/2014/chart" uri="{C3380CC4-5D6E-409C-BE32-E72D297353CC}">
              <c16:uniqueId val="{00000001-C266-46C2-AD27-AB560439FECB}"/>
            </c:ext>
          </c:extLst>
        </c:ser>
        <c:dLbls>
          <c:showLegendKey val="0"/>
          <c:showVal val="0"/>
          <c:showCatName val="0"/>
          <c:showSerName val="0"/>
          <c:showPercent val="0"/>
          <c:showBubbleSize val="0"/>
        </c:dLbls>
        <c:marker val="1"/>
        <c:smooth val="0"/>
        <c:axId val="412875384"/>
        <c:axId val="412871072"/>
      </c:lineChart>
      <c:dateAx>
        <c:axId val="412875384"/>
        <c:scaling>
          <c:orientation val="minMax"/>
        </c:scaling>
        <c:delete val="1"/>
        <c:axPos val="b"/>
        <c:numFmt formatCode="ge" sourceLinked="1"/>
        <c:majorTickMark val="none"/>
        <c:minorTickMark val="none"/>
        <c:tickLblPos val="none"/>
        <c:crossAx val="412871072"/>
        <c:crosses val="autoZero"/>
        <c:auto val="1"/>
        <c:lblOffset val="100"/>
        <c:baseTimeUnit val="years"/>
      </c:dateAx>
      <c:valAx>
        <c:axId val="412871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875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32.68</c:v>
                </c:pt>
                <c:pt idx="1">
                  <c:v>35.75</c:v>
                </c:pt>
                <c:pt idx="2">
                  <c:v>28.15</c:v>
                </c:pt>
                <c:pt idx="3">
                  <c:v>33.39</c:v>
                </c:pt>
                <c:pt idx="4">
                  <c:v>47.84</c:v>
                </c:pt>
              </c:numCache>
            </c:numRef>
          </c:val>
          <c:extLst xmlns:c16r2="http://schemas.microsoft.com/office/drawing/2015/06/chart">
            <c:ext xmlns:c16="http://schemas.microsoft.com/office/drawing/2014/chart" uri="{C3380CC4-5D6E-409C-BE32-E72D297353CC}">
              <c16:uniqueId val="{00000000-0B7B-4CB6-A229-A757C1050C6D}"/>
            </c:ext>
          </c:extLst>
        </c:ser>
        <c:dLbls>
          <c:showLegendKey val="0"/>
          <c:showVal val="0"/>
          <c:showCatName val="0"/>
          <c:showSerName val="0"/>
          <c:showPercent val="0"/>
          <c:showBubbleSize val="0"/>
        </c:dLbls>
        <c:gapWidth val="150"/>
        <c:axId val="412873816"/>
        <c:axId val="412870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187.05</c:v>
                </c:pt>
                <c:pt idx="1">
                  <c:v>55.68</c:v>
                </c:pt>
                <c:pt idx="2">
                  <c:v>56.18</c:v>
                </c:pt>
                <c:pt idx="3">
                  <c:v>59.45</c:v>
                </c:pt>
                <c:pt idx="4">
                  <c:v>64.94</c:v>
                </c:pt>
              </c:numCache>
            </c:numRef>
          </c:val>
          <c:smooth val="0"/>
          <c:extLst xmlns:c16r2="http://schemas.microsoft.com/office/drawing/2015/06/chart">
            <c:ext xmlns:c16="http://schemas.microsoft.com/office/drawing/2014/chart" uri="{C3380CC4-5D6E-409C-BE32-E72D297353CC}">
              <c16:uniqueId val="{00000001-0B7B-4CB6-A229-A757C1050C6D}"/>
            </c:ext>
          </c:extLst>
        </c:ser>
        <c:dLbls>
          <c:showLegendKey val="0"/>
          <c:showVal val="0"/>
          <c:showCatName val="0"/>
          <c:showSerName val="0"/>
          <c:showPercent val="0"/>
          <c:showBubbleSize val="0"/>
        </c:dLbls>
        <c:marker val="1"/>
        <c:smooth val="0"/>
        <c:axId val="412873816"/>
        <c:axId val="412870680"/>
      </c:lineChart>
      <c:dateAx>
        <c:axId val="412873816"/>
        <c:scaling>
          <c:orientation val="minMax"/>
        </c:scaling>
        <c:delete val="1"/>
        <c:axPos val="b"/>
        <c:numFmt formatCode="ge" sourceLinked="1"/>
        <c:majorTickMark val="none"/>
        <c:minorTickMark val="none"/>
        <c:tickLblPos val="none"/>
        <c:crossAx val="412870680"/>
        <c:crosses val="autoZero"/>
        <c:auto val="1"/>
        <c:lblOffset val="100"/>
        <c:baseTimeUnit val="years"/>
      </c:dateAx>
      <c:valAx>
        <c:axId val="412870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873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695.6</c:v>
                </c:pt>
                <c:pt idx="1">
                  <c:v>686.69</c:v>
                </c:pt>
                <c:pt idx="2">
                  <c:v>632.02</c:v>
                </c:pt>
                <c:pt idx="3">
                  <c:v>594.07000000000005</c:v>
                </c:pt>
                <c:pt idx="4">
                  <c:v>562.84</c:v>
                </c:pt>
              </c:numCache>
            </c:numRef>
          </c:val>
          <c:extLst xmlns:c16r2="http://schemas.microsoft.com/office/drawing/2015/06/chart">
            <c:ext xmlns:c16="http://schemas.microsoft.com/office/drawing/2014/chart" uri="{C3380CC4-5D6E-409C-BE32-E72D297353CC}">
              <c16:uniqueId val="{00000000-A87E-4387-AA57-936391AD045D}"/>
            </c:ext>
          </c:extLst>
        </c:ser>
        <c:dLbls>
          <c:showLegendKey val="0"/>
          <c:showVal val="0"/>
          <c:showCatName val="0"/>
          <c:showSerName val="0"/>
          <c:showPercent val="0"/>
          <c:showBubbleSize val="0"/>
        </c:dLbls>
        <c:gapWidth val="150"/>
        <c:axId val="412874600"/>
        <c:axId val="350383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644.47</c:v>
                </c:pt>
                <c:pt idx="1">
                  <c:v>627.59</c:v>
                </c:pt>
                <c:pt idx="2">
                  <c:v>594.09</c:v>
                </c:pt>
                <c:pt idx="3">
                  <c:v>576.02</c:v>
                </c:pt>
                <c:pt idx="4">
                  <c:v>549.48</c:v>
                </c:pt>
              </c:numCache>
            </c:numRef>
          </c:val>
          <c:smooth val="0"/>
          <c:extLst xmlns:c16r2="http://schemas.microsoft.com/office/drawing/2015/06/chart">
            <c:ext xmlns:c16="http://schemas.microsoft.com/office/drawing/2014/chart" uri="{C3380CC4-5D6E-409C-BE32-E72D297353CC}">
              <c16:uniqueId val="{00000001-A87E-4387-AA57-936391AD045D}"/>
            </c:ext>
          </c:extLst>
        </c:ser>
        <c:dLbls>
          <c:showLegendKey val="0"/>
          <c:showVal val="0"/>
          <c:showCatName val="0"/>
          <c:showSerName val="0"/>
          <c:showPercent val="0"/>
          <c:showBubbleSize val="0"/>
        </c:dLbls>
        <c:marker val="1"/>
        <c:smooth val="0"/>
        <c:axId val="412874600"/>
        <c:axId val="350383632"/>
      </c:lineChart>
      <c:dateAx>
        <c:axId val="412874600"/>
        <c:scaling>
          <c:orientation val="minMax"/>
        </c:scaling>
        <c:delete val="1"/>
        <c:axPos val="b"/>
        <c:numFmt formatCode="ge" sourceLinked="1"/>
        <c:majorTickMark val="none"/>
        <c:minorTickMark val="none"/>
        <c:tickLblPos val="none"/>
        <c:crossAx val="350383632"/>
        <c:crosses val="autoZero"/>
        <c:auto val="1"/>
        <c:lblOffset val="100"/>
        <c:baseTimeUnit val="years"/>
      </c:dateAx>
      <c:valAx>
        <c:axId val="350383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874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87.78</c:v>
                </c:pt>
                <c:pt idx="1">
                  <c:v>111.86</c:v>
                </c:pt>
                <c:pt idx="2">
                  <c:v>100.19</c:v>
                </c:pt>
                <c:pt idx="3">
                  <c:v>103.22</c:v>
                </c:pt>
                <c:pt idx="4">
                  <c:v>109.73</c:v>
                </c:pt>
              </c:numCache>
            </c:numRef>
          </c:val>
          <c:extLst xmlns:c16r2="http://schemas.microsoft.com/office/drawing/2015/06/chart">
            <c:ext xmlns:c16="http://schemas.microsoft.com/office/drawing/2014/chart" uri="{C3380CC4-5D6E-409C-BE32-E72D297353CC}">
              <c16:uniqueId val="{00000000-6F66-4D70-BDF9-2E672ACD0F85}"/>
            </c:ext>
          </c:extLst>
        </c:ser>
        <c:dLbls>
          <c:showLegendKey val="0"/>
          <c:showVal val="0"/>
          <c:showCatName val="0"/>
          <c:showSerName val="0"/>
          <c:showPercent val="0"/>
          <c:showBubbleSize val="0"/>
        </c:dLbls>
        <c:gapWidth val="150"/>
        <c:axId val="350381672"/>
        <c:axId val="350387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109.25</c:v>
                </c:pt>
                <c:pt idx="1">
                  <c:v>113.93</c:v>
                </c:pt>
                <c:pt idx="2">
                  <c:v>114.03</c:v>
                </c:pt>
                <c:pt idx="3">
                  <c:v>113.34</c:v>
                </c:pt>
                <c:pt idx="4">
                  <c:v>113.83</c:v>
                </c:pt>
              </c:numCache>
            </c:numRef>
          </c:val>
          <c:smooth val="0"/>
          <c:extLst xmlns:c16r2="http://schemas.microsoft.com/office/drawing/2015/06/chart">
            <c:ext xmlns:c16="http://schemas.microsoft.com/office/drawing/2014/chart" uri="{C3380CC4-5D6E-409C-BE32-E72D297353CC}">
              <c16:uniqueId val="{00000001-6F66-4D70-BDF9-2E672ACD0F85}"/>
            </c:ext>
          </c:extLst>
        </c:ser>
        <c:dLbls>
          <c:showLegendKey val="0"/>
          <c:showVal val="0"/>
          <c:showCatName val="0"/>
          <c:showSerName val="0"/>
          <c:showPercent val="0"/>
          <c:showBubbleSize val="0"/>
        </c:dLbls>
        <c:marker val="1"/>
        <c:smooth val="0"/>
        <c:axId val="350381672"/>
        <c:axId val="350387944"/>
      </c:lineChart>
      <c:dateAx>
        <c:axId val="350381672"/>
        <c:scaling>
          <c:orientation val="minMax"/>
        </c:scaling>
        <c:delete val="1"/>
        <c:axPos val="b"/>
        <c:numFmt formatCode="ge" sourceLinked="1"/>
        <c:majorTickMark val="none"/>
        <c:minorTickMark val="none"/>
        <c:tickLblPos val="none"/>
        <c:crossAx val="350387944"/>
        <c:crosses val="autoZero"/>
        <c:auto val="1"/>
        <c:lblOffset val="100"/>
        <c:baseTimeUnit val="years"/>
      </c:dateAx>
      <c:valAx>
        <c:axId val="350387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381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132.94</c:v>
                </c:pt>
                <c:pt idx="1">
                  <c:v>104.78</c:v>
                </c:pt>
                <c:pt idx="2">
                  <c:v>117.67</c:v>
                </c:pt>
                <c:pt idx="3">
                  <c:v>114.35</c:v>
                </c:pt>
                <c:pt idx="4">
                  <c:v>107.95</c:v>
                </c:pt>
              </c:numCache>
            </c:numRef>
          </c:val>
          <c:extLst xmlns:c16r2="http://schemas.microsoft.com/office/drawing/2015/06/chart">
            <c:ext xmlns:c16="http://schemas.microsoft.com/office/drawing/2014/chart" uri="{C3380CC4-5D6E-409C-BE32-E72D297353CC}">
              <c16:uniqueId val="{00000000-977C-42C5-9EC6-556ACA37AAFB}"/>
            </c:ext>
          </c:extLst>
        </c:ser>
        <c:dLbls>
          <c:showLegendKey val="0"/>
          <c:showVal val="0"/>
          <c:showCatName val="0"/>
          <c:showSerName val="0"/>
          <c:showPercent val="0"/>
          <c:showBubbleSize val="0"/>
        </c:dLbls>
        <c:gapWidth val="150"/>
        <c:axId val="350386376"/>
        <c:axId val="350386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121.96</c:v>
                </c:pt>
                <c:pt idx="1">
                  <c:v>116.77</c:v>
                </c:pt>
                <c:pt idx="2">
                  <c:v>116.93</c:v>
                </c:pt>
                <c:pt idx="3">
                  <c:v>117.4</c:v>
                </c:pt>
                <c:pt idx="4">
                  <c:v>116.87</c:v>
                </c:pt>
              </c:numCache>
            </c:numRef>
          </c:val>
          <c:smooth val="0"/>
          <c:extLst xmlns:c16r2="http://schemas.microsoft.com/office/drawing/2015/06/chart">
            <c:ext xmlns:c16="http://schemas.microsoft.com/office/drawing/2014/chart" uri="{C3380CC4-5D6E-409C-BE32-E72D297353CC}">
              <c16:uniqueId val="{00000001-977C-42C5-9EC6-556ACA37AAFB}"/>
            </c:ext>
          </c:extLst>
        </c:ser>
        <c:dLbls>
          <c:showLegendKey val="0"/>
          <c:showVal val="0"/>
          <c:showCatName val="0"/>
          <c:showSerName val="0"/>
          <c:showPercent val="0"/>
          <c:showBubbleSize val="0"/>
        </c:dLbls>
        <c:marker val="1"/>
        <c:smooth val="0"/>
        <c:axId val="350386376"/>
        <c:axId val="350386768"/>
      </c:lineChart>
      <c:dateAx>
        <c:axId val="350386376"/>
        <c:scaling>
          <c:orientation val="minMax"/>
        </c:scaling>
        <c:delete val="1"/>
        <c:axPos val="b"/>
        <c:numFmt formatCode="ge" sourceLinked="1"/>
        <c:majorTickMark val="none"/>
        <c:minorTickMark val="none"/>
        <c:tickLblPos val="none"/>
        <c:crossAx val="350386768"/>
        <c:crosses val="autoZero"/>
        <c:auto val="1"/>
        <c:lblOffset val="100"/>
        <c:baseTimeUnit val="years"/>
      </c:dateAx>
      <c:valAx>
        <c:axId val="350386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386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相模原市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政令市等</v>
      </c>
      <c r="X8" s="48"/>
      <c r="Y8" s="48"/>
      <c r="Z8" s="48"/>
      <c r="AA8" s="48"/>
      <c r="AB8" s="48"/>
      <c r="AC8" s="48"/>
      <c r="AD8" s="49" t="str">
        <f>データ!$M$6</f>
        <v>非設置</v>
      </c>
      <c r="AE8" s="49"/>
      <c r="AF8" s="49"/>
      <c r="AG8" s="49"/>
      <c r="AH8" s="49"/>
      <c r="AI8" s="49"/>
      <c r="AJ8" s="49"/>
      <c r="AK8" s="3"/>
      <c r="AL8" s="50">
        <f>データ!S6</f>
        <v>718192</v>
      </c>
      <c r="AM8" s="50"/>
      <c r="AN8" s="50"/>
      <c r="AO8" s="50"/>
      <c r="AP8" s="50"/>
      <c r="AQ8" s="50"/>
      <c r="AR8" s="50"/>
      <c r="AS8" s="50"/>
      <c r="AT8" s="45">
        <f>データ!T6</f>
        <v>328.91</v>
      </c>
      <c r="AU8" s="45"/>
      <c r="AV8" s="45"/>
      <c r="AW8" s="45"/>
      <c r="AX8" s="45"/>
      <c r="AY8" s="45"/>
      <c r="AZ8" s="45"/>
      <c r="BA8" s="45"/>
      <c r="BB8" s="45">
        <f>データ!U6</f>
        <v>2183.5500000000002</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64.83</v>
      </c>
      <c r="J10" s="45"/>
      <c r="K10" s="45"/>
      <c r="L10" s="45"/>
      <c r="M10" s="45"/>
      <c r="N10" s="45"/>
      <c r="O10" s="45"/>
      <c r="P10" s="45">
        <f>データ!P6</f>
        <v>96.59</v>
      </c>
      <c r="Q10" s="45"/>
      <c r="R10" s="45"/>
      <c r="S10" s="45"/>
      <c r="T10" s="45"/>
      <c r="U10" s="45"/>
      <c r="V10" s="45"/>
      <c r="W10" s="45">
        <f>データ!Q6</f>
        <v>89.28</v>
      </c>
      <c r="X10" s="45"/>
      <c r="Y10" s="45"/>
      <c r="Z10" s="45"/>
      <c r="AA10" s="45"/>
      <c r="AB10" s="45"/>
      <c r="AC10" s="45"/>
      <c r="AD10" s="50">
        <f>データ!R6</f>
        <v>1999</v>
      </c>
      <c r="AE10" s="50"/>
      <c r="AF10" s="50"/>
      <c r="AG10" s="50"/>
      <c r="AH10" s="50"/>
      <c r="AI10" s="50"/>
      <c r="AJ10" s="50"/>
      <c r="AK10" s="2"/>
      <c r="AL10" s="50">
        <f>データ!V6</f>
        <v>693383</v>
      </c>
      <c r="AM10" s="50"/>
      <c r="AN10" s="50"/>
      <c r="AO10" s="50"/>
      <c r="AP10" s="50"/>
      <c r="AQ10" s="50"/>
      <c r="AR10" s="50"/>
      <c r="AS10" s="50"/>
      <c r="AT10" s="45">
        <f>データ!W6</f>
        <v>76.5</v>
      </c>
      <c r="AU10" s="45"/>
      <c r="AV10" s="45"/>
      <c r="AW10" s="45"/>
      <c r="AX10" s="45"/>
      <c r="AY10" s="45"/>
      <c r="AZ10" s="45"/>
      <c r="BA10" s="45"/>
      <c r="BB10" s="45">
        <f>データ!X6</f>
        <v>9063.83</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119</v>
      </c>
      <c r="BM16" s="70"/>
      <c r="BN16" s="70"/>
      <c r="BO16" s="70"/>
      <c r="BP16" s="70"/>
      <c r="BQ16" s="70"/>
      <c r="BR16" s="70"/>
      <c r="BS16" s="70"/>
      <c r="BT16" s="70"/>
      <c r="BU16" s="70"/>
      <c r="BV16" s="70"/>
      <c r="BW16" s="70"/>
      <c r="BX16" s="70"/>
      <c r="BY16" s="70"/>
      <c r="BZ16" s="71"/>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121</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lRcoIcvDFPAKMpvr1Jzd95muUjYBorEfD1mLcmGKKnxqDYjchqjZOlvdFZHI/rUQj6tSzNZUTtVURwStTUdZMw==" saltValue="0EJ/zyXgI8wFLnhMg8R9v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36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66</v>
      </c>
      <c r="B4" s="30"/>
      <c r="C4" s="30"/>
      <c r="D4" s="30"/>
      <c r="E4" s="30"/>
      <c r="F4" s="30"/>
      <c r="G4" s="30"/>
      <c r="H4" s="80"/>
      <c r="I4" s="81"/>
      <c r="J4" s="81"/>
      <c r="K4" s="81"/>
      <c r="L4" s="81"/>
      <c r="M4" s="81"/>
      <c r="N4" s="81"/>
      <c r="O4" s="81"/>
      <c r="P4" s="81"/>
      <c r="Q4" s="81"/>
      <c r="R4" s="81"/>
      <c r="S4" s="81"/>
      <c r="T4" s="81"/>
      <c r="U4" s="81"/>
      <c r="V4" s="81"/>
      <c r="W4" s="81"/>
      <c r="X4" s="82"/>
      <c r="Y4" s="76" t="s">
        <v>67</v>
      </c>
      <c r="Z4" s="76"/>
      <c r="AA4" s="76"/>
      <c r="AB4" s="76"/>
      <c r="AC4" s="76"/>
      <c r="AD4" s="76"/>
      <c r="AE4" s="76"/>
      <c r="AF4" s="76"/>
      <c r="AG4" s="76"/>
      <c r="AH4" s="76"/>
      <c r="AI4" s="76"/>
      <c r="AJ4" s="76" t="s">
        <v>68</v>
      </c>
      <c r="AK4" s="76"/>
      <c r="AL4" s="76"/>
      <c r="AM4" s="76"/>
      <c r="AN4" s="76"/>
      <c r="AO4" s="76"/>
      <c r="AP4" s="76"/>
      <c r="AQ4" s="76"/>
      <c r="AR4" s="76"/>
      <c r="AS4" s="76"/>
      <c r="AT4" s="76"/>
      <c r="AU4" s="76" t="s">
        <v>69</v>
      </c>
      <c r="AV4" s="76"/>
      <c r="AW4" s="76"/>
      <c r="AX4" s="76"/>
      <c r="AY4" s="76"/>
      <c r="AZ4" s="76"/>
      <c r="BA4" s="76"/>
      <c r="BB4" s="76"/>
      <c r="BC4" s="76"/>
      <c r="BD4" s="76"/>
      <c r="BE4" s="76"/>
      <c r="BF4" s="76" t="s">
        <v>70</v>
      </c>
      <c r="BG4" s="76"/>
      <c r="BH4" s="76"/>
      <c r="BI4" s="76"/>
      <c r="BJ4" s="76"/>
      <c r="BK4" s="76"/>
      <c r="BL4" s="76"/>
      <c r="BM4" s="76"/>
      <c r="BN4" s="76"/>
      <c r="BO4" s="76"/>
      <c r="BP4" s="76"/>
      <c r="BQ4" s="76" t="s">
        <v>71</v>
      </c>
      <c r="BR4" s="76"/>
      <c r="BS4" s="76"/>
      <c r="BT4" s="76"/>
      <c r="BU4" s="76"/>
      <c r="BV4" s="76"/>
      <c r="BW4" s="76"/>
      <c r="BX4" s="76"/>
      <c r="BY4" s="76"/>
      <c r="BZ4" s="76"/>
      <c r="CA4" s="76"/>
      <c r="CB4" s="76" t="s">
        <v>72</v>
      </c>
      <c r="CC4" s="76"/>
      <c r="CD4" s="76"/>
      <c r="CE4" s="76"/>
      <c r="CF4" s="76"/>
      <c r="CG4" s="76"/>
      <c r="CH4" s="76"/>
      <c r="CI4" s="76"/>
      <c r="CJ4" s="76"/>
      <c r="CK4" s="76"/>
      <c r="CL4" s="76"/>
      <c r="CM4" s="76" t="s">
        <v>73</v>
      </c>
      <c r="CN4" s="76"/>
      <c r="CO4" s="76"/>
      <c r="CP4" s="76"/>
      <c r="CQ4" s="76"/>
      <c r="CR4" s="76"/>
      <c r="CS4" s="76"/>
      <c r="CT4" s="76"/>
      <c r="CU4" s="76"/>
      <c r="CV4" s="76"/>
      <c r="CW4" s="76"/>
      <c r="CX4" s="76" t="s">
        <v>74</v>
      </c>
      <c r="CY4" s="76"/>
      <c r="CZ4" s="76"/>
      <c r="DA4" s="76"/>
      <c r="DB4" s="76"/>
      <c r="DC4" s="76"/>
      <c r="DD4" s="76"/>
      <c r="DE4" s="76"/>
      <c r="DF4" s="76"/>
      <c r="DG4" s="76"/>
      <c r="DH4" s="76"/>
      <c r="DI4" s="76" t="s">
        <v>75</v>
      </c>
      <c r="DJ4" s="76"/>
      <c r="DK4" s="76"/>
      <c r="DL4" s="76"/>
      <c r="DM4" s="76"/>
      <c r="DN4" s="76"/>
      <c r="DO4" s="76"/>
      <c r="DP4" s="76"/>
      <c r="DQ4" s="76"/>
      <c r="DR4" s="76"/>
      <c r="DS4" s="76"/>
      <c r="DT4" s="76" t="s">
        <v>76</v>
      </c>
      <c r="DU4" s="76"/>
      <c r="DV4" s="76"/>
      <c r="DW4" s="76"/>
      <c r="DX4" s="76"/>
      <c r="DY4" s="76"/>
      <c r="DZ4" s="76"/>
      <c r="EA4" s="76"/>
      <c r="EB4" s="76"/>
      <c r="EC4" s="76"/>
      <c r="ED4" s="76"/>
      <c r="EE4" s="76" t="s">
        <v>77</v>
      </c>
      <c r="EF4" s="76"/>
      <c r="EG4" s="76"/>
      <c r="EH4" s="76"/>
      <c r="EI4" s="76"/>
      <c r="EJ4" s="76"/>
      <c r="EK4" s="76"/>
      <c r="EL4" s="76"/>
      <c r="EM4" s="76"/>
      <c r="EN4" s="76"/>
      <c r="EO4" s="76"/>
    </row>
    <row r="5" spans="1:148" x14ac:dyDescent="0.2">
      <c r="A5" s="28" t="s">
        <v>78</v>
      </c>
      <c r="B5" s="31"/>
      <c r="C5" s="31"/>
      <c r="D5" s="31"/>
      <c r="E5" s="31"/>
      <c r="F5" s="31"/>
      <c r="G5" s="31"/>
      <c r="H5" s="32" t="s">
        <v>79</v>
      </c>
      <c r="I5" s="32" t="s">
        <v>80</v>
      </c>
      <c r="J5" s="32" t="s">
        <v>81</v>
      </c>
      <c r="K5" s="32" t="s">
        <v>82</v>
      </c>
      <c r="L5" s="32" t="s">
        <v>83</v>
      </c>
      <c r="M5" s="32" t="s">
        <v>5</v>
      </c>
      <c r="N5" s="32" t="s">
        <v>84</v>
      </c>
      <c r="O5" s="32" t="s">
        <v>85</v>
      </c>
      <c r="P5" s="32" t="s">
        <v>86</v>
      </c>
      <c r="Q5" s="32" t="s">
        <v>87</v>
      </c>
      <c r="R5" s="32" t="s">
        <v>88</v>
      </c>
      <c r="S5" s="32" t="s">
        <v>89</v>
      </c>
      <c r="T5" s="32" t="s">
        <v>90</v>
      </c>
      <c r="U5" s="32" t="s">
        <v>91</v>
      </c>
      <c r="V5" s="32" t="s">
        <v>92</v>
      </c>
      <c r="W5" s="32" t="s">
        <v>93</v>
      </c>
      <c r="X5" s="32" t="s">
        <v>94</v>
      </c>
      <c r="Y5" s="32" t="s">
        <v>95</v>
      </c>
      <c r="Z5" s="32" t="s">
        <v>96</v>
      </c>
      <c r="AA5" s="32" t="s">
        <v>97</v>
      </c>
      <c r="AB5" s="32" t="s">
        <v>98</v>
      </c>
      <c r="AC5" s="32" t="s">
        <v>99</v>
      </c>
      <c r="AD5" s="32" t="s">
        <v>100</v>
      </c>
      <c r="AE5" s="32" t="s">
        <v>101</v>
      </c>
      <c r="AF5" s="32" t="s">
        <v>102</v>
      </c>
      <c r="AG5" s="32" t="s">
        <v>103</v>
      </c>
      <c r="AH5" s="32" t="s">
        <v>104</v>
      </c>
      <c r="AI5" s="32" t="s">
        <v>43</v>
      </c>
      <c r="AJ5" s="32" t="s">
        <v>95</v>
      </c>
      <c r="AK5" s="32" t="s">
        <v>96</v>
      </c>
      <c r="AL5" s="32" t="s">
        <v>97</v>
      </c>
      <c r="AM5" s="32" t="s">
        <v>98</v>
      </c>
      <c r="AN5" s="32" t="s">
        <v>99</v>
      </c>
      <c r="AO5" s="32" t="s">
        <v>100</v>
      </c>
      <c r="AP5" s="32" t="s">
        <v>101</v>
      </c>
      <c r="AQ5" s="32" t="s">
        <v>102</v>
      </c>
      <c r="AR5" s="32" t="s">
        <v>103</v>
      </c>
      <c r="AS5" s="32" t="s">
        <v>104</v>
      </c>
      <c r="AT5" s="32" t="s">
        <v>105</v>
      </c>
      <c r="AU5" s="32" t="s">
        <v>95</v>
      </c>
      <c r="AV5" s="32" t="s">
        <v>96</v>
      </c>
      <c r="AW5" s="32" t="s">
        <v>97</v>
      </c>
      <c r="AX5" s="32" t="s">
        <v>98</v>
      </c>
      <c r="AY5" s="32" t="s">
        <v>99</v>
      </c>
      <c r="AZ5" s="32" t="s">
        <v>100</v>
      </c>
      <c r="BA5" s="32" t="s">
        <v>101</v>
      </c>
      <c r="BB5" s="32" t="s">
        <v>102</v>
      </c>
      <c r="BC5" s="32" t="s">
        <v>103</v>
      </c>
      <c r="BD5" s="32" t="s">
        <v>104</v>
      </c>
      <c r="BE5" s="32" t="s">
        <v>105</v>
      </c>
      <c r="BF5" s="32" t="s">
        <v>95</v>
      </c>
      <c r="BG5" s="32" t="s">
        <v>96</v>
      </c>
      <c r="BH5" s="32" t="s">
        <v>97</v>
      </c>
      <c r="BI5" s="32" t="s">
        <v>98</v>
      </c>
      <c r="BJ5" s="32" t="s">
        <v>99</v>
      </c>
      <c r="BK5" s="32" t="s">
        <v>100</v>
      </c>
      <c r="BL5" s="32" t="s">
        <v>101</v>
      </c>
      <c r="BM5" s="32" t="s">
        <v>102</v>
      </c>
      <c r="BN5" s="32" t="s">
        <v>103</v>
      </c>
      <c r="BO5" s="32" t="s">
        <v>104</v>
      </c>
      <c r="BP5" s="32" t="s">
        <v>105</v>
      </c>
      <c r="BQ5" s="32" t="s">
        <v>95</v>
      </c>
      <c r="BR5" s="32" t="s">
        <v>96</v>
      </c>
      <c r="BS5" s="32" t="s">
        <v>97</v>
      </c>
      <c r="BT5" s="32" t="s">
        <v>98</v>
      </c>
      <c r="BU5" s="32" t="s">
        <v>99</v>
      </c>
      <c r="BV5" s="32" t="s">
        <v>100</v>
      </c>
      <c r="BW5" s="32" t="s">
        <v>101</v>
      </c>
      <c r="BX5" s="32" t="s">
        <v>102</v>
      </c>
      <c r="BY5" s="32" t="s">
        <v>103</v>
      </c>
      <c r="BZ5" s="32" t="s">
        <v>104</v>
      </c>
      <c r="CA5" s="32" t="s">
        <v>105</v>
      </c>
      <c r="CB5" s="32" t="s">
        <v>95</v>
      </c>
      <c r="CC5" s="32" t="s">
        <v>96</v>
      </c>
      <c r="CD5" s="32" t="s">
        <v>97</v>
      </c>
      <c r="CE5" s="32" t="s">
        <v>98</v>
      </c>
      <c r="CF5" s="32" t="s">
        <v>99</v>
      </c>
      <c r="CG5" s="32" t="s">
        <v>100</v>
      </c>
      <c r="CH5" s="32" t="s">
        <v>101</v>
      </c>
      <c r="CI5" s="32" t="s">
        <v>102</v>
      </c>
      <c r="CJ5" s="32" t="s">
        <v>103</v>
      </c>
      <c r="CK5" s="32" t="s">
        <v>104</v>
      </c>
      <c r="CL5" s="32" t="s">
        <v>105</v>
      </c>
      <c r="CM5" s="32" t="s">
        <v>95</v>
      </c>
      <c r="CN5" s="32" t="s">
        <v>96</v>
      </c>
      <c r="CO5" s="32" t="s">
        <v>97</v>
      </c>
      <c r="CP5" s="32" t="s">
        <v>98</v>
      </c>
      <c r="CQ5" s="32" t="s">
        <v>99</v>
      </c>
      <c r="CR5" s="32" t="s">
        <v>100</v>
      </c>
      <c r="CS5" s="32" t="s">
        <v>101</v>
      </c>
      <c r="CT5" s="32" t="s">
        <v>102</v>
      </c>
      <c r="CU5" s="32" t="s">
        <v>103</v>
      </c>
      <c r="CV5" s="32" t="s">
        <v>104</v>
      </c>
      <c r="CW5" s="32" t="s">
        <v>105</v>
      </c>
      <c r="CX5" s="32" t="s">
        <v>95</v>
      </c>
      <c r="CY5" s="32" t="s">
        <v>96</v>
      </c>
      <c r="CZ5" s="32" t="s">
        <v>97</v>
      </c>
      <c r="DA5" s="32" t="s">
        <v>98</v>
      </c>
      <c r="DB5" s="32" t="s">
        <v>99</v>
      </c>
      <c r="DC5" s="32" t="s">
        <v>100</v>
      </c>
      <c r="DD5" s="32" t="s">
        <v>101</v>
      </c>
      <c r="DE5" s="32" t="s">
        <v>102</v>
      </c>
      <c r="DF5" s="32" t="s">
        <v>103</v>
      </c>
      <c r="DG5" s="32" t="s">
        <v>104</v>
      </c>
      <c r="DH5" s="32" t="s">
        <v>105</v>
      </c>
      <c r="DI5" s="32" t="s">
        <v>95</v>
      </c>
      <c r="DJ5" s="32" t="s">
        <v>96</v>
      </c>
      <c r="DK5" s="32" t="s">
        <v>97</v>
      </c>
      <c r="DL5" s="32" t="s">
        <v>98</v>
      </c>
      <c r="DM5" s="32" t="s">
        <v>99</v>
      </c>
      <c r="DN5" s="32" t="s">
        <v>100</v>
      </c>
      <c r="DO5" s="32" t="s">
        <v>101</v>
      </c>
      <c r="DP5" s="32" t="s">
        <v>102</v>
      </c>
      <c r="DQ5" s="32" t="s">
        <v>103</v>
      </c>
      <c r="DR5" s="32" t="s">
        <v>104</v>
      </c>
      <c r="DS5" s="32" t="s">
        <v>105</v>
      </c>
      <c r="DT5" s="32" t="s">
        <v>95</v>
      </c>
      <c r="DU5" s="32" t="s">
        <v>96</v>
      </c>
      <c r="DV5" s="32" t="s">
        <v>97</v>
      </c>
      <c r="DW5" s="32" t="s">
        <v>98</v>
      </c>
      <c r="DX5" s="32" t="s">
        <v>99</v>
      </c>
      <c r="DY5" s="32" t="s">
        <v>100</v>
      </c>
      <c r="DZ5" s="32" t="s">
        <v>101</v>
      </c>
      <c r="EA5" s="32" t="s">
        <v>102</v>
      </c>
      <c r="EB5" s="32" t="s">
        <v>103</v>
      </c>
      <c r="EC5" s="32" t="s">
        <v>104</v>
      </c>
      <c r="ED5" s="32" t="s">
        <v>105</v>
      </c>
      <c r="EE5" s="32" t="s">
        <v>95</v>
      </c>
      <c r="EF5" s="32" t="s">
        <v>96</v>
      </c>
      <c r="EG5" s="32" t="s">
        <v>97</v>
      </c>
      <c r="EH5" s="32" t="s">
        <v>98</v>
      </c>
      <c r="EI5" s="32" t="s">
        <v>99</v>
      </c>
      <c r="EJ5" s="32" t="s">
        <v>100</v>
      </c>
      <c r="EK5" s="32" t="s">
        <v>101</v>
      </c>
      <c r="EL5" s="32" t="s">
        <v>102</v>
      </c>
      <c r="EM5" s="32" t="s">
        <v>103</v>
      </c>
      <c r="EN5" s="32" t="s">
        <v>104</v>
      </c>
      <c r="EO5" s="32" t="s">
        <v>105</v>
      </c>
    </row>
    <row r="6" spans="1:148" s="36" customFormat="1" x14ac:dyDescent="0.2">
      <c r="A6" s="28" t="s">
        <v>106</v>
      </c>
      <c r="B6" s="33">
        <f>B7</f>
        <v>2017</v>
      </c>
      <c r="C6" s="33">
        <f t="shared" ref="C6:X6" si="3">C7</f>
        <v>141500</v>
      </c>
      <c r="D6" s="33">
        <f t="shared" si="3"/>
        <v>46</v>
      </c>
      <c r="E6" s="33">
        <f t="shared" si="3"/>
        <v>17</v>
      </c>
      <c r="F6" s="33">
        <f t="shared" si="3"/>
        <v>1</v>
      </c>
      <c r="G6" s="33">
        <f t="shared" si="3"/>
        <v>0</v>
      </c>
      <c r="H6" s="33" t="str">
        <f t="shared" si="3"/>
        <v>神奈川県　相模原市</v>
      </c>
      <c r="I6" s="33" t="str">
        <f t="shared" si="3"/>
        <v>法適用</v>
      </c>
      <c r="J6" s="33" t="str">
        <f t="shared" si="3"/>
        <v>下水道事業</v>
      </c>
      <c r="K6" s="33" t="str">
        <f t="shared" si="3"/>
        <v>公共下水道</v>
      </c>
      <c r="L6" s="33" t="str">
        <f t="shared" si="3"/>
        <v>政令市等</v>
      </c>
      <c r="M6" s="33" t="str">
        <f t="shared" si="3"/>
        <v>非設置</v>
      </c>
      <c r="N6" s="34" t="str">
        <f t="shared" si="3"/>
        <v>-</v>
      </c>
      <c r="O6" s="34">
        <f t="shared" si="3"/>
        <v>64.83</v>
      </c>
      <c r="P6" s="34">
        <f t="shared" si="3"/>
        <v>96.59</v>
      </c>
      <c r="Q6" s="34">
        <f t="shared" si="3"/>
        <v>89.28</v>
      </c>
      <c r="R6" s="34">
        <f t="shared" si="3"/>
        <v>1999</v>
      </c>
      <c r="S6" s="34">
        <f t="shared" si="3"/>
        <v>718192</v>
      </c>
      <c r="T6" s="34">
        <f t="shared" si="3"/>
        <v>328.91</v>
      </c>
      <c r="U6" s="34">
        <f t="shared" si="3"/>
        <v>2183.5500000000002</v>
      </c>
      <c r="V6" s="34">
        <f t="shared" si="3"/>
        <v>693383</v>
      </c>
      <c r="W6" s="34">
        <f t="shared" si="3"/>
        <v>76.5</v>
      </c>
      <c r="X6" s="34">
        <f t="shared" si="3"/>
        <v>9063.83</v>
      </c>
      <c r="Y6" s="35">
        <f>IF(Y7="",NA(),Y7)</f>
        <v>100.99</v>
      </c>
      <c r="Z6" s="35">
        <f t="shared" ref="Z6:AH6" si="4">IF(Z7="",NA(),Z7)</f>
        <v>100.85</v>
      </c>
      <c r="AA6" s="35">
        <f t="shared" si="4"/>
        <v>102.44</v>
      </c>
      <c r="AB6" s="35">
        <f t="shared" si="4"/>
        <v>104.62</v>
      </c>
      <c r="AC6" s="35">
        <f t="shared" si="4"/>
        <v>108.7</v>
      </c>
      <c r="AD6" s="35">
        <f t="shared" si="4"/>
        <v>106.98</v>
      </c>
      <c r="AE6" s="35">
        <f t="shared" si="4"/>
        <v>108.24</v>
      </c>
      <c r="AF6" s="35">
        <f t="shared" si="4"/>
        <v>108.59</v>
      </c>
      <c r="AG6" s="35">
        <f t="shared" si="4"/>
        <v>109.1</v>
      </c>
      <c r="AH6" s="35">
        <f t="shared" si="4"/>
        <v>109.39</v>
      </c>
      <c r="AI6" s="34" t="str">
        <f>IF(AI7="","",IF(AI7="-","【-】","【"&amp;SUBSTITUTE(TEXT(AI7,"#,##0.00"),"-","△")&amp;"】"))</f>
        <v>【108.80】</v>
      </c>
      <c r="AJ6" s="34">
        <f>IF(AJ7="",NA(),AJ7)</f>
        <v>0</v>
      </c>
      <c r="AK6" s="34">
        <f t="shared" ref="AK6:AS6" si="5">IF(AK7="",NA(),AK7)</f>
        <v>0</v>
      </c>
      <c r="AL6" s="34">
        <f t="shared" si="5"/>
        <v>0</v>
      </c>
      <c r="AM6" s="34">
        <f t="shared" si="5"/>
        <v>0</v>
      </c>
      <c r="AN6" s="34">
        <f t="shared" si="5"/>
        <v>0</v>
      </c>
      <c r="AO6" s="35">
        <f t="shared" si="5"/>
        <v>4.09</v>
      </c>
      <c r="AP6" s="35">
        <f t="shared" si="5"/>
        <v>0.61</v>
      </c>
      <c r="AQ6" s="35">
        <f t="shared" si="5"/>
        <v>0.54</v>
      </c>
      <c r="AR6" s="35">
        <f t="shared" si="5"/>
        <v>0.36</v>
      </c>
      <c r="AS6" s="35">
        <f t="shared" si="5"/>
        <v>0.22</v>
      </c>
      <c r="AT6" s="34" t="str">
        <f>IF(AT7="","",IF(AT7="-","【-】","【"&amp;SUBSTITUTE(TEXT(AT7,"#,##0.00"),"-","△")&amp;"】"))</f>
        <v>【4.27】</v>
      </c>
      <c r="AU6" s="35">
        <f>IF(AU7="",NA(),AU7)</f>
        <v>32.68</v>
      </c>
      <c r="AV6" s="35">
        <f t="shared" ref="AV6:BD6" si="6">IF(AV7="",NA(),AV7)</f>
        <v>35.75</v>
      </c>
      <c r="AW6" s="35">
        <f t="shared" si="6"/>
        <v>28.15</v>
      </c>
      <c r="AX6" s="35">
        <f t="shared" si="6"/>
        <v>33.39</v>
      </c>
      <c r="AY6" s="35">
        <f t="shared" si="6"/>
        <v>47.84</v>
      </c>
      <c r="AZ6" s="35">
        <f t="shared" si="6"/>
        <v>187.05</v>
      </c>
      <c r="BA6" s="35">
        <f t="shared" si="6"/>
        <v>55.68</v>
      </c>
      <c r="BB6" s="35">
        <f t="shared" si="6"/>
        <v>56.18</v>
      </c>
      <c r="BC6" s="35">
        <f t="shared" si="6"/>
        <v>59.45</v>
      </c>
      <c r="BD6" s="35">
        <f t="shared" si="6"/>
        <v>64.94</v>
      </c>
      <c r="BE6" s="34" t="str">
        <f>IF(BE7="","",IF(BE7="-","【-】","【"&amp;SUBSTITUTE(TEXT(BE7,"#,##0.00"),"-","△")&amp;"】"))</f>
        <v>【66.41】</v>
      </c>
      <c r="BF6" s="35">
        <f>IF(BF7="",NA(),BF7)</f>
        <v>695.6</v>
      </c>
      <c r="BG6" s="35">
        <f t="shared" ref="BG6:BO6" si="7">IF(BG7="",NA(),BG7)</f>
        <v>686.69</v>
      </c>
      <c r="BH6" s="35">
        <f t="shared" si="7"/>
        <v>632.02</v>
      </c>
      <c r="BI6" s="35">
        <f t="shared" si="7"/>
        <v>594.07000000000005</v>
      </c>
      <c r="BJ6" s="35">
        <f t="shared" si="7"/>
        <v>562.84</v>
      </c>
      <c r="BK6" s="35">
        <f t="shared" si="7"/>
        <v>644.47</v>
      </c>
      <c r="BL6" s="35">
        <f t="shared" si="7"/>
        <v>627.59</v>
      </c>
      <c r="BM6" s="35">
        <f t="shared" si="7"/>
        <v>594.09</v>
      </c>
      <c r="BN6" s="35">
        <f t="shared" si="7"/>
        <v>576.02</v>
      </c>
      <c r="BO6" s="35">
        <f t="shared" si="7"/>
        <v>549.48</v>
      </c>
      <c r="BP6" s="34" t="str">
        <f>IF(BP7="","",IF(BP7="-","【-】","【"&amp;SUBSTITUTE(TEXT(BP7,"#,##0.00"),"-","△")&amp;"】"))</f>
        <v>【707.33】</v>
      </c>
      <c r="BQ6" s="35">
        <f>IF(BQ7="",NA(),BQ7)</f>
        <v>87.78</v>
      </c>
      <c r="BR6" s="35">
        <f t="shared" ref="BR6:BZ6" si="8">IF(BR7="",NA(),BR7)</f>
        <v>111.86</v>
      </c>
      <c r="BS6" s="35">
        <f t="shared" si="8"/>
        <v>100.19</v>
      </c>
      <c r="BT6" s="35">
        <f t="shared" si="8"/>
        <v>103.22</v>
      </c>
      <c r="BU6" s="35">
        <f t="shared" si="8"/>
        <v>109.73</v>
      </c>
      <c r="BV6" s="35">
        <f t="shared" si="8"/>
        <v>109.25</v>
      </c>
      <c r="BW6" s="35">
        <f t="shared" si="8"/>
        <v>113.93</v>
      </c>
      <c r="BX6" s="35">
        <f t="shared" si="8"/>
        <v>114.03</v>
      </c>
      <c r="BY6" s="35">
        <f t="shared" si="8"/>
        <v>113.34</v>
      </c>
      <c r="BZ6" s="35">
        <f t="shared" si="8"/>
        <v>113.83</v>
      </c>
      <c r="CA6" s="34" t="str">
        <f>IF(CA7="","",IF(CA7="-","【-】","【"&amp;SUBSTITUTE(TEXT(CA7,"#,##0.00"),"-","△")&amp;"】"))</f>
        <v>【101.26】</v>
      </c>
      <c r="CB6" s="35">
        <f>IF(CB7="",NA(),CB7)</f>
        <v>132.94</v>
      </c>
      <c r="CC6" s="35">
        <f t="shared" ref="CC6:CK6" si="9">IF(CC7="",NA(),CC7)</f>
        <v>104.78</v>
      </c>
      <c r="CD6" s="35">
        <f t="shared" si="9"/>
        <v>117.67</v>
      </c>
      <c r="CE6" s="35">
        <f t="shared" si="9"/>
        <v>114.35</v>
      </c>
      <c r="CF6" s="35">
        <f t="shared" si="9"/>
        <v>107.95</v>
      </c>
      <c r="CG6" s="35">
        <f t="shared" si="9"/>
        <v>121.96</v>
      </c>
      <c r="CH6" s="35">
        <f t="shared" si="9"/>
        <v>116.77</v>
      </c>
      <c r="CI6" s="35">
        <f t="shared" si="9"/>
        <v>116.93</v>
      </c>
      <c r="CJ6" s="35">
        <f t="shared" si="9"/>
        <v>117.4</v>
      </c>
      <c r="CK6" s="35">
        <f t="shared" si="9"/>
        <v>116.87</v>
      </c>
      <c r="CL6" s="34" t="str">
        <f>IF(CL7="","",IF(CL7="-","【-】","【"&amp;SUBSTITUTE(TEXT(CL7,"#,##0.00"),"-","△")&amp;"】"))</f>
        <v>【136.39】</v>
      </c>
      <c r="CM6" s="35" t="str">
        <f>IF(CM7="",NA(),CM7)</f>
        <v>-</v>
      </c>
      <c r="CN6" s="35" t="str">
        <f t="shared" ref="CN6:CV6" si="10">IF(CN7="",NA(),CN7)</f>
        <v>-</v>
      </c>
      <c r="CO6" s="35" t="str">
        <f t="shared" si="10"/>
        <v>-</v>
      </c>
      <c r="CP6" s="35" t="str">
        <f t="shared" si="10"/>
        <v>-</v>
      </c>
      <c r="CQ6" s="35" t="str">
        <f t="shared" si="10"/>
        <v>-</v>
      </c>
      <c r="CR6" s="35">
        <f t="shared" si="10"/>
        <v>59.8</v>
      </c>
      <c r="CS6" s="35">
        <f t="shared" si="10"/>
        <v>59.58</v>
      </c>
      <c r="CT6" s="35">
        <f t="shared" si="10"/>
        <v>58.79</v>
      </c>
      <c r="CU6" s="35">
        <f t="shared" si="10"/>
        <v>59.16</v>
      </c>
      <c r="CV6" s="35">
        <f t="shared" si="10"/>
        <v>59.44</v>
      </c>
      <c r="CW6" s="34" t="str">
        <f>IF(CW7="","",IF(CW7="-","【-】","【"&amp;SUBSTITUTE(TEXT(CW7,"#,##0.00"),"-","△")&amp;"】"))</f>
        <v>【60.13】</v>
      </c>
      <c r="CX6" s="35">
        <f>IF(CX7="",NA(),CX7)</f>
        <v>98.76</v>
      </c>
      <c r="CY6" s="35">
        <f t="shared" ref="CY6:DG6" si="11">IF(CY7="",NA(),CY7)</f>
        <v>98.87</v>
      </c>
      <c r="CZ6" s="35">
        <f t="shared" si="11"/>
        <v>98.73</v>
      </c>
      <c r="DA6" s="35">
        <f t="shared" si="11"/>
        <v>99</v>
      </c>
      <c r="DB6" s="35">
        <f t="shared" si="11"/>
        <v>99.06</v>
      </c>
      <c r="DC6" s="35">
        <f t="shared" si="11"/>
        <v>98.64</v>
      </c>
      <c r="DD6" s="35">
        <f t="shared" si="11"/>
        <v>98.71</v>
      </c>
      <c r="DE6" s="35">
        <f t="shared" si="11"/>
        <v>98.76</v>
      </c>
      <c r="DF6" s="35">
        <f t="shared" si="11"/>
        <v>98.86</v>
      </c>
      <c r="DG6" s="35">
        <f t="shared" si="11"/>
        <v>98.9</v>
      </c>
      <c r="DH6" s="34" t="str">
        <f>IF(DH7="","",IF(DH7="-","【-】","【"&amp;SUBSTITUTE(TEXT(DH7,"#,##0.00"),"-","△")&amp;"】"))</f>
        <v>【95.06】</v>
      </c>
      <c r="DI6" s="35">
        <f>IF(DI7="",NA(),DI7)</f>
        <v>3.12</v>
      </c>
      <c r="DJ6" s="35">
        <f t="shared" ref="DJ6:DR6" si="12">IF(DJ7="",NA(),DJ7)</f>
        <v>6.13</v>
      </c>
      <c r="DK6" s="35">
        <f t="shared" si="12"/>
        <v>9.08</v>
      </c>
      <c r="DL6" s="35">
        <f t="shared" si="12"/>
        <v>11.97</v>
      </c>
      <c r="DM6" s="35">
        <f t="shared" si="12"/>
        <v>14.7</v>
      </c>
      <c r="DN6" s="35">
        <f t="shared" si="12"/>
        <v>31.06</v>
      </c>
      <c r="DO6" s="35">
        <f t="shared" si="12"/>
        <v>42</v>
      </c>
      <c r="DP6" s="35">
        <f t="shared" si="12"/>
        <v>43.2</v>
      </c>
      <c r="DQ6" s="35">
        <f t="shared" si="12"/>
        <v>44.55</v>
      </c>
      <c r="DR6" s="35">
        <f t="shared" si="12"/>
        <v>45.79</v>
      </c>
      <c r="DS6" s="34" t="str">
        <f>IF(DS7="","",IF(DS7="-","【-】","【"&amp;SUBSTITUTE(TEXT(DS7,"#,##0.00"),"-","△")&amp;"】"))</f>
        <v>【38.13】</v>
      </c>
      <c r="DT6" s="34">
        <f>IF(DT7="",NA(),DT7)</f>
        <v>0</v>
      </c>
      <c r="DU6" s="34">
        <f t="shared" ref="DU6:EC6" si="13">IF(DU7="",NA(),DU7)</f>
        <v>0</v>
      </c>
      <c r="DV6" s="34">
        <f t="shared" si="13"/>
        <v>0</v>
      </c>
      <c r="DW6" s="34">
        <f t="shared" si="13"/>
        <v>0</v>
      </c>
      <c r="DX6" s="35">
        <f t="shared" si="13"/>
        <v>7.0000000000000007E-2</v>
      </c>
      <c r="DY6" s="35">
        <f t="shared" si="13"/>
        <v>6.43</v>
      </c>
      <c r="DZ6" s="35">
        <f t="shared" si="13"/>
        <v>6.95</v>
      </c>
      <c r="EA6" s="35">
        <f t="shared" si="13"/>
        <v>7.39</v>
      </c>
      <c r="EB6" s="35">
        <f t="shared" si="13"/>
        <v>8.25</v>
      </c>
      <c r="EC6" s="35">
        <f t="shared" si="13"/>
        <v>9</v>
      </c>
      <c r="ED6" s="34" t="str">
        <f>IF(ED7="","",IF(ED7="-","【-】","【"&amp;SUBSTITUTE(TEXT(ED7,"#,##0.00"),"-","△")&amp;"】"))</f>
        <v>【5.37】</v>
      </c>
      <c r="EE6" s="34">
        <f>IF(EE7="",NA(),EE7)</f>
        <v>0</v>
      </c>
      <c r="EF6" s="34">
        <f t="shared" ref="EF6:EN6" si="14">IF(EF7="",NA(),EF7)</f>
        <v>0</v>
      </c>
      <c r="EG6" s="34">
        <f t="shared" si="14"/>
        <v>0</v>
      </c>
      <c r="EH6" s="34">
        <f t="shared" si="14"/>
        <v>0</v>
      </c>
      <c r="EI6" s="34">
        <f t="shared" si="14"/>
        <v>0</v>
      </c>
      <c r="EJ6" s="35">
        <f t="shared" si="14"/>
        <v>0.37</v>
      </c>
      <c r="EK6" s="35">
        <f t="shared" si="14"/>
        <v>0.38</v>
      </c>
      <c r="EL6" s="35">
        <f t="shared" si="14"/>
        <v>0.35</v>
      </c>
      <c r="EM6" s="35">
        <f t="shared" si="14"/>
        <v>0.39</v>
      </c>
      <c r="EN6" s="35">
        <f t="shared" si="14"/>
        <v>0.43</v>
      </c>
      <c r="EO6" s="34" t="str">
        <f>IF(EO7="","",IF(EO7="-","【-】","【"&amp;SUBSTITUTE(TEXT(EO7,"#,##0.00"),"-","△")&amp;"】"))</f>
        <v>【0.23】</v>
      </c>
    </row>
    <row r="7" spans="1:148" s="36" customFormat="1" x14ac:dyDescent="0.2">
      <c r="A7" s="28"/>
      <c r="B7" s="37">
        <v>2017</v>
      </c>
      <c r="C7" s="37">
        <v>141500</v>
      </c>
      <c r="D7" s="37">
        <v>46</v>
      </c>
      <c r="E7" s="37">
        <v>17</v>
      </c>
      <c r="F7" s="37">
        <v>1</v>
      </c>
      <c r="G7" s="37">
        <v>0</v>
      </c>
      <c r="H7" s="37" t="s">
        <v>107</v>
      </c>
      <c r="I7" s="37" t="s">
        <v>108</v>
      </c>
      <c r="J7" s="37" t="s">
        <v>109</v>
      </c>
      <c r="K7" s="37" t="s">
        <v>110</v>
      </c>
      <c r="L7" s="37" t="s">
        <v>111</v>
      </c>
      <c r="M7" s="37" t="s">
        <v>112</v>
      </c>
      <c r="N7" s="38" t="s">
        <v>113</v>
      </c>
      <c r="O7" s="38">
        <v>64.83</v>
      </c>
      <c r="P7" s="38">
        <v>96.59</v>
      </c>
      <c r="Q7" s="38">
        <v>89.28</v>
      </c>
      <c r="R7" s="38">
        <v>1999</v>
      </c>
      <c r="S7" s="38">
        <v>718192</v>
      </c>
      <c r="T7" s="38">
        <v>328.91</v>
      </c>
      <c r="U7" s="38">
        <v>2183.5500000000002</v>
      </c>
      <c r="V7" s="38">
        <v>693383</v>
      </c>
      <c r="W7" s="38">
        <v>76.5</v>
      </c>
      <c r="X7" s="38">
        <v>9063.83</v>
      </c>
      <c r="Y7" s="38">
        <v>100.99</v>
      </c>
      <c r="Z7" s="38">
        <v>100.85</v>
      </c>
      <c r="AA7" s="38">
        <v>102.44</v>
      </c>
      <c r="AB7" s="38">
        <v>104.62</v>
      </c>
      <c r="AC7" s="38">
        <v>108.7</v>
      </c>
      <c r="AD7" s="38">
        <v>106.98</v>
      </c>
      <c r="AE7" s="38">
        <v>108.24</v>
      </c>
      <c r="AF7" s="38">
        <v>108.59</v>
      </c>
      <c r="AG7" s="38">
        <v>109.1</v>
      </c>
      <c r="AH7" s="38">
        <v>109.39</v>
      </c>
      <c r="AI7" s="38">
        <v>108.8</v>
      </c>
      <c r="AJ7" s="38">
        <v>0</v>
      </c>
      <c r="AK7" s="38">
        <v>0</v>
      </c>
      <c r="AL7" s="38">
        <v>0</v>
      </c>
      <c r="AM7" s="38">
        <v>0</v>
      </c>
      <c r="AN7" s="38">
        <v>0</v>
      </c>
      <c r="AO7" s="38">
        <v>4.09</v>
      </c>
      <c r="AP7" s="38">
        <v>0.61</v>
      </c>
      <c r="AQ7" s="38">
        <v>0.54</v>
      </c>
      <c r="AR7" s="38">
        <v>0.36</v>
      </c>
      <c r="AS7" s="38">
        <v>0.22</v>
      </c>
      <c r="AT7" s="38">
        <v>4.2699999999999996</v>
      </c>
      <c r="AU7" s="38">
        <v>32.68</v>
      </c>
      <c r="AV7" s="38">
        <v>35.75</v>
      </c>
      <c r="AW7" s="38">
        <v>28.15</v>
      </c>
      <c r="AX7" s="38">
        <v>33.39</v>
      </c>
      <c r="AY7" s="38">
        <v>47.84</v>
      </c>
      <c r="AZ7" s="38">
        <v>187.05</v>
      </c>
      <c r="BA7" s="38">
        <v>55.68</v>
      </c>
      <c r="BB7" s="38">
        <v>56.18</v>
      </c>
      <c r="BC7" s="38">
        <v>59.45</v>
      </c>
      <c r="BD7" s="38">
        <v>64.94</v>
      </c>
      <c r="BE7" s="38">
        <v>66.41</v>
      </c>
      <c r="BF7" s="38">
        <v>695.6</v>
      </c>
      <c r="BG7" s="38">
        <v>686.69</v>
      </c>
      <c r="BH7" s="38">
        <v>632.02</v>
      </c>
      <c r="BI7" s="38">
        <v>594.07000000000005</v>
      </c>
      <c r="BJ7" s="38">
        <v>562.84</v>
      </c>
      <c r="BK7" s="38">
        <v>644.47</v>
      </c>
      <c r="BL7" s="38">
        <v>627.59</v>
      </c>
      <c r="BM7" s="38">
        <v>594.09</v>
      </c>
      <c r="BN7" s="38">
        <v>576.02</v>
      </c>
      <c r="BO7" s="38">
        <v>549.48</v>
      </c>
      <c r="BP7" s="38">
        <v>707.33</v>
      </c>
      <c r="BQ7" s="38">
        <v>87.78</v>
      </c>
      <c r="BR7" s="38">
        <v>111.86</v>
      </c>
      <c r="BS7" s="38">
        <v>100.19</v>
      </c>
      <c r="BT7" s="38">
        <v>103.22</v>
      </c>
      <c r="BU7" s="38">
        <v>109.73</v>
      </c>
      <c r="BV7" s="38">
        <v>109.25</v>
      </c>
      <c r="BW7" s="38">
        <v>113.93</v>
      </c>
      <c r="BX7" s="38">
        <v>114.03</v>
      </c>
      <c r="BY7" s="38">
        <v>113.34</v>
      </c>
      <c r="BZ7" s="38">
        <v>113.83</v>
      </c>
      <c r="CA7" s="38">
        <v>101.26</v>
      </c>
      <c r="CB7" s="38">
        <v>132.94</v>
      </c>
      <c r="CC7" s="38">
        <v>104.78</v>
      </c>
      <c r="CD7" s="38">
        <v>117.67</v>
      </c>
      <c r="CE7" s="38">
        <v>114.35</v>
      </c>
      <c r="CF7" s="38">
        <v>107.95</v>
      </c>
      <c r="CG7" s="38">
        <v>121.96</v>
      </c>
      <c r="CH7" s="38">
        <v>116.77</v>
      </c>
      <c r="CI7" s="38">
        <v>116.93</v>
      </c>
      <c r="CJ7" s="38">
        <v>117.4</v>
      </c>
      <c r="CK7" s="38">
        <v>116.87</v>
      </c>
      <c r="CL7" s="38">
        <v>136.38999999999999</v>
      </c>
      <c r="CM7" s="38" t="s">
        <v>113</v>
      </c>
      <c r="CN7" s="38" t="s">
        <v>113</v>
      </c>
      <c r="CO7" s="38" t="s">
        <v>113</v>
      </c>
      <c r="CP7" s="38" t="s">
        <v>113</v>
      </c>
      <c r="CQ7" s="38" t="s">
        <v>113</v>
      </c>
      <c r="CR7" s="38">
        <v>59.8</v>
      </c>
      <c r="CS7" s="38">
        <v>59.58</v>
      </c>
      <c r="CT7" s="38">
        <v>58.79</v>
      </c>
      <c r="CU7" s="38">
        <v>59.16</v>
      </c>
      <c r="CV7" s="38">
        <v>59.44</v>
      </c>
      <c r="CW7" s="38">
        <v>60.13</v>
      </c>
      <c r="CX7" s="38">
        <v>98.76</v>
      </c>
      <c r="CY7" s="38">
        <v>98.87</v>
      </c>
      <c r="CZ7" s="38">
        <v>98.73</v>
      </c>
      <c r="DA7" s="38">
        <v>99</v>
      </c>
      <c r="DB7" s="38">
        <v>99.06</v>
      </c>
      <c r="DC7" s="38">
        <v>98.64</v>
      </c>
      <c r="DD7" s="38">
        <v>98.71</v>
      </c>
      <c r="DE7" s="38">
        <v>98.76</v>
      </c>
      <c r="DF7" s="38">
        <v>98.86</v>
      </c>
      <c r="DG7" s="38">
        <v>98.9</v>
      </c>
      <c r="DH7" s="38">
        <v>95.06</v>
      </c>
      <c r="DI7" s="38">
        <v>3.12</v>
      </c>
      <c r="DJ7" s="38">
        <v>6.13</v>
      </c>
      <c r="DK7" s="38">
        <v>9.08</v>
      </c>
      <c r="DL7" s="38">
        <v>11.97</v>
      </c>
      <c r="DM7" s="38">
        <v>14.7</v>
      </c>
      <c r="DN7" s="38">
        <v>31.06</v>
      </c>
      <c r="DO7" s="38">
        <v>42</v>
      </c>
      <c r="DP7" s="38">
        <v>43.2</v>
      </c>
      <c r="DQ7" s="38">
        <v>44.55</v>
      </c>
      <c r="DR7" s="38">
        <v>45.79</v>
      </c>
      <c r="DS7" s="38">
        <v>38.130000000000003</v>
      </c>
      <c r="DT7" s="38">
        <v>0</v>
      </c>
      <c r="DU7" s="38">
        <v>0</v>
      </c>
      <c r="DV7" s="38">
        <v>0</v>
      </c>
      <c r="DW7" s="38">
        <v>0</v>
      </c>
      <c r="DX7" s="38">
        <v>7.0000000000000007E-2</v>
      </c>
      <c r="DY7" s="38">
        <v>6.43</v>
      </c>
      <c r="DZ7" s="38">
        <v>6.95</v>
      </c>
      <c r="EA7" s="38">
        <v>7.39</v>
      </c>
      <c r="EB7" s="38">
        <v>8.25</v>
      </c>
      <c r="EC7" s="38">
        <v>9</v>
      </c>
      <c r="ED7" s="38">
        <v>5.37</v>
      </c>
      <c r="EE7" s="38">
        <v>0</v>
      </c>
      <c r="EF7" s="38">
        <v>0</v>
      </c>
      <c r="EG7" s="38">
        <v>0</v>
      </c>
      <c r="EH7" s="38">
        <v>0</v>
      </c>
      <c r="EI7" s="38">
        <v>0</v>
      </c>
      <c r="EJ7" s="38">
        <v>0.37</v>
      </c>
      <c r="EK7" s="38">
        <v>0.38</v>
      </c>
      <c r="EL7" s="38">
        <v>0.35</v>
      </c>
      <c r="EM7" s="38">
        <v>0.39</v>
      </c>
      <c r="EN7" s="38">
        <v>0.43</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114</v>
      </c>
      <c r="C9" s="40" t="s">
        <v>115</v>
      </c>
      <c r="D9" s="40" t="s">
        <v>116</v>
      </c>
      <c r="E9" s="40" t="s">
        <v>117</v>
      </c>
      <c r="F9" s="40" t="s">
        <v>118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2019-02-22T07:59:43Z</cp:lastPrinted>
  <dcterms:created xsi:type="dcterms:W3CDTF">2018-12-03T08:48:21Z</dcterms:created>
  <dcterms:modified xsi:type="dcterms:W3CDTF">2019-02-22T07:59:57Z</dcterms:modified>
  <cp:category/>
</cp:coreProperties>
</file>