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12 秦野市×修正待ち\"/>
    </mc:Choice>
  </mc:AlternateContent>
  <workbookProtection workbookAlgorithmName="SHA-512" workbookHashValue="+o9SZtcS04qLPBysbob9aRZQoMKN34KrT9RG3A1OtDQ1HV0CL5pf9uTuxvu85l/V+UxZWsYEUzukPYzmA5QfiA==" workbookSaltValue="UbYd5c1q8/2LRIjp45GyCQ==" workbookSpinCount="100000" lockStructure="1"/>
  <bookViews>
    <workbookView xWindow="0" yWindow="0" windowWidth="15360" windowHeight="7632"/>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AD10" i="4" s="1"/>
  <c r="Q6" i="5"/>
  <c r="W10" i="4" s="1"/>
  <c r="P6" i="5"/>
  <c r="O6" i="5"/>
  <c r="N6" i="5"/>
  <c r="B10" i="4" s="1"/>
  <c r="M6" i="5"/>
  <c r="AD8" i="4" s="1"/>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F86" i="4"/>
  <c r="E86" i="4"/>
  <c r="BB10" i="4"/>
  <c r="AT10" i="4"/>
  <c r="AL10" i="4"/>
  <c r="P10" i="4"/>
  <c r="I10" i="4"/>
  <c r="AT8" i="4"/>
  <c r="AL8" i="4"/>
  <c r="W8" i="4"/>
  <c r="P8" i="4"/>
  <c r="I8" i="4"/>
  <c r="B6" i="4"/>
  <c r="C10" i="5" l="1"/>
  <c r="D10" i="5"/>
  <c r="E10" i="5"/>
  <c r="B10" i="5"/>
</calcChain>
</file>

<file path=xl/sharedStrings.xml><?xml version="1.0" encoding="utf-8"?>
<sst xmlns="http://schemas.openxmlformats.org/spreadsheetml/2006/main" count="301" uniqueCount="123">
  <si>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</si>
  <si>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</si>
  <si>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</si>
  <si>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</si>
  <si>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</si>
  <si>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</si>
  <si>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</si>
  <si>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</si>
  <si>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</si>
  <si>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</si>
  <si>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</si>
  <si>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</si>
  <si>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</si>
  <si>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</si>
  <si>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</si>
  <si>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</si>
  <si>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</si>
  <si>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</si>
  <si>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</si>
  <si>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</si>
  <si>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</si>
  <si>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</si>
  <si>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</si>
  <si>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</si>
  <si>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</si>
  <si>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</si>
  <si>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</si>
  <si>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</si>
  <si>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</si>
  <si>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</si>
  <si>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</si>
  <si>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</si>
  <si>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</si>
  <si>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</si>
  <si>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</si>
  <si>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</si>
  <si>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</si>
  <si>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</si>
  <si>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</si>
  <si>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</si>
  <si>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</si>
  <si>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</si>
  <si>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</si>
  <si>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</si>
  <si>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</si>
  <si>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</si>
  <si>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</si>
  <si>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</si>
  <si>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</si>
  <si>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</si>
  <si>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</si>
  <si>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</si>
  <si>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</si>
  <si>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</si>
  <si>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</si>
  <si>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</si>
  <si>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</si>
  <si>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</si>
  <si>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</si>
  <si>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</si>
  <si>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</si>
  <si>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</si>
  <si>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</si>
  <si>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</si>
  <si>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</si>
  <si>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</si>
  <si>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</si>
  <si>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</si>
  <si>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</si>
  <si>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</si>
  <si>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</si>
  <si>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</si>
  <si>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</si>
  <si>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</si>
  <si>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</si>
  <si>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</si>
  <si>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</si>
  <si>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</si>
  <si>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</si>
  <si>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</si>
  <si>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</si>
  <si>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</si>
  <si>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</si>
  <si>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</si>
  <si>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</si>
  <si>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</si>
  <si>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</si>
  <si>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</si>
  <si>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</si>
  <si>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</si>
  <si>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</si>
  <si>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</si>
  <si>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</si>
  <si>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</si>
  <si>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</si>
  <si>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</si>
  <si>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</si>
  <si>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</si>
  <si>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</si>
  <si>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</si>
  <si>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</si>
  <si>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</si>
  <si>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</si>
  <si>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</si>
  <si>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</si>
  <si>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</si>
  <si>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</si>
  <si>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</si>
  <si>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秦野市</t>
  </si>
  <si>
    <t>法適用</t>
  </si>
  <si>
    <t>下水道事業</t>
  </si>
  <si>
    <t>公共下水道</t>
  </si>
  <si>
    <t>Ac1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</si>
  <si>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</si>
  <si>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</si>
  <si>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</si>
  <si>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</si>
  <si>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</si>
  <si>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</si>
  <si>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</si>
  <si>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企業会計へと移行して間もないため、経営状況の推移を分析することは難しい状況です。
　当面は、平成28年度に策定した経営戦略（秦野市公共下水道事業計画）を指標として、今後さらに、健全で持続的な事業運営を行うことが出来るよう、普及･広報活動を強化し、水洗化率の向上に努めるとともに、人口減少を踏まえた適切な料金水準について、検討を進めていく予定です。</t>
    <rPh sb="11" eb="12">
      <t>マ</t>
    </rPh>
    <rPh sb="36" eb="38">
      <t>ジョウキョウ</t>
    </rPh>
    <phoneticPr fontId="4"/>
  </si>
  <si>
    <t>　平成28年度から大きく増減があった「経費回収率」及び「汚水処理原価」については、分流式経費の算定方法の見直しによるものであり、この見直しの結果、いずれの指標とも、類似団体平均を下回りました。
　市街化区域における汚水整備については、ほぼ概成しましたが、「水洗化率」が伸び悩んでおり、「経費回収率」の結果に見られるとおり、見込んでいた投資効果が充分に得られていない状況にあります。
　本市においては、平成28年度に策定した経営戦略に基づき、近い将来に迎える施設の大規模更新に備えて、財務体質の強化を図っているところであり、企業債残高は、概ね計画どおり減少の傾向にあります。
　今後さらに、健全で持続的な事業運営を行うことが出来るよう、普及・広報活動を強化し、水洗化率の向上に努めるとともに、人口減少を踏まえた適切な料金水準について、検討を進めていく予定です。
　</t>
    <rPh sb="1" eb="3">
      <t>ヘイセイ</t>
    </rPh>
    <rPh sb="5" eb="7">
      <t>ネンド</t>
    </rPh>
    <rPh sb="9" eb="10">
      <t>オオ</t>
    </rPh>
    <rPh sb="12" eb="14">
      <t>ゾウゲン</t>
    </rPh>
    <rPh sb="41" eb="43">
      <t>ブンリュウ</t>
    </rPh>
    <rPh sb="43" eb="44">
      <t>シキ</t>
    </rPh>
    <rPh sb="44" eb="46">
      <t>ケイヒ</t>
    </rPh>
    <rPh sb="47" eb="49">
      <t>サンテイ</t>
    </rPh>
    <rPh sb="49" eb="51">
      <t>ホウホウ</t>
    </rPh>
    <rPh sb="52" eb="54">
      <t>ミナオ</t>
    </rPh>
    <rPh sb="66" eb="68">
      <t>ミナオ</t>
    </rPh>
    <rPh sb="70" eb="72">
      <t>ケッカ</t>
    </rPh>
    <rPh sb="77" eb="79">
      <t>シヒョウ</t>
    </rPh>
    <rPh sb="82" eb="84">
      <t>ルイジ</t>
    </rPh>
    <rPh sb="84" eb="86">
      <t>ダンタイ</t>
    </rPh>
    <rPh sb="86" eb="88">
      <t>ヘイキン</t>
    </rPh>
    <rPh sb="89" eb="91">
      <t>シタマワ</t>
    </rPh>
    <rPh sb="98" eb="101">
      <t>シガイカ</t>
    </rPh>
    <rPh sb="101" eb="103">
      <t>クイキ</t>
    </rPh>
    <rPh sb="107" eb="108">
      <t>オ</t>
    </rPh>
    <rPh sb="108" eb="109">
      <t>スイ</t>
    </rPh>
    <rPh sb="109" eb="111">
      <t>セイビ</t>
    </rPh>
    <rPh sb="119" eb="120">
      <t>ガイ</t>
    </rPh>
    <rPh sb="120" eb="121">
      <t>セイ</t>
    </rPh>
    <rPh sb="128" eb="131">
      <t>スイセンカ</t>
    </rPh>
    <rPh sb="131" eb="132">
      <t>リツ</t>
    </rPh>
    <rPh sb="134" eb="135">
      <t>ノ</t>
    </rPh>
    <rPh sb="136" eb="137">
      <t>ナヤ</t>
    </rPh>
    <rPh sb="161" eb="163">
      <t>ミコ</t>
    </rPh>
    <rPh sb="167" eb="169">
      <t>トウシ</t>
    </rPh>
    <rPh sb="169" eb="171">
      <t>コウカ</t>
    </rPh>
    <rPh sb="172" eb="174">
      <t>ジュウブン</t>
    </rPh>
    <rPh sb="175" eb="176">
      <t>エ</t>
    </rPh>
    <rPh sb="182" eb="184">
      <t>ジョウキョウ</t>
    </rPh>
    <rPh sb="192" eb="193">
      <t>ホン</t>
    </rPh>
    <rPh sb="193" eb="194">
      <t>シ</t>
    </rPh>
    <rPh sb="200" eb="202">
      <t>ヘイセイ</t>
    </rPh>
    <rPh sb="204" eb="206">
      <t>ネンド</t>
    </rPh>
    <rPh sb="207" eb="209">
      <t>サクテイ</t>
    </rPh>
    <rPh sb="211" eb="213">
      <t>ケイエイ</t>
    </rPh>
    <rPh sb="213" eb="215">
      <t>センリャク</t>
    </rPh>
    <rPh sb="216" eb="217">
      <t>モト</t>
    </rPh>
    <rPh sb="220" eb="221">
      <t>チカ</t>
    </rPh>
    <rPh sb="222" eb="224">
      <t>ショウライ</t>
    </rPh>
    <rPh sb="225" eb="226">
      <t>ムカ</t>
    </rPh>
    <rPh sb="228" eb="230">
      <t>シセツ</t>
    </rPh>
    <rPh sb="231" eb="234">
      <t>ダイキボ</t>
    </rPh>
    <rPh sb="234" eb="236">
      <t>コウシン</t>
    </rPh>
    <rPh sb="237" eb="238">
      <t>ソナ</t>
    </rPh>
    <rPh sb="241" eb="243">
      <t>ザイム</t>
    </rPh>
    <rPh sb="243" eb="245">
      <t>タイシツ</t>
    </rPh>
    <rPh sb="246" eb="248">
      <t>キョウカ</t>
    </rPh>
    <rPh sb="249" eb="250">
      <t>ハカ</t>
    </rPh>
    <rPh sb="261" eb="263">
      <t>キギョウ</t>
    </rPh>
    <rPh sb="263" eb="264">
      <t>サイ</t>
    </rPh>
    <rPh sb="264" eb="266">
      <t>ザンダカ</t>
    </rPh>
    <rPh sb="268" eb="269">
      <t>オオム</t>
    </rPh>
    <rPh sb="288" eb="290">
      <t>コンゴ</t>
    </rPh>
    <rPh sb="294" eb="296">
      <t>ケンゼン</t>
    </rPh>
    <rPh sb="297" eb="300">
      <t>ジゾクテキ</t>
    </rPh>
    <rPh sb="301" eb="303">
      <t>ジギョウ</t>
    </rPh>
    <rPh sb="303" eb="305">
      <t>ウンエイ</t>
    </rPh>
    <rPh sb="306" eb="307">
      <t>オコナ</t>
    </rPh>
    <rPh sb="311" eb="313">
      <t>デキ</t>
    </rPh>
    <rPh sb="317" eb="319">
      <t>フキュウ</t>
    </rPh>
    <rPh sb="320" eb="322">
      <t>コウホウ</t>
    </rPh>
    <rPh sb="322" eb="324">
      <t>カツドウ</t>
    </rPh>
    <rPh sb="325" eb="327">
      <t>キョウカ</t>
    </rPh>
    <rPh sb="329" eb="332">
      <t>スイセンカ</t>
    </rPh>
    <rPh sb="332" eb="333">
      <t>リツ</t>
    </rPh>
    <rPh sb="334" eb="336">
      <t>コウジョウ</t>
    </rPh>
    <rPh sb="337" eb="338">
      <t>ツト</t>
    </rPh>
    <rPh sb="345" eb="347">
      <t>ジンコウ</t>
    </rPh>
    <rPh sb="347" eb="349">
      <t>ゲンショウ</t>
    </rPh>
    <rPh sb="350" eb="351">
      <t>フ</t>
    </rPh>
    <rPh sb="354" eb="356">
      <t>テキセツ</t>
    </rPh>
    <rPh sb="357" eb="359">
      <t>リョウキン</t>
    </rPh>
    <rPh sb="359" eb="361">
      <t>スイジュン</t>
    </rPh>
    <rPh sb="366" eb="368">
      <t>ケントウ</t>
    </rPh>
    <rPh sb="369" eb="370">
      <t>スス</t>
    </rPh>
    <rPh sb="374" eb="376">
      <t>ヨテイ</t>
    </rPh>
    <phoneticPr fontId="4"/>
  </si>
  <si>
    <r>
      <t>　平成29年度決算時点で、法定耐用年数を超えた管きょはなく、</t>
    </r>
    <r>
      <rPr>
        <sz val="11"/>
        <rFont val="ＭＳ ゴシック"/>
        <family val="3"/>
        <charset val="128"/>
      </rPr>
      <t>有形固定資産</t>
    </r>
    <r>
      <rPr>
        <sz val="11"/>
        <color theme="1"/>
        <rFont val="ＭＳ ゴシック"/>
        <family val="3"/>
        <charset val="128"/>
      </rPr>
      <t>減価償却率も類似団体と比べて低い状況にあります。
　しかしながら、近い将来に確実に迎える大規模更新に備えて、終末処理場施設を含め、計画的に施設の更新、耐震化を実施しているところです。
　管路施設については、過去から継続して、防災拠点等の重要施設から終末処理場までの汚水幹線について耐震化を実施するとともに、管きょの更新事業費の平準化を図るため、管きょ改良（長寿命化）事業も継続して実施しています。
　今後も、市民の生活を支えるライフラインの安定した維持管理及びサービスの供給に努めます。</t>
    </r>
    <rPh sb="1" eb="3">
      <t>ヘイセイ</t>
    </rPh>
    <rPh sb="5" eb="7">
      <t>ネンド</t>
    </rPh>
    <rPh sb="7" eb="9">
      <t>ケッサン</t>
    </rPh>
    <rPh sb="9" eb="11">
      <t>ジテン</t>
    </rPh>
    <rPh sb="13" eb="15">
      <t>ホウテイ</t>
    </rPh>
    <rPh sb="15" eb="17">
      <t>タイヨウ</t>
    </rPh>
    <rPh sb="17" eb="19">
      <t>ネンスウ</t>
    </rPh>
    <rPh sb="20" eb="21">
      <t>コ</t>
    </rPh>
    <rPh sb="23" eb="24">
      <t>カン</t>
    </rPh>
    <rPh sb="30" eb="32">
      <t>ユウケイ</t>
    </rPh>
    <rPh sb="32" eb="34">
      <t>コテイ</t>
    </rPh>
    <rPh sb="34" eb="36">
      <t>シサン</t>
    </rPh>
    <rPh sb="36" eb="38">
      <t>ゲンカ</t>
    </rPh>
    <rPh sb="38" eb="40">
      <t>ショウキャク</t>
    </rPh>
    <rPh sb="40" eb="41">
      <t>リツ</t>
    </rPh>
    <rPh sb="42" eb="44">
      <t>ルイジ</t>
    </rPh>
    <rPh sb="44" eb="46">
      <t>ダンタイ</t>
    </rPh>
    <rPh sb="47" eb="48">
      <t>クラ</t>
    </rPh>
    <rPh sb="50" eb="51">
      <t>ヒク</t>
    </rPh>
    <rPh sb="52" eb="54">
      <t>ジョウキョウ</t>
    </rPh>
    <rPh sb="69" eb="70">
      <t>チカ</t>
    </rPh>
    <rPh sb="71" eb="73">
      <t>ショウライ</t>
    </rPh>
    <rPh sb="74" eb="76">
      <t>カクジツ</t>
    </rPh>
    <rPh sb="77" eb="78">
      <t>ムカ</t>
    </rPh>
    <rPh sb="80" eb="83">
      <t>ダイキボ</t>
    </rPh>
    <rPh sb="83" eb="85">
      <t>コウシン</t>
    </rPh>
    <rPh sb="86" eb="87">
      <t>ソナ</t>
    </rPh>
    <rPh sb="90" eb="92">
      <t>シュウマツ</t>
    </rPh>
    <rPh sb="92" eb="95">
      <t>ショリジョウ</t>
    </rPh>
    <rPh sb="95" eb="97">
      <t>シセツ</t>
    </rPh>
    <rPh sb="98" eb="99">
      <t>フク</t>
    </rPh>
    <rPh sb="101" eb="104">
      <t>ケイカクテキ</t>
    </rPh>
    <rPh sb="105" eb="107">
      <t>シセツ</t>
    </rPh>
    <rPh sb="108" eb="110">
      <t>コウシン</t>
    </rPh>
    <rPh sb="111" eb="114">
      <t>タイシンカ</t>
    </rPh>
    <rPh sb="115" eb="117">
      <t>ジッシ</t>
    </rPh>
    <rPh sb="160" eb="162">
      <t>シュウマツ</t>
    </rPh>
    <rPh sb="162" eb="165">
      <t>ショリジョウ</t>
    </rPh>
    <rPh sb="236" eb="238">
      <t>コンゴ</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</si>
</sst>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4407-4A0C-8F3D-1CD8C9F029E9}"/>
            </c:ext>
          </c:extLst>
        </c:ser>
        <c:dLbls>
          <c:showLegendKey val="0"/>
          <c:showVal val="0"/>
          <c:showCatName val="0"/>
          <c:showSerName val="0"/>
          <c:showPercent val="0"/>
          <c:showBubbleSize val="0"/>
        </c:dLbls>
        <c:gapWidth val="150"/>
        <c:axId val="563595288"/>
        <c:axId val="563593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0.13</c:v>
                </c:pt>
                <c:pt idx="4">
                  <c:v>0.17</c:v>
                </c:pt>
              </c:numCache>
            </c:numRef>
          </c:val>
          <c:smooth val="0"/>
          <c:extLst xmlns:c16r2="http://schemas.microsoft.com/office/drawing/2015/06/chart">
            <c:ext xmlns:c16="http://schemas.microsoft.com/office/drawing/2014/chart" uri="{C3380CC4-5D6E-409C-BE32-E72D297353CC}">
              <c16:uniqueId val="{00000001-4407-4A0C-8F3D-1CD8C9F029E9}"/>
            </c:ext>
          </c:extLst>
        </c:ser>
        <c:dLbls>
          <c:showLegendKey val="0"/>
          <c:showVal val="0"/>
          <c:showCatName val="0"/>
          <c:showSerName val="0"/>
          <c:showPercent val="0"/>
          <c:showBubbleSize val="0"/>
        </c:dLbls>
        <c:marker val="1"/>
        <c:smooth val="0"/>
        <c:axId val="563595288"/>
        <c:axId val="563593328"/>
      </c:lineChart>
      <c:dateAx>
        <c:axId val="563595288"/>
        <c:scaling>
          <c:orientation val="minMax"/>
        </c:scaling>
        <c:delete val="1"/>
        <c:axPos val="b"/>
        <c:numFmt formatCode="ge" sourceLinked="1"/>
        <c:majorTickMark val="none"/>
        <c:minorTickMark val="none"/>
        <c:tickLblPos val="none"/>
        <c:crossAx val="563593328"/>
        <c:crosses val="autoZero"/>
        <c:auto val="1"/>
        <c:lblOffset val="100"/>
        <c:baseTimeUnit val="years"/>
      </c:dateAx>
      <c:valAx>
        <c:axId val="563593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595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64.489999999999995</c:v>
                </c:pt>
                <c:pt idx="4">
                  <c:v>66.69</c:v>
                </c:pt>
              </c:numCache>
            </c:numRef>
          </c:val>
          <c:extLst xmlns:c16r2="http://schemas.microsoft.com/office/drawing/2015/06/chart">
            <c:ext xmlns:c16="http://schemas.microsoft.com/office/drawing/2014/chart" uri="{C3380CC4-5D6E-409C-BE32-E72D297353CC}">
              <c16:uniqueId val="{00000000-CB86-4D9B-974F-9366BCC84132}"/>
            </c:ext>
          </c:extLst>
        </c:ser>
        <c:dLbls>
          <c:showLegendKey val="0"/>
          <c:showVal val="0"/>
          <c:showCatName val="0"/>
          <c:showSerName val="0"/>
          <c:showPercent val="0"/>
          <c:showBubbleSize val="0"/>
        </c:dLbls>
        <c:gapWidth val="150"/>
        <c:axId val="579404160"/>
        <c:axId val="579399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63.26</c:v>
                </c:pt>
                <c:pt idx="4">
                  <c:v>61.54</c:v>
                </c:pt>
              </c:numCache>
            </c:numRef>
          </c:val>
          <c:smooth val="0"/>
          <c:extLst xmlns:c16r2="http://schemas.microsoft.com/office/drawing/2015/06/chart">
            <c:ext xmlns:c16="http://schemas.microsoft.com/office/drawing/2014/chart" uri="{C3380CC4-5D6E-409C-BE32-E72D297353CC}">
              <c16:uniqueId val="{00000001-CB86-4D9B-974F-9366BCC84132}"/>
            </c:ext>
          </c:extLst>
        </c:ser>
        <c:dLbls>
          <c:showLegendKey val="0"/>
          <c:showVal val="0"/>
          <c:showCatName val="0"/>
          <c:showSerName val="0"/>
          <c:showPercent val="0"/>
          <c:showBubbleSize val="0"/>
        </c:dLbls>
        <c:marker val="1"/>
        <c:smooth val="0"/>
        <c:axId val="579404160"/>
        <c:axId val="579399456"/>
      </c:lineChart>
      <c:dateAx>
        <c:axId val="579404160"/>
        <c:scaling>
          <c:orientation val="minMax"/>
        </c:scaling>
        <c:delete val="1"/>
        <c:axPos val="b"/>
        <c:numFmt formatCode="ge" sourceLinked="1"/>
        <c:majorTickMark val="none"/>
        <c:minorTickMark val="none"/>
        <c:tickLblPos val="none"/>
        <c:crossAx val="579399456"/>
        <c:crosses val="autoZero"/>
        <c:auto val="1"/>
        <c:lblOffset val="100"/>
        <c:baseTimeUnit val="years"/>
      </c:dateAx>
      <c:valAx>
        <c:axId val="579399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9404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0</c:v>
                </c:pt>
                <c:pt idx="3">
                  <c:v>89.72</c:v>
                </c:pt>
                <c:pt idx="4">
                  <c:v>89.73</c:v>
                </c:pt>
              </c:numCache>
            </c:numRef>
          </c:val>
          <c:extLst xmlns:c16r2="http://schemas.microsoft.com/office/drawing/2015/06/chart">
            <c:ext xmlns:c16="http://schemas.microsoft.com/office/drawing/2014/chart" uri="{C3380CC4-5D6E-409C-BE32-E72D297353CC}">
              <c16:uniqueId val="{00000000-571B-45EC-8EFD-68BEFEEF8ED3}"/>
            </c:ext>
          </c:extLst>
        </c:ser>
        <c:dLbls>
          <c:showLegendKey val="0"/>
          <c:showVal val="0"/>
          <c:showCatName val="0"/>
          <c:showSerName val="0"/>
          <c:showPercent val="0"/>
          <c:showBubbleSize val="0"/>
        </c:dLbls>
        <c:gapWidth val="150"/>
        <c:axId val="579393968"/>
        <c:axId val="579394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94.07</c:v>
                </c:pt>
                <c:pt idx="4">
                  <c:v>94.13</c:v>
                </c:pt>
              </c:numCache>
            </c:numRef>
          </c:val>
          <c:smooth val="0"/>
          <c:extLst xmlns:c16r2="http://schemas.microsoft.com/office/drawing/2015/06/chart">
            <c:ext xmlns:c16="http://schemas.microsoft.com/office/drawing/2014/chart" uri="{C3380CC4-5D6E-409C-BE32-E72D297353CC}">
              <c16:uniqueId val="{00000001-571B-45EC-8EFD-68BEFEEF8ED3}"/>
            </c:ext>
          </c:extLst>
        </c:ser>
        <c:dLbls>
          <c:showLegendKey val="0"/>
          <c:showVal val="0"/>
          <c:showCatName val="0"/>
          <c:showSerName val="0"/>
          <c:showPercent val="0"/>
          <c:showBubbleSize val="0"/>
        </c:dLbls>
        <c:marker val="1"/>
        <c:smooth val="0"/>
        <c:axId val="579393968"/>
        <c:axId val="579394752"/>
      </c:lineChart>
      <c:dateAx>
        <c:axId val="579393968"/>
        <c:scaling>
          <c:orientation val="minMax"/>
        </c:scaling>
        <c:delete val="1"/>
        <c:axPos val="b"/>
        <c:numFmt formatCode="ge" sourceLinked="1"/>
        <c:majorTickMark val="none"/>
        <c:minorTickMark val="none"/>
        <c:tickLblPos val="none"/>
        <c:crossAx val="579394752"/>
        <c:crosses val="autoZero"/>
        <c:auto val="1"/>
        <c:lblOffset val="100"/>
        <c:baseTimeUnit val="years"/>
      </c:dateAx>
      <c:valAx>
        <c:axId val="579394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9393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0</c:v>
                </c:pt>
                <c:pt idx="3">
                  <c:v>116.32</c:v>
                </c:pt>
                <c:pt idx="4">
                  <c:v>117.09</c:v>
                </c:pt>
              </c:numCache>
            </c:numRef>
          </c:val>
          <c:extLst xmlns:c16r2="http://schemas.microsoft.com/office/drawing/2015/06/chart">
            <c:ext xmlns:c16="http://schemas.microsoft.com/office/drawing/2014/chart" uri="{C3380CC4-5D6E-409C-BE32-E72D297353CC}">
              <c16:uniqueId val="{00000000-3626-4AAE-B557-31467D061B5C}"/>
            </c:ext>
          </c:extLst>
        </c:ser>
        <c:dLbls>
          <c:showLegendKey val="0"/>
          <c:showVal val="0"/>
          <c:showCatName val="0"/>
          <c:showSerName val="0"/>
          <c:showPercent val="0"/>
          <c:showBubbleSize val="0"/>
        </c:dLbls>
        <c:gapWidth val="150"/>
        <c:axId val="563588624"/>
        <c:axId val="563585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107.45</c:v>
                </c:pt>
                <c:pt idx="4">
                  <c:v>107.43</c:v>
                </c:pt>
              </c:numCache>
            </c:numRef>
          </c:val>
          <c:smooth val="0"/>
          <c:extLst xmlns:c16r2="http://schemas.microsoft.com/office/drawing/2015/06/chart">
            <c:ext xmlns:c16="http://schemas.microsoft.com/office/drawing/2014/chart" uri="{C3380CC4-5D6E-409C-BE32-E72D297353CC}">
              <c16:uniqueId val="{00000001-3626-4AAE-B557-31467D061B5C}"/>
            </c:ext>
          </c:extLst>
        </c:ser>
        <c:dLbls>
          <c:showLegendKey val="0"/>
          <c:showVal val="0"/>
          <c:showCatName val="0"/>
          <c:showSerName val="0"/>
          <c:showPercent val="0"/>
          <c:showBubbleSize val="0"/>
        </c:dLbls>
        <c:marker val="1"/>
        <c:smooth val="0"/>
        <c:axId val="563588624"/>
        <c:axId val="563585096"/>
      </c:lineChart>
      <c:dateAx>
        <c:axId val="563588624"/>
        <c:scaling>
          <c:orientation val="minMax"/>
        </c:scaling>
        <c:delete val="1"/>
        <c:axPos val="b"/>
        <c:numFmt formatCode="ge" sourceLinked="1"/>
        <c:majorTickMark val="none"/>
        <c:minorTickMark val="none"/>
        <c:tickLblPos val="none"/>
        <c:crossAx val="563585096"/>
        <c:crosses val="autoZero"/>
        <c:auto val="1"/>
        <c:lblOffset val="100"/>
        <c:baseTimeUnit val="years"/>
      </c:dateAx>
      <c:valAx>
        <c:axId val="563585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588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0</c:v>
                </c:pt>
                <c:pt idx="3">
                  <c:v>3.43</c:v>
                </c:pt>
                <c:pt idx="4">
                  <c:v>6.65</c:v>
                </c:pt>
              </c:numCache>
            </c:numRef>
          </c:val>
          <c:extLst xmlns:c16r2="http://schemas.microsoft.com/office/drawing/2015/06/chart">
            <c:ext xmlns:c16="http://schemas.microsoft.com/office/drawing/2014/chart" uri="{C3380CC4-5D6E-409C-BE32-E72D297353CC}">
              <c16:uniqueId val="{00000000-CA68-41E5-9796-E93D0CC6668B}"/>
            </c:ext>
          </c:extLst>
        </c:ser>
        <c:dLbls>
          <c:showLegendKey val="0"/>
          <c:showVal val="0"/>
          <c:showCatName val="0"/>
          <c:showSerName val="0"/>
          <c:showPercent val="0"/>
          <c:showBubbleSize val="0"/>
        </c:dLbls>
        <c:gapWidth val="150"/>
        <c:axId val="563605872"/>
        <c:axId val="563602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28.95</c:v>
                </c:pt>
                <c:pt idx="4">
                  <c:v>30.11</c:v>
                </c:pt>
              </c:numCache>
            </c:numRef>
          </c:val>
          <c:smooth val="0"/>
          <c:extLst xmlns:c16r2="http://schemas.microsoft.com/office/drawing/2015/06/chart">
            <c:ext xmlns:c16="http://schemas.microsoft.com/office/drawing/2014/chart" uri="{C3380CC4-5D6E-409C-BE32-E72D297353CC}">
              <c16:uniqueId val="{00000001-CA68-41E5-9796-E93D0CC6668B}"/>
            </c:ext>
          </c:extLst>
        </c:ser>
        <c:dLbls>
          <c:showLegendKey val="0"/>
          <c:showVal val="0"/>
          <c:showCatName val="0"/>
          <c:showSerName val="0"/>
          <c:showPercent val="0"/>
          <c:showBubbleSize val="0"/>
        </c:dLbls>
        <c:marker val="1"/>
        <c:smooth val="0"/>
        <c:axId val="563605872"/>
        <c:axId val="563602344"/>
      </c:lineChart>
      <c:dateAx>
        <c:axId val="563605872"/>
        <c:scaling>
          <c:orientation val="minMax"/>
        </c:scaling>
        <c:delete val="1"/>
        <c:axPos val="b"/>
        <c:numFmt formatCode="ge" sourceLinked="1"/>
        <c:majorTickMark val="none"/>
        <c:minorTickMark val="none"/>
        <c:tickLblPos val="none"/>
        <c:crossAx val="563602344"/>
        <c:crosses val="autoZero"/>
        <c:auto val="1"/>
        <c:lblOffset val="100"/>
        <c:baseTimeUnit val="years"/>
      </c:dateAx>
      <c:valAx>
        <c:axId val="563602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605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C70E-4044-AE18-38BDC439071B}"/>
            </c:ext>
          </c:extLst>
        </c:ser>
        <c:dLbls>
          <c:showLegendKey val="0"/>
          <c:showVal val="0"/>
          <c:showCatName val="0"/>
          <c:showSerName val="0"/>
          <c:showPercent val="0"/>
          <c:showBubbleSize val="0"/>
        </c:dLbls>
        <c:gapWidth val="150"/>
        <c:axId val="563609400"/>
        <c:axId val="563600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4.07</c:v>
                </c:pt>
                <c:pt idx="4">
                  <c:v>4.54</c:v>
                </c:pt>
              </c:numCache>
            </c:numRef>
          </c:val>
          <c:smooth val="0"/>
          <c:extLst xmlns:c16r2="http://schemas.microsoft.com/office/drawing/2015/06/chart">
            <c:ext xmlns:c16="http://schemas.microsoft.com/office/drawing/2014/chart" uri="{C3380CC4-5D6E-409C-BE32-E72D297353CC}">
              <c16:uniqueId val="{00000001-C70E-4044-AE18-38BDC439071B}"/>
            </c:ext>
          </c:extLst>
        </c:ser>
        <c:dLbls>
          <c:showLegendKey val="0"/>
          <c:showVal val="0"/>
          <c:showCatName val="0"/>
          <c:showSerName val="0"/>
          <c:showPercent val="0"/>
          <c:showBubbleSize val="0"/>
        </c:dLbls>
        <c:marker val="1"/>
        <c:smooth val="0"/>
        <c:axId val="563609400"/>
        <c:axId val="563600776"/>
      </c:lineChart>
      <c:dateAx>
        <c:axId val="563609400"/>
        <c:scaling>
          <c:orientation val="minMax"/>
        </c:scaling>
        <c:delete val="1"/>
        <c:axPos val="b"/>
        <c:numFmt formatCode="ge" sourceLinked="1"/>
        <c:majorTickMark val="none"/>
        <c:minorTickMark val="none"/>
        <c:tickLblPos val="none"/>
        <c:crossAx val="563600776"/>
        <c:crosses val="autoZero"/>
        <c:auto val="1"/>
        <c:lblOffset val="100"/>
        <c:baseTimeUnit val="years"/>
      </c:dateAx>
      <c:valAx>
        <c:axId val="563600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609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4714-43DC-B6F9-2EA36629ED39}"/>
            </c:ext>
          </c:extLst>
        </c:ser>
        <c:dLbls>
          <c:showLegendKey val="0"/>
          <c:showVal val="0"/>
          <c:showCatName val="0"/>
          <c:showSerName val="0"/>
          <c:showPercent val="0"/>
          <c:showBubbleSize val="0"/>
        </c:dLbls>
        <c:gapWidth val="150"/>
        <c:axId val="563603520"/>
        <c:axId val="563601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11.01</c:v>
                </c:pt>
                <c:pt idx="4">
                  <c:v>10.199999999999999</c:v>
                </c:pt>
              </c:numCache>
            </c:numRef>
          </c:val>
          <c:smooth val="0"/>
          <c:extLst xmlns:c16r2="http://schemas.microsoft.com/office/drawing/2015/06/chart">
            <c:ext xmlns:c16="http://schemas.microsoft.com/office/drawing/2014/chart" uri="{C3380CC4-5D6E-409C-BE32-E72D297353CC}">
              <c16:uniqueId val="{00000001-4714-43DC-B6F9-2EA36629ED39}"/>
            </c:ext>
          </c:extLst>
        </c:ser>
        <c:dLbls>
          <c:showLegendKey val="0"/>
          <c:showVal val="0"/>
          <c:showCatName val="0"/>
          <c:showSerName val="0"/>
          <c:showPercent val="0"/>
          <c:showBubbleSize val="0"/>
        </c:dLbls>
        <c:marker val="1"/>
        <c:smooth val="0"/>
        <c:axId val="563603520"/>
        <c:axId val="563601168"/>
      </c:lineChart>
      <c:dateAx>
        <c:axId val="563603520"/>
        <c:scaling>
          <c:orientation val="minMax"/>
        </c:scaling>
        <c:delete val="1"/>
        <c:axPos val="b"/>
        <c:numFmt formatCode="ge" sourceLinked="1"/>
        <c:majorTickMark val="none"/>
        <c:minorTickMark val="none"/>
        <c:tickLblPos val="none"/>
        <c:crossAx val="563601168"/>
        <c:crosses val="autoZero"/>
        <c:auto val="1"/>
        <c:lblOffset val="100"/>
        <c:baseTimeUnit val="years"/>
      </c:dateAx>
      <c:valAx>
        <c:axId val="563601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603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0</c:v>
                </c:pt>
                <c:pt idx="3">
                  <c:v>46.76</c:v>
                </c:pt>
                <c:pt idx="4">
                  <c:v>42.15</c:v>
                </c:pt>
              </c:numCache>
            </c:numRef>
          </c:val>
          <c:extLst xmlns:c16r2="http://schemas.microsoft.com/office/drawing/2015/06/chart">
            <c:ext xmlns:c16="http://schemas.microsoft.com/office/drawing/2014/chart" uri="{C3380CC4-5D6E-409C-BE32-E72D297353CC}">
              <c16:uniqueId val="{00000000-37D1-4872-A839-E71FDC84F8CB}"/>
            </c:ext>
          </c:extLst>
        </c:ser>
        <c:dLbls>
          <c:showLegendKey val="0"/>
          <c:showVal val="0"/>
          <c:showCatName val="0"/>
          <c:showSerName val="0"/>
          <c:showPercent val="0"/>
          <c:showBubbleSize val="0"/>
        </c:dLbls>
        <c:gapWidth val="150"/>
        <c:axId val="563605088"/>
        <c:axId val="56360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54.03</c:v>
                </c:pt>
                <c:pt idx="4">
                  <c:v>65.83</c:v>
                </c:pt>
              </c:numCache>
            </c:numRef>
          </c:val>
          <c:smooth val="0"/>
          <c:extLst xmlns:c16r2="http://schemas.microsoft.com/office/drawing/2015/06/chart">
            <c:ext xmlns:c16="http://schemas.microsoft.com/office/drawing/2014/chart" uri="{C3380CC4-5D6E-409C-BE32-E72D297353CC}">
              <c16:uniqueId val="{00000001-37D1-4872-A839-E71FDC84F8CB}"/>
            </c:ext>
          </c:extLst>
        </c:ser>
        <c:dLbls>
          <c:showLegendKey val="0"/>
          <c:showVal val="0"/>
          <c:showCatName val="0"/>
          <c:showSerName val="0"/>
          <c:showPercent val="0"/>
          <c:showBubbleSize val="0"/>
        </c:dLbls>
        <c:marker val="1"/>
        <c:smooth val="0"/>
        <c:axId val="563605088"/>
        <c:axId val="563609008"/>
      </c:lineChart>
      <c:dateAx>
        <c:axId val="563605088"/>
        <c:scaling>
          <c:orientation val="minMax"/>
        </c:scaling>
        <c:delete val="1"/>
        <c:axPos val="b"/>
        <c:numFmt formatCode="ge" sourceLinked="1"/>
        <c:majorTickMark val="none"/>
        <c:minorTickMark val="none"/>
        <c:tickLblPos val="none"/>
        <c:crossAx val="563609008"/>
        <c:crosses val="autoZero"/>
        <c:auto val="1"/>
        <c:lblOffset val="100"/>
        <c:baseTimeUnit val="years"/>
      </c:dateAx>
      <c:valAx>
        <c:axId val="56360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605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813.06</c:v>
                </c:pt>
                <c:pt idx="4">
                  <c:v>598.79</c:v>
                </c:pt>
              </c:numCache>
            </c:numRef>
          </c:val>
          <c:extLst xmlns:c16r2="http://schemas.microsoft.com/office/drawing/2015/06/chart">
            <c:ext xmlns:c16="http://schemas.microsoft.com/office/drawing/2014/chart" uri="{C3380CC4-5D6E-409C-BE32-E72D297353CC}">
              <c16:uniqueId val="{00000000-C0EB-44C1-A77A-E055DAC01A86}"/>
            </c:ext>
          </c:extLst>
        </c:ser>
        <c:dLbls>
          <c:showLegendKey val="0"/>
          <c:showVal val="0"/>
          <c:showCatName val="0"/>
          <c:showSerName val="0"/>
          <c:showPercent val="0"/>
          <c:showBubbleSize val="0"/>
        </c:dLbls>
        <c:gapWidth val="150"/>
        <c:axId val="563599992"/>
        <c:axId val="563603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802.49</c:v>
                </c:pt>
                <c:pt idx="4">
                  <c:v>805.14</c:v>
                </c:pt>
              </c:numCache>
            </c:numRef>
          </c:val>
          <c:smooth val="0"/>
          <c:extLst xmlns:c16r2="http://schemas.microsoft.com/office/drawing/2015/06/chart">
            <c:ext xmlns:c16="http://schemas.microsoft.com/office/drawing/2014/chart" uri="{C3380CC4-5D6E-409C-BE32-E72D297353CC}">
              <c16:uniqueId val="{00000001-C0EB-44C1-A77A-E055DAC01A86}"/>
            </c:ext>
          </c:extLst>
        </c:ser>
        <c:dLbls>
          <c:showLegendKey val="0"/>
          <c:showVal val="0"/>
          <c:showCatName val="0"/>
          <c:showSerName val="0"/>
          <c:showPercent val="0"/>
          <c:showBubbleSize val="0"/>
        </c:dLbls>
        <c:marker val="1"/>
        <c:smooth val="0"/>
        <c:axId val="563599992"/>
        <c:axId val="563603912"/>
      </c:lineChart>
      <c:dateAx>
        <c:axId val="563599992"/>
        <c:scaling>
          <c:orientation val="minMax"/>
        </c:scaling>
        <c:delete val="1"/>
        <c:axPos val="b"/>
        <c:numFmt formatCode="ge" sourceLinked="1"/>
        <c:majorTickMark val="none"/>
        <c:minorTickMark val="none"/>
        <c:tickLblPos val="none"/>
        <c:crossAx val="563603912"/>
        <c:crosses val="autoZero"/>
        <c:auto val="1"/>
        <c:lblOffset val="100"/>
        <c:baseTimeUnit val="years"/>
      </c:dateAx>
      <c:valAx>
        <c:axId val="563603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599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0</c:v>
                </c:pt>
                <c:pt idx="3">
                  <c:v>172.2</c:v>
                </c:pt>
                <c:pt idx="4">
                  <c:v>93.72</c:v>
                </c:pt>
              </c:numCache>
            </c:numRef>
          </c:val>
          <c:extLst xmlns:c16r2="http://schemas.microsoft.com/office/drawing/2015/06/chart">
            <c:ext xmlns:c16="http://schemas.microsoft.com/office/drawing/2014/chart" uri="{C3380CC4-5D6E-409C-BE32-E72D297353CC}">
              <c16:uniqueId val="{00000000-2651-4BF3-95D0-16982CA2A747}"/>
            </c:ext>
          </c:extLst>
        </c:ser>
        <c:dLbls>
          <c:showLegendKey val="0"/>
          <c:showVal val="0"/>
          <c:showCatName val="0"/>
          <c:showSerName val="0"/>
          <c:showPercent val="0"/>
          <c:showBubbleSize val="0"/>
        </c:dLbls>
        <c:gapWidth val="150"/>
        <c:axId val="563605480"/>
        <c:axId val="563606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103.18</c:v>
                </c:pt>
                <c:pt idx="4">
                  <c:v>100.22</c:v>
                </c:pt>
              </c:numCache>
            </c:numRef>
          </c:val>
          <c:smooth val="0"/>
          <c:extLst xmlns:c16r2="http://schemas.microsoft.com/office/drawing/2015/06/chart">
            <c:ext xmlns:c16="http://schemas.microsoft.com/office/drawing/2014/chart" uri="{C3380CC4-5D6E-409C-BE32-E72D297353CC}">
              <c16:uniqueId val="{00000001-2651-4BF3-95D0-16982CA2A747}"/>
            </c:ext>
          </c:extLst>
        </c:ser>
        <c:dLbls>
          <c:showLegendKey val="0"/>
          <c:showVal val="0"/>
          <c:showCatName val="0"/>
          <c:showSerName val="0"/>
          <c:showPercent val="0"/>
          <c:showBubbleSize val="0"/>
        </c:dLbls>
        <c:marker val="1"/>
        <c:smooth val="0"/>
        <c:axId val="563605480"/>
        <c:axId val="563606264"/>
      </c:lineChart>
      <c:dateAx>
        <c:axId val="563605480"/>
        <c:scaling>
          <c:orientation val="minMax"/>
        </c:scaling>
        <c:delete val="1"/>
        <c:axPos val="b"/>
        <c:numFmt formatCode="ge" sourceLinked="1"/>
        <c:majorTickMark val="none"/>
        <c:minorTickMark val="none"/>
        <c:tickLblPos val="none"/>
        <c:crossAx val="563606264"/>
        <c:crosses val="autoZero"/>
        <c:auto val="1"/>
        <c:lblOffset val="100"/>
        <c:baseTimeUnit val="years"/>
      </c:dateAx>
      <c:valAx>
        <c:axId val="563606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605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0</c:v>
                </c:pt>
                <c:pt idx="3">
                  <c:v>79.86</c:v>
                </c:pt>
                <c:pt idx="4">
                  <c:v>152.78</c:v>
                </c:pt>
              </c:numCache>
            </c:numRef>
          </c:val>
          <c:extLst xmlns:c16r2="http://schemas.microsoft.com/office/drawing/2015/06/chart">
            <c:ext xmlns:c16="http://schemas.microsoft.com/office/drawing/2014/chart" uri="{C3380CC4-5D6E-409C-BE32-E72D297353CC}">
              <c16:uniqueId val="{00000000-9D3E-4497-8E32-FA3D267E6121}"/>
            </c:ext>
          </c:extLst>
        </c:ser>
        <c:dLbls>
          <c:showLegendKey val="0"/>
          <c:showVal val="0"/>
          <c:showCatName val="0"/>
          <c:showSerName val="0"/>
          <c:showPercent val="0"/>
          <c:showBubbleSize val="0"/>
        </c:dLbls>
        <c:gapWidth val="150"/>
        <c:axId val="563603128"/>
        <c:axId val="563606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141.11000000000001</c:v>
                </c:pt>
                <c:pt idx="4">
                  <c:v>144.79</c:v>
                </c:pt>
              </c:numCache>
            </c:numRef>
          </c:val>
          <c:smooth val="0"/>
          <c:extLst xmlns:c16r2="http://schemas.microsoft.com/office/drawing/2015/06/chart">
            <c:ext xmlns:c16="http://schemas.microsoft.com/office/drawing/2014/chart" uri="{C3380CC4-5D6E-409C-BE32-E72D297353CC}">
              <c16:uniqueId val="{00000001-9D3E-4497-8E32-FA3D267E6121}"/>
            </c:ext>
          </c:extLst>
        </c:ser>
        <c:dLbls>
          <c:showLegendKey val="0"/>
          <c:showVal val="0"/>
          <c:showCatName val="0"/>
          <c:showSerName val="0"/>
          <c:showPercent val="0"/>
          <c:showBubbleSize val="0"/>
        </c:dLbls>
        <c:marker val="1"/>
        <c:smooth val="0"/>
        <c:axId val="563603128"/>
        <c:axId val="563606656"/>
      </c:lineChart>
      <c:dateAx>
        <c:axId val="563603128"/>
        <c:scaling>
          <c:orientation val="minMax"/>
        </c:scaling>
        <c:delete val="1"/>
        <c:axPos val="b"/>
        <c:numFmt formatCode="ge" sourceLinked="1"/>
        <c:majorTickMark val="none"/>
        <c:minorTickMark val="none"/>
        <c:tickLblPos val="none"/>
        <c:crossAx val="563606656"/>
        <c:crosses val="autoZero"/>
        <c:auto val="1"/>
        <c:lblOffset val="100"/>
        <c:baseTimeUnit val="years"/>
      </c:dateAx>
      <c:valAx>
        <c:axId val="563606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603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2">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2">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3" t="str">
        <f>データ!H6</f>
        <v>神奈川県　秦野市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2">
      <c r="A8" s="2"/>
      <c r="B8" s="48" t="str">
        <f>データ!I6</f>
        <v>法適用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Ac1</v>
      </c>
      <c r="X8" s="48"/>
      <c r="Y8" s="48"/>
      <c r="Z8" s="48"/>
      <c r="AA8" s="48"/>
      <c r="AB8" s="48"/>
      <c r="AC8" s="48"/>
      <c r="AD8" s="49" t="str">
        <f>データ!$M$6</f>
        <v>非設置</v>
      </c>
      <c r="AE8" s="49"/>
      <c r="AF8" s="49"/>
      <c r="AG8" s="49"/>
      <c r="AH8" s="49"/>
      <c r="AI8" s="49"/>
      <c r="AJ8" s="49"/>
      <c r="AK8" s="3"/>
      <c r="AL8" s="50">
        <f>データ!S6</f>
        <v>162296</v>
      </c>
      <c r="AM8" s="50"/>
      <c r="AN8" s="50"/>
      <c r="AO8" s="50"/>
      <c r="AP8" s="50"/>
      <c r="AQ8" s="50"/>
      <c r="AR8" s="50"/>
      <c r="AS8" s="50"/>
      <c r="AT8" s="45">
        <f>データ!T6</f>
        <v>103.76</v>
      </c>
      <c r="AU8" s="45"/>
      <c r="AV8" s="45"/>
      <c r="AW8" s="45"/>
      <c r="AX8" s="45"/>
      <c r="AY8" s="45"/>
      <c r="AZ8" s="45"/>
      <c r="BA8" s="45"/>
      <c r="BB8" s="45">
        <f>データ!U6</f>
        <v>1564.15</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2">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2">
      <c r="A10" s="2"/>
      <c r="B10" s="45" t="str">
        <f>データ!N6</f>
        <v>-</v>
      </c>
      <c r="C10" s="45"/>
      <c r="D10" s="45"/>
      <c r="E10" s="45"/>
      <c r="F10" s="45"/>
      <c r="G10" s="45"/>
      <c r="H10" s="45"/>
      <c r="I10" s="45">
        <f>データ!O6</f>
        <v>55.15</v>
      </c>
      <c r="J10" s="45"/>
      <c r="K10" s="45"/>
      <c r="L10" s="45"/>
      <c r="M10" s="45"/>
      <c r="N10" s="45"/>
      <c r="O10" s="45"/>
      <c r="P10" s="45">
        <f>データ!P6</f>
        <v>87.74</v>
      </c>
      <c r="Q10" s="45"/>
      <c r="R10" s="45"/>
      <c r="S10" s="45"/>
      <c r="T10" s="45"/>
      <c r="U10" s="45"/>
      <c r="V10" s="45"/>
      <c r="W10" s="45">
        <f>データ!Q6</f>
        <v>96.75</v>
      </c>
      <c r="X10" s="45"/>
      <c r="Y10" s="45"/>
      <c r="Z10" s="45"/>
      <c r="AA10" s="45"/>
      <c r="AB10" s="45"/>
      <c r="AC10" s="45"/>
      <c r="AD10" s="50">
        <f>データ!R6</f>
        <v>2424</v>
      </c>
      <c r="AE10" s="50"/>
      <c r="AF10" s="50"/>
      <c r="AG10" s="50"/>
      <c r="AH10" s="50"/>
      <c r="AI10" s="50"/>
      <c r="AJ10" s="50"/>
      <c r="AK10" s="2"/>
      <c r="AL10" s="50">
        <f>データ!V6</f>
        <v>141962</v>
      </c>
      <c r="AM10" s="50"/>
      <c r="AN10" s="50"/>
      <c r="AO10" s="50"/>
      <c r="AP10" s="50"/>
      <c r="AQ10" s="50"/>
      <c r="AR10" s="50"/>
      <c r="AS10" s="50"/>
      <c r="AT10" s="45">
        <f>データ!W6</f>
        <v>21.7</v>
      </c>
      <c r="AU10" s="45"/>
      <c r="AV10" s="45"/>
      <c r="AW10" s="45"/>
      <c r="AX10" s="45"/>
      <c r="AY10" s="45"/>
      <c r="AZ10" s="45"/>
      <c r="BA10" s="45"/>
      <c r="BB10" s="45">
        <f>データ!X6</f>
        <v>6542.03</v>
      </c>
      <c r="BC10" s="45"/>
      <c r="BD10" s="45"/>
      <c r="BE10" s="45"/>
      <c r="BF10" s="45"/>
      <c r="BG10" s="45"/>
      <c r="BH10" s="45"/>
      <c r="BI10" s="45"/>
      <c r="BJ10" s="2"/>
      <c r="BK10" s="2"/>
      <c r="BL10" s="53" t="s">
        <v>22</v>
      </c>
      <c r="BM10" s="54"/>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2">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9" t="s">
        <v>121</v>
      </c>
      <c r="BM16" s="70"/>
      <c r="BN16" s="70"/>
      <c r="BO16" s="70"/>
      <c r="BP16" s="70"/>
      <c r="BQ16" s="70"/>
      <c r="BR16" s="70"/>
      <c r="BS16" s="70"/>
      <c r="BT16" s="70"/>
      <c r="BU16" s="70"/>
      <c r="BV16" s="70"/>
      <c r="BW16" s="70"/>
      <c r="BX16" s="70"/>
      <c r="BY16" s="70"/>
      <c r="BZ16" s="71"/>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9"/>
      <c r="BM17" s="70"/>
      <c r="BN17" s="70"/>
      <c r="BO17" s="70"/>
      <c r="BP17" s="70"/>
      <c r="BQ17" s="70"/>
      <c r="BR17" s="70"/>
      <c r="BS17" s="70"/>
      <c r="BT17" s="70"/>
      <c r="BU17" s="70"/>
      <c r="BV17" s="70"/>
      <c r="BW17" s="70"/>
      <c r="BX17" s="70"/>
      <c r="BY17" s="70"/>
      <c r="BZ17" s="71"/>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9"/>
      <c r="BM18" s="70"/>
      <c r="BN18" s="70"/>
      <c r="BO18" s="70"/>
      <c r="BP18" s="70"/>
      <c r="BQ18" s="70"/>
      <c r="BR18" s="70"/>
      <c r="BS18" s="70"/>
      <c r="BT18" s="70"/>
      <c r="BU18" s="70"/>
      <c r="BV18" s="70"/>
      <c r="BW18" s="70"/>
      <c r="BX18" s="70"/>
      <c r="BY18" s="70"/>
      <c r="BZ18" s="71"/>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9"/>
      <c r="BM19" s="70"/>
      <c r="BN19" s="70"/>
      <c r="BO19" s="70"/>
      <c r="BP19" s="70"/>
      <c r="BQ19" s="70"/>
      <c r="BR19" s="70"/>
      <c r="BS19" s="70"/>
      <c r="BT19" s="70"/>
      <c r="BU19" s="70"/>
      <c r="BV19" s="70"/>
      <c r="BW19" s="70"/>
      <c r="BX19" s="70"/>
      <c r="BY19" s="70"/>
      <c r="BZ19" s="71"/>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9"/>
      <c r="BM20" s="70"/>
      <c r="BN20" s="70"/>
      <c r="BO20" s="70"/>
      <c r="BP20" s="70"/>
      <c r="BQ20" s="70"/>
      <c r="BR20" s="70"/>
      <c r="BS20" s="70"/>
      <c r="BT20" s="70"/>
      <c r="BU20" s="70"/>
      <c r="BV20" s="70"/>
      <c r="BW20" s="70"/>
      <c r="BX20" s="70"/>
      <c r="BY20" s="70"/>
      <c r="BZ20" s="71"/>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9"/>
      <c r="BM21" s="70"/>
      <c r="BN21" s="70"/>
      <c r="BO21" s="70"/>
      <c r="BP21" s="70"/>
      <c r="BQ21" s="70"/>
      <c r="BR21" s="70"/>
      <c r="BS21" s="70"/>
      <c r="BT21" s="70"/>
      <c r="BU21" s="70"/>
      <c r="BV21" s="70"/>
      <c r="BW21" s="70"/>
      <c r="BX21" s="70"/>
      <c r="BY21" s="70"/>
      <c r="BZ21" s="71"/>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9"/>
      <c r="BM22" s="70"/>
      <c r="BN22" s="70"/>
      <c r="BO22" s="70"/>
      <c r="BP22" s="70"/>
      <c r="BQ22" s="70"/>
      <c r="BR22" s="70"/>
      <c r="BS22" s="70"/>
      <c r="BT22" s="70"/>
      <c r="BU22" s="70"/>
      <c r="BV22" s="70"/>
      <c r="BW22" s="70"/>
      <c r="BX22" s="70"/>
      <c r="BY22" s="70"/>
      <c r="BZ22" s="71"/>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9"/>
      <c r="BM23" s="70"/>
      <c r="BN23" s="70"/>
      <c r="BO23" s="70"/>
      <c r="BP23" s="70"/>
      <c r="BQ23" s="70"/>
      <c r="BR23" s="70"/>
      <c r="BS23" s="70"/>
      <c r="BT23" s="70"/>
      <c r="BU23" s="70"/>
      <c r="BV23" s="70"/>
      <c r="BW23" s="70"/>
      <c r="BX23" s="70"/>
      <c r="BY23" s="70"/>
      <c r="BZ23" s="71"/>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9"/>
      <c r="BM24" s="70"/>
      <c r="BN24" s="70"/>
      <c r="BO24" s="70"/>
      <c r="BP24" s="70"/>
      <c r="BQ24" s="70"/>
      <c r="BR24" s="70"/>
      <c r="BS24" s="70"/>
      <c r="BT24" s="70"/>
      <c r="BU24" s="70"/>
      <c r="BV24" s="70"/>
      <c r="BW24" s="70"/>
      <c r="BX24" s="70"/>
      <c r="BY24" s="70"/>
      <c r="BZ24" s="71"/>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9"/>
      <c r="BM25" s="70"/>
      <c r="BN25" s="70"/>
      <c r="BO25" s="70"/>
      <c r="BP25" s="70"/>
      <c r="BQ25" s="70"/>
      <c r="BR25" s="70"/>
      <c r="BS25" s="70"/>
      <c r="BT25" s="70"/>
      <c r="BU25" s="70"/>
      <c r="BV25" s="70"/>
      <c r="BW25" s="70"/>
      <c r="BX25" s="70"/>
      <c r="BY25" s="70"/>
      <c r="BZ25" s="71"/>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9"/>
      <c r="BM26" s="70"/>
      <c r="BN26" s="70"/>
      <c r="BO26" s="70"/>
      <c r="BP26" s="70"/>
      <c r="BQ26" s="70"/>
      <c r="BR26" s="70"/>
      <c r="BS26" s="70"/>
      <c r="BT26" s="70"/>
      <c r="BU26" s="70"/>
      <c r="BV26" s="70"/>
      <c r="BW26" s="70"/>
      <c r="BX26" s="70"/>
      <c r="BY26" s="70"/>
      <c r="BZ26" s="71"/>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9"/>
      <c r="BM27" s="70"/>
      <c r="BN27" s="70"/>
      <c r="BO27" s="70"/>
      <c r="BP27" s="70"/>
      <c r="BQ27" s="70"/>
      <c r="BR27" s="70"/>
      <c r="BS27" s="70"/>
      <c r="BT27" s="70"/>
      <c r="BU27" s="70"/>
      <c r="BV27" s="70"/>
      <c r="BW27" s="70"/>
      <c r="BX27" s="70"/>
      <c r="BY27" s="70"/>
      <c r="BZ27" s="71"/>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9"/>
      <c r="BM28" s="70"/>
      <c r="BN28" s="70"/>
      <c r="BO28" s="70"/>
      <c r="BP28" s="70"/>
      <c r="BQ28" s="70"/>
      <c r="BR28" s="70"/>
      <c r="BS28" s="70"/>
      <c r="BT28" s="70"/>
      <c r="BU28" s="70"/>
      <c r="BV28" s="70"/>
      <c r="BW28" s="70"/>
      <c r="BX28" s="70"/>
      <c r="BY28" s="70"/>
      <c r="BZ28" s="71"/>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9"/>
      <c r="BM29" s="70"/>
      <c r="BN29" s="70"/>
      <c r="BO29" s="70"/>
      <c r="BP29" s="70"/>
      <c r="BQ29" s="70"/>
      <c r="BR29" s="70"/>
      <c r="BS29" s="70"/>
      <c r="BT29" s="70"/>
      <c r="BU29" s="70"/>
      <c r="BV29" s="70"/>
      <c r="BW29" s="70"/>
      <c r="BX29" s="70"/>
      <c r="BY29" s="70"/>
      <c r="BZ29" s="71"/>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9"/>
      <c r="BM30" s="70"/>
      <c r="BN30" s="70"/>
      <c r="BO30" s="70"/>
      <c r="BP30" s="70"/>
      <c r="BQ30" s="70"/>
      <c r="BR30" s="70"/>
      <c r="BS30" s="70"/>
      <c r="BT30" s="70"/>
      <c r="BU30" s="70"/>
      <c r="BV30" s="70"/>
      <c r="BW30" s="70"/>
      <c r="BX30" s="70"/>
      <c r="BY30" s="70"/>
      <c r="BZ30" s="71"/>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9"/>
      <c r="BM31" s="70"/>
      <c r="BN31" s="70"/>
      <c r="BO31" s="70"/>
      <c r="BP31" s="70"/>
      <c r="BQ31" s="70"/>
      <c r="BR31" s="70"/>
      <c r="BS31" s="70"/>
      <c r="BT31" s="70"/>
      <c r="BU31" s="70"/>
      <c r="BV31" s="70"/>
      <c r="BW31" s="70"/>
      <c r="BX31" s="70"/>
      <c r="BY31" s="70"/>
      <c r="BZ31" s="71"/>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9"/>
      <c r="BM32" s="70"/>
      <c r="BN32" s="70"/>
      <c r="BO32" s="70"/>
      <c r="BP32" s="70"/>
      <c r="BQ32" s="70"/>
      <c r="BR32" s="70"/>
      <c r="BS32" s="70"/>
      <c r="BT32" s="70"/>
      <c r="BU32" s="70"/>
      <c r="BV32" s="70"/>
      <c r="BW32" s="70"/>
      <c r="BX32" s="70"/>
      <c r="BY32" s="70"/>
      <c r="BZ32" s="71"/>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9"/>
      <c r="BM33" s="70"/>
      <c r="BN33" s="70"/>
      <c r="BO33" s="70"/>
      <c r="BP33" s="70"/>
      <c r="BQ33" s="70"/>
      <c r="BR33" s="70"/>
      <c r="BS33" s="70"/>
      <c r="BT33" s="70"/>
      <c r="BU33" s="70"/>
      <c r="BV33" s="70"/>
      <c r="BW33" s="70"/>
      <c r="BX33" s="70"/>
      <c r="BY33" s="70"/>
      <c r="BZ33" s="71"/>
    </row>
    <row r="34" spans="1:78" ht="13.5" customHeight="1" x14ac:dyDescent="0.2">
      <c r="A34" s="2"/>
      <c r="B34" s="16"/>
      <c r="C34" s="75" t="s">
        <v>27</v>
      </c>
      <c r="D34" s="75"/>
      <c r="E34" s="75"/>
      <c r="F34" s="75"/>
      <c r="G34" s="75"/>
      <c r="H34" s="75"/>
      <c r="I34" s="75"/>
      <c r="J34" s="75"/>
      <c r="K34" s="75"/>
      <c r="L34" s="75"/>
      <c r="M34" s="75"/>
      <c r="N34" s="75"/>
      <c r="O34" s="75"/>
      <c r="P34" s="75"/>
      <c r="Q34" s="19"/>
      <c r="R34" s="75" t="s">
        <v>28</v>
      </c>
      <c r="S34" s="75"/>
      <c r="T34" s="75"/>
      <c r="U34" s="75"/>
      <c r="V34" s="75"/>
      <c r="W34" s="75"/>
      <c r="X34" s="75"/>
      <c r="Y34" s="75"/>
      <c r="Z34" s="75"/>
      <c r="AA34" s="75"/>
      <c r="AB34" s="75"/>
      <c r="AC34" s="75"/>
      <c r="AD34" s="75"/>
      <c r="AE34" s="75"/>
      <c r="AF34" s="19"/>
      <c r="AG34" s="75" t="s">
        <v>29</v>
      </c>
      <c r="AH34" s="75"/>
      <c r="AI34" s="75"/>
      <c r="AJ34" s="75"/>
      <c r="AK34" s="75"/>
      <c r="AL34" s="75"/>
      <c r="AM34" s="75"/>
      <c r="AN34" s="75"/>
      <c r="AO34" s="75"/>
      <c r="AP34" s="75"/>
      <c r="AQ34" s="75"/>
      <c r="AR34" s="75"/>
      <c r="AS34" s="75"/>
      <c r="AT34" s="75"/>
      <c r="AU34" s="19"/>
      <c r="AV34" s="75" t="s">
        <v>30</v>
      </c>
      <c r="AW34" s="75"/>
      <c r="AX34" s="75"/>
      <c r="AY34" s="75"/>
      <c r="AZ34" s="75"/>
      <c r="BA34" s="75"/>
      <c r="BB34" s="75"/>
      <c r="BC34" s="75"/>
      <c r="BD34" s="75"/>
      <c r="BE34" s="75"/>
      <c r="BF34" s="75"/>
      <c r="BG34" s="75"/>
      <c r="BH34" s="75"/>
      <c r="BI34" s="75"/>
      <c r="BJ34" s="18"/>
      <c r="BK34" s="2"/>
      <c r="BL34" s="69"/>
      <c r="BM34" s="70"/>
      <c r="BN34" s="70"/>
      <c r="BO34" s="70"/>
      <c r="BP34" s="70"/>
      <c r="BQ34" s="70"/>
      <c r="BR34" s="70"/>
      <c r="BS34" s="70"/>
      <c r="BT34" s="70"/>
      <c r="BU34" s="70"/>
      <c r="BV34" s="70"/>
      <c r="BW34" s="70"/>
      <c r="BX34" s="70"/>
      <c r="BY34" s="70"/>
      <c r="BZ34" s="71"/>
    </row>
    <row r="35" spans="1:78" ht="13.5" customHeight="1" x14ac:dyDescent="0.2">
      <c r="A35" s="2"/>
      <c r="B35" s="16"/>
      <c r="C35" s="75"/>
      <c r="D35" s="75"/>
      <c r="E35" s="75"/>
      <c r="F35" s="75"/>
      <c r="G35" s="75"/>
      <c r="H35" s="75"/>
      <c r="I35" s="75"/>
      <c r="J35" s="75"/>
      <c r="K35" s="75"/>
      <c r="L35" s="75"/>
      <c r="M35" s="75"/>
      <c r="N35" s="75"/>
      <c r="O35" s="75"/>
      <c r="P35" s="75"/>
      <c r="Q35" s="19"/>
      <c r="R35" s="75"/>
      <c r="S35" s="75"/>
      <c r="T35" s="75"/>
      <c r="U35" s="75"/>
      <c r="V35" s="75"/>
      <c r="W35" s="75"/>
      <c r="X35" s="75"/>
      <c r="Y35" s="75"/>
      <c r="Z35" s="75"/>
      <c r="AA35" s="75"/>
      <c r="AB35" s="75"/>
      <c r="AC35" s="75"/>
      <c r="AD35" s="75"/>
      <c r="AE35" s="75"/>
      <c r="AF35" s="19"/>
      <c r="AG35" s="75"/>
      <c r="AH35" s="75"/>
      <c r="AI35" s="75"/>
      <c r="AJ35" s="75"/>
      <c r="AK35" s="75"/>
      <c r="AL35" s="75"/>
      <c r="AM35" s="75"/>
      <c r="AN35" s="75"/>
      <c r="AO35" s="75"/>
      <c r="AP35" s="75"/>
      <c r="AQ35" s="75"/>
      <c r="AR35" s="75"/>
      <c r="AS35" s="75"/>
      <c r="AT35" s="75"/>
      <c r="AU35" s="19"/>
      <c r="AV35" s="75"/>
      <c r="AW35" s="75"/>
      <c r="AX35" s="75"/>
      <c r="AY35" s="75"/>
      <c r="AZ35" s="75"/>
      <c r="BA35" s="75"/>
      <c r="BB35" s="75"/>
      <c r="BC35" s="75"/>
      <c r="BD35" s="75"/>
      <c r="BE35" s="75"/>
      <c r="BF35" s="75"/>
      <c r="BG35" s="75"/>
      <c r="BH35" s="75"/>
      <c r="BI35" s="75"/>
      <c r="BJ35" s="18"/>
      <c r="BK35" s="2"/>
      <c r="BL35" s="69"/>
      <c r="BM35" s="70"/>
      <c r="BN35" s="70"/>
      <c r="BO35" s="70"/>
      <c r="BP35" s="70"/>
      <c r="BQ35" s="70"/>
      <c r="BR35" s="70"/>
      <c r="BS35" s="70"/>
      <c r="BT35" s="70"/>
      <c r="BU35" s="70"/>
      <c r="BV35" s="70"/>
      <c r="BW35" s="70"/>
      <c r="BX35" s="70"/>
      <c r="BY35" s="70"/>
      <c r="BZ35" s="71"/>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9"/>
      <c r="BM36" s="70"/>
      <c r="BN36" s="70"/>
      <c r="BO36" s="70"/>
      <c r="BP36" s="70"/>
      <c r="BQ36" s="70"/>
      <c r="BR36" s="70"/>
      <c r="BS36" s="70"/>
      <c r="BT36" s="70"/>
      <c r="BU36" s="70"/>
      <c r="BV36" s="70"/>
      <c r="BW36" s="70"/>
      <c r="BX36" s="70"/>
      <c r="BY36" s="70"/>
      <c r="BZ36" s="71"/>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9"/>
      <c r="BM37" s="70"/>
      <c r="BN37" s="70"/>
      <c r="BO37" s="70"/>
      <c r="BP37" s="70"/>
      <c r="BQ37" s="70"/>
      <c r="BR37" s="70"/>
      <c r="BS37" s="70"/>
      <c r="BT37" s="70"/>
      <c r="BU37" s="70"/>
      <c r="BV37" s="70"/>
      <c r="BW37" s="70"/>
      <c r="BX37" s="70"/>
      <c r="BY37" s="70"/>
      <c r="BZ37" s="71"/>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9"/>
      <c r="BM38" s="70"/>
      <c r="BN38" s="70"/>
      <c r="BO38" s="70"/>
      <c r="BP38" s="70"/>
      <c r="BQ38" s="70"/>
      <c r="BR38" s="70"/>
      <c r="BS38" s="70"/>
      <c r="BT38" s="70"/>
      <c r="BU38" s="70"/>
      <c r="BV38" s="70"/>
      <c r="BW38" s="70"/>
      <c r="BX38" s="70"/>
      <c r="BY38" s="70"/>
      <c r="BZ38" s="71"/>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9"/>
      <c r="BM39" s="70"/>
      <c r="BN39" s="70"/>
      <c r="BO39" s="70"/>
      <c r="BP39" s="70"/>
      <c r="BQ39" s="70"/>
      <c r="BR39" s="70"/>
      <c r="BS39" s="70"/>
      <c r="BT39" s="70"/>
      <c r="BU39" s="70"/>
      <c r="BV39" s="70"/>
      <c r="BW39" s="70"/>
      <c r="BX39" s="70"/>
      <c r="BY39" s="70"/>
      <c r="BZ39" s="71"/>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9"/>
      <c r="BM40" s="70"/>
      <c r="BN40" s="70"/>
      <c r="BO40" s="70"/>
      <c r="BP40" s="70"/>
      <c r="BQ40" s="70"/>
      <c r="BR40" s="70"/>
      <c r="BS40" s="70"/>
      <c r="BT40" s="70"/>
      <c r="BU40" s="70"/>
      <c r="BV40" s="70"/>
      <c r="BW40" s="70"/>
      <c r="BX40" s="70"/>
      <c r="BY40" s="70"/>
      <c r="BZ40" s="71"/>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9"/>
      <c r="BM41" s="70"/>
      <c r="BN41" s="70"/>
      <c r="BO41" s="70"/>
      <c r="BP41" s="70"/>
      <c r="BQ41" s="70"/>
      <c r="BR41" s="70"/>
      <c r="BS41" s="70"/>
      <c r="BT41" s="70"/>
      <c r="BU41" s="70"/>
      <c r="BV41" s="70"/>
      <c r="BW41" s="70"/>
      <c r="BX41" s="70"/>
      <c r="BY41" s="70"/>
      <c r="BZ41" s="71"/>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9"/>
      <c r="BM42" s="70"/>
      <c r="BN42" s="70"/>
      <c r="BO42" s="70"/>
      <c r="BP42" s="70"/>
      <c r="BQ42" s="70"/>
      <c r="BR42" s="70"/>
      <c r="BS42" s="70"/>
      <c r="BT42" s="70"/>
      <c r="BU42" s="70"/>
      <c r="BV42" s="70"/>
      <c r="BW42" s="70"/>
      <c r="BX42" s="70"/>
      <c r="BY42" s="70"/>
      <c r="BZ42" s="71"/>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9"/>
      <c r="BM43" s="70"/>
      <c r="BN43" s="70"/>
      <c r="BO43" s="70"/>
      <c r="BP43" s="70"/>
      <c r="BQ43" s="70"/>
      <c r="BR43" s="70"/>
      <c r="BS43" s="70"/>
      <c r="BT43" s="70"/>
      <c r="BU43" s="70"/>
      <c r="BV43" s="70"/>
      <c r="BW43" s="70"/>
      <c r="BX43" s="70"/>
      <c r="BY43" s="70"/>
      <c r="BZ43" s="71"/>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2"/>
      <c r="BM44" s="73"/>
      <c r="BN44" s="73"/>
      <c r="BO44" s="73"/>
      <c r="BP44" s="73"/>
      <c r="BQ44" s="73"/>
      <c r="BR44" s="73"/>
      <c r="BS44" s="73"/>
      <c r="BT44" s="73"/>
      <c r="BU44" s="73"/>
      <c r="BV44" s="73"/>
      <c r="BW44" s="73"/>
      <c r="BX44" s="73"/>
      <c r="BY44" s="73"/>
      <c r="BZ44" s="74"/>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31</v>
      </c>
      <c r="BM45" s="64"/>
      <c r="BN45" s="64"/>
      <c r="BO45" s="64"/>
      <c r="BP45" s="64"/>
      <c r="BQ45" s="64"/>
      <c r="BR45" s="64"/>
      <c r="BS45" s="64"/>
      <c r="BT45" s="64"/>
      <c r="BU45" s="64"/>
      <c r="BV45" s="64"/>
      <c r="BW45" s="64"/>
      <c r="BX45" s="64"/>
      <c r="BY45" s="64"/>
      <c r="BZ45" s="65"/>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9" t="s">
        <v>122</v>
      </c>
      <c r="BM47" s="70"/>
      <c r="BN47" s="70"/>
      <c r="BO47" s="70"/>
      <c r="BP47" s="70"/>
      <c r="BQ47" s="70"/>
      <c r="BR47" s="70"/>
      <c r="BS47" s="70"/>
      <c r="BT47" s="70"/>
      <c r="BU47" s="70"/>
      <c r="BV47" s="70"/>
      <c r="BW47" s="70"/>
      <c r="BX47" s="70"/>
      <c r="BY47" s="70"/>
      <c r="BZ47" s="71"/>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9"/>
      <c r="BM48" s="70"/>
      <c r="BN48" s="70"/>
      <c r="BO48" s="70"/>
      <c r="BP48" s="70"/>
      <c r="BQ48" s="70"/>
      <c r="BR48" s="70"/>
      <c r="BS48" s="70"/>
      <c r="BT48" s="70"/>
      <c r="BU48" s="70"/>
      <c r="BV48" s="70"/>
      <c r="BW48" s="70"/>
      <c r="BX48" s="70"/>
      <c r="BY48" s="70"/>
      <c r="BZ48" s="71"/>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9"/>
      <c r="BM49" s="70"/>
      <c r="BN49" s="70"/>
      <c r="BO49" s="70"/>
      <c r="BP49" s="70"/>
      <c r="BQ49" s="70"/>
      <c r="BR49" s="70"/>
      <c r="BS49" s="70"/>
      <c r="BT49" s="70"/>
      <c r="BU49" s="70"/>
      <c r="BV49" s="70"/>
      <c r="BW49" s="70"/>
      <c r="BX49" s="70"/>
      <c r="BY49" s="70"/>
      <c r="BZ49" s="71"/>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9"/>
      <c r="BM50" s="70"/>
      <c r="BN50" s="70"/>
      <c r="BO50" s="70"/>
      <c r="BP50" s="70"/>
      <c r="BQ50" s="70"/>
      <c r="BR50" s="70"/>
      <c r="BS50" s="70"/>
      <c r="BT50" s="70"/>
      <c r="BU50" s="70"/>
      <c r="BV50" s="70"/>
      <c r="BW50" s="70"/>
      <c r="BX50" s="70"/>
      <c r="BY50" s="70"/>
      <c r="BZ50" s="71"/>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9"/>
      <c r="BM51" s="70"/>
      <c r="BN51" s="70"/>
      <c r="BO51" s="70"/>
      <c r="BP51" s="70"/>
      <c r="BQ51" s="70"/>
      <c r="BR51" s="70"/>
      <c r="BS51" s="70"/>
      <c r="BT51" s="70"/>
      <c r="BU51" s="70"/>
      <c r="BV51" s="70"/>
      <c r="BW51" s="70"/>
      <c r="BX51" s="70"/>
      <c r="BY51" s="70"/>
      <c r="BZ51" s="71"/>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9"/>
      <c r="BM52" s="70"/>
      <c r="BN52" s="70"/>
      <c r="BO52" s="70"/>
      <c r="BP52" s="70"/>
      <c r="BQ52" s="70"/>
      <c r="BR52" s="70"/>
      <c r="BS52" s="70"/>
      <c r="BT52" s="70"/>
      <c r="BU52" s="70"/>
      <c r="BV52" s="70"/>
      <c r="BW52" s="70"/>
      <c r="BX52" s="70"/>
      <c r="BY52" s="70"/>
      <c r="BZ52" s="71"/>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9"/>
      <c r="BM53" s="70"/>
      <c r="BN53" s="70"/>
      <c r="BO53" s="70"/>
      <c r="BP53" s="70"/>
      <c r="BQ53" s="70"/>
      <c r="BR53" s="70"/>
      <c r="BS53" s="70"/>
      <c r="BT53" s="70"/>
      <c r="BU53" s="70"/>
      <c r="BV53" s="70"/>
      <c r="BW53" s="70"/>
      <c r="BX53" s="70"/>
      <c r="BY53" s="70"/>
      <c r="BZ53" s="71"/>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9"/>
      <c r="BM54" s="70"/>
      <c r="BN54" s="70"/>
      <c r="BO54" s="70"/>
      <c r="BP54" s="70"/>
      <c r="BQ54" s="70"/>
      <c r="BR54" s="70"/>
      <c r="BS54" s="70"/>
      <c r="BT54" s="70"/>
      <c r="BU54" s="70"/>
      <c r="BV54" s="70"/>
      <c r="BW54" s="70"/>
      <c r="BX54" s="70"/>
      <c r="BY54" s="70"/>
      <c r="BZ54" s="71"/>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9"/>
      <c r="BM55" s="70"/>
      <c r="BN55" s="70"/>
      <c r="BO55" s="70"/>
      <c r="BP55" s="70"/>
      <c r="BQ55" s="70"/>
      <c r="BR55" s="70"/>
      <c r="BS55" s="70"/>
      <c r="BT55" s="70"/>
      <c r="BU55" s="70"/>
      <c r="BV55" s="70"/>
      <c r="BW55" s="70"/>
      <c r="BX55" s="70"/>
      <c r="BY55" s="70"/>
      <c r="BZ55" s="71"/>
    </row>
    <row r="56" spans="1:78" ht="13.5" customHeight="1" x14ac:dyDescent="0.2">
      <c r="A56" s="2"/>
      <c r="B56" s="16"/>
      <c r="C56" s="75" t="s">
        <v>32</v>
      </c>
      <c r="D56" s="75"/>
      <c r="E56" s="75"/>
      <c r="F56" s="75"/>
      <c r="G56" s="75"/>
      <c r="H56" s="75"/>
      <c r="I56" s="75"/>
      <c r="J56" s="75"/>
      <c r="K56" s="75"/>
      <c r="L56" s="75"/>
      <c r="M56" s="75"/>
      <c r="N56" s="75"/>
      <c r="O56" s="75"/>
      <c r="P56" s="75"/>
      <c r="Q56" s="19"/>
      <c r="R56" s="75" t="s">
        <v>33</v>
      </c>
      <c r="S56" s="75"/>
      <c r="T56" s="75"/>
      <c r="U56" s="75"/>
      <c r="V56" s="75"/>
      <c r="W56" s="75"/>
      <c r="X56" s="75"/>
      <c r="Y56" s="75"/>
      <c r="Z56" s="75"/>
      <c r="AA56" s="75"/>
      <c r="AB56" s="75"/>
      <c r="AC56" s="75"/>
      <c r="AD56" s="75"/>
      <c r="AE56" s="75"/>
      <c r="AF56" s="19"/>
      <c r="AG56" s="75" t="s">
        <v>34</v>
      </c>
      <c r="AH56" s="75"/>
      <c r="AI56" s="75"/>
      <c r="AJ56" s="75"/>
      <c r="AK56" s="75"/>
      <c r="AL56" s="75"/>
      <c r="AM56" s="75"/>
      <c r="AN56" s="75"/>
      <c r="AO56" s="75"/>
      <c r="AP56" s="75"/>
      <c r="AQ56" s="75"/>
      <c r="AR56" s="75"/>
      <c r="AS56" s="75"/>
      <c r="AT56" s="75"/>
      <c r="AU56" s="19"/>
      <c r="AV56" s="75" t="s">
        <v>35</v>
      </c>
      <c r="AW56" s="75"/>
      <c r="AX56" s="75"/>
      <c r="AY56" s="75"/>
      <c r="AZ56" s="75"/>
      <c r="BA56" s="75"/>
      <c r="BB56" s="75"/>
      <c r="BC56" s="75"/>
      <c r="BD56" s="75"/>
      <c r="BE56" s="75"/>
      <c r="BF56" s="75"/>
      <c r="BG56" s="75"/>
      <c r="BH56" s="75"/>
      <c r="BI56" s="75"/>
      <c r="BJ56" s="18"/>
      <c r="BK56" s="2"/>
      <c r="BL56" s="69"/>
      <c r="BM56" s="70"/>
      <c r="BN56" s="70"/>
      <c r="BO56" s="70"/>
      <c r="BP56" s="70"/>
      <c r="BQ56" s="70"/>
      <c r="BR56" s="70"/>
      <c r="BS56" s="70"/>
      <c r="BT56" s="70"/>
      <c r="BU56" s="70"/>
      <c r="BV56" s="70"/>
      <c r="BW56" s="70"/>
      <c r="BX56" s="70"/>
      <c r="BY56" s="70"/>
      <c r="BZ56" s="71"/>
    </row>
    <row r="57" spans="1:78" ht="13.5" customHeight="1" x14ac:dyDescent="0.2">
      <c r="A57" s="2"/>
      <c r="B57" s="16"/>
      <c r="C57" s="75"/>
      <c r="D57" s="75"/>
      <c r="E57" s="75"/>
      <c r="F57" s="75"/>
      <c r="G57" s="75"/>
      <c r="H57" s="75"/>
      <c r="I57" s="75"/>
      <c r="J57" s="75"/>
      <c r="K57" s="75"/>
      <c r="L57" s="75"/>
      <c r="M57" s="75"/>
      <c r="N57" s="75"/>
      <c r="O57" s="75"/>
      <c r="P57" s="75"/>
      <c r="Q57" s="19"/>
      <c r="R57" s="75"/>
      <c r="S57" s="75"/>
      <c r="T57" s="75"/>
      <c r="U57" s="75"/>
      <c r="V57" s="75"/>
      <c r="W57" s="75"/>
      <c r="X57" s="75"/>
      <c r="Y57" s="75"/>
      <c r="Z57" s="75"/>
      <c r="AA57" s="75"/>
      <c r="AB57" s="75"/>
      <c r="AC57" s="75"/>
      <c r="AD57" s="75"/>
      <c r="AE57" s="75"/>
      <c r="AF57" s="19"/>
      <c r="AG57" s="75"/>
      <c r="AH57" s="75"/>
      <c r="AI57" s="75"/>
      <c r="AJ57" s="75"/>
      <c r="AK57" s="75"/>
      <c r="AL57" s="75"/>
      <c r="AM57" s="75"/>
      <c r="AN57" s="75"/>
      <c r="AO57" s="75"/>
      <c r="AP57" s="75"/>
      <c r="AQ57" s="75"/>
      <c r="AR57" s="75"/>
      <c r="AS57" s="75"/>
      <c r="AT57" s="75"/>
      <c r="AU57" s="19"/>
      <c r="AV57" s="75"/>
      <c r="AW57" s="75"/>
      <c r="AX57" s="75"/>
      <c r="AY57" s="75"/>
      <c r="AZ57" s="75"/>
      <c r="BA57" s="75"/>
      <c r="BB57" s="75"/>
      <c r="BC57" s="75"/>
      <c r="BD57" s="75"/>
      <c r="BE57" s="75"/>
      <c r="BF57" s="75"/>
      <c r="BG57" s="75"/>
      <c r="BH57" s="75"/>
      <c r="BI57" s="75"/>
      <c r="BJ57" s="18"/>
      <c r="BK57" s="2"/>
      <c r="BL57" s="69"/>
      <c r="BM57" s="70"/>
      <c r="BN57" s="70"/>
      <c r="BO57" s="70"/>
      <c r="BP57" s="70"/>
      <c r="BQ57" s="70"/>
      <c r="BR57" s="70"/>
      <c r="BS57" s="70"/>
      <c r="BT57" s="70"/>
      <c r="BU57" s="70"/>
      <c r="BV57" s="70"/>
      <c r="BW57" s="70"/>
      <c r="BX57" s="70"/>
      <c r="BY57" s="70"/>
      <c r="BZ57" s="71"/>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9"/>
      <c r="BM58" s="70"/>
      <c r="BN58" s="70"/>
      <c r="BO58" s="70"/>
      <c r="BP58" s="70"/>
      <c r="BQ58" s="70"/>
      <c r="BR58" s="70"/>
      <c r="BS58" s="70"/>
      <c r="BT58" s="70"/>
      <c r="BU58" s="70"/>
      <c r="BV58" s="70"/>
      <c r="BW58" s="70"/>
      <c r="BX58" s="70"/>
      <c r="BY58" s="70"/>
      <c r="BZ58" s="71"/>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9"/>
      <c r="BM59" s="70"/>
      <c r="BN59" s="70"/>
      <c r="BO59" s="70"/>
      <c r="BP59" s="70"/>
      <c r="BQ59" s="70"/>
      <c r="BR59" s="70"/>
      <c r="BS59" s="70"/>
      <c r="BT59" s="70"/>
      <c r="BU59" s="70"/>
      <c r="BV59" s="70"/>
      <c r="BW59" s="70"/>
      <c r="BX59" s="70"/>
      <c r="BY59" s="70"/>
      <c r="BZ59" s="71"/>
    </row>
    <row r="60" spans="1:78" ht="13.5" customHeight="1" x14ac:dyDescent="0.2">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2">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9"/>
      <c r="BM62" s="70"/>
      <c r="BN62" s="70"/>
      <c r="BO62" s="70"/>
      <c r="BP62" s="70"/>
      <c r="BQ62" s="70"/>
      <c r="BR62" s="70"/>
      <c r="BS62" s="70"/>
      <c r="BT62" s="70"/>
      <c r="BU62" s="70"/>
      <c r="BV62" s="70"/>
      <c r="BW62" s="70"/>
      <c r="BX62" s="70"/>
      <c r="BY62" s="70"/>
      <c r="BZ62" s="71"/>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2"/>
      <c r="BM63" s="73"/>
      <c r="BN63" s="73"/>
      <c r="BO63" s="73"/>
      <c r="BP63" s="73"/>
      <c r="BQ63" s="73"/>
      <c r="BR63" s="73"/>
      <c r="BS63" s="73"/>
      <c r="BT63" s="73"/>
      <c r="BU63" s="73"/>
      <c r="BV63" s="73"/>
      <c r="BW63" s="73"/>
      <c r="BX63" s="73"/>
      <c r="BY63" s="73"/>
      <c r="BZ63" s="74"/>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37</v>
      </c>
      <c r="BM64" s="64"/>
      <c r="BN64" s="64"/>
      <c r="BO64" s="64"/>
      <c r="BP64" s="64"/>
      <c r="BQ64" s="64"/>
      <c r="BR64" s="64"/>
      <c r="BS64" s="64"/>
      <c r="BT64" s="64"/>
      <c r="BU64" s="64"/>
      <c r="BV64" s="64"/>
      <c r="BW64" s="64"/>
      <c r="BX64" s="64"/>
      <c r="BY64" s="64"/>
      <c r="BZ64" s="65"/>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120</v>
      </c>
      <c r="BM66" s="70"/>
      <c r="BN66" s="70"/>
      <c r="BO66" s="70"/>
      <c r="BP66" s="70"/>
      <c r="BQ66" s="70"/>
      <c r="BR66" s="70"/>
      <c r="BS66" s="70"/>
      <c r="BT66" s="70"/>
      <c r="BU66" s="70"/>
      <c r="BV66" s="70"/>
      <c r="BW66" s="70"/>
      <c r="BX66" s="70"/>
      <c r="BY66" s="70"/>
      <c r="BZ66" s="71"/>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13.5" customHeight="1" x14ac:dyDescent="0.2">
      <c r="A79" s="2"/>
      <c r="B79" s="16"/>
      <c r="C79" s="75" t="s">
        <v>38</v>
      </c>
      <c r="D79" s="75"/>
      <c r="E79" s="75"/>
      <c r="F79" s="75"/>
      <c r="G79" s="75"/>
      <c r="H79" s="75"/>
      <c r="I79" s="75"/>
      <c r="J79" s="75"/>
      <c r="K79" s="75"/>
      <c r="L79" s="75"/>
      <c r="M79" s="75"/>
      <c r="N79" s="75"/>
      <c r="O79" s="75"/>
      <c r="P79" s="75"/>
      <c r="Q79" s="75"/>
      <c r="R79" s="75"/>
      <c r="S79" s="75"/>
      <c r="T79" s="75"/>
      <c r="U79" s="19"/>
      <c r="V79" s="19"/>
      <c r="W79" s="75" t="s">
        <v>39</v>
      </c>
      <c r="X79" s="75"/>
      <c r="Y79" s="75"/>
      <c r="Z79" s="75"/>
      <c r="AA79" s="75"/>
      <c r="AB79" s="75"/>
      <c r="AC79" s="75"/>
      <c r="AD79" s="75"/>
      <c r="AE79" s="75"/>
      <c r="AF79" s="75"/>
      <c r="AG79" s="75"/>
      <c r="AH79" s="75"/>
      <c r="AI79" s="75"/>
      <c r="AJ79" s="75"/>
      <c r="AK79" s="75"/>
      <c r="AL79" s="75"/>
      <c r="AM79" s="75"/>
      <c r="AN79" s="75"/>
      <c r="AO79" s="19"/>
      <c r="AP79" s="19"/>
      <c r="AQ79" s="75" t="s">
        <v>40</v>
      </c>
      <c r="AR79" s="75"/>
      <c r="AS79" s="75"/>
      <c r="AT79" s="75"/>
      <c r="AU79" s="75"/>
      <c r="AV79" s="75"/>
      <c r="AW79" s="75"/>
      <c r="AX79" s="75"/>
      <c r="AY79" s="75"/>
      <c r="AZ79" s="75"/>
      <c r="BA79" s="75"/>
      <c r="BB79" s="75"/>
      <c r="BC79" s="75"/>
      <c r="BD79" s="75"/>
      <c r="BE79" s="75"/>
      <c r="BF79" s="75"/>
      <c r="BG79" s="75"/>
      <c r="BH79" s="75"/>
      <c r="BI79" s="17"/>
      <c r="BJ79" s="18"/>
      <c r="BK79" s="2"/>
      <c r="BL79" s="69"/>
      <c r="BM79" s="70"/>
      <c r="BN79" s="70"/>
      <c r="BO79" s="70"/>
      <c r="BP79" s="70"/>
      <c r="BQ79" s="70"/>
      <c r="BR79" s="70"/>
      <c r="BS79" s="70"/>
      <c r="BT79" s="70"/>
      <c r="BU79" s="70"/>
      <c r="BV79" s="70"/>
      <c r="BW79" s="70"/>
      <c r="BX79" s="70"/>
      <c r="BY79" s="70"/>
      <c r="BZ79" s="71"/>
    </row>
    <row r="80" spans="1:78" ht="13.5" customHeight="1" x14ac:dyDescent="0.2">
      <c r="A80" s="2"/>
      <c r="B80" s="16"/>
      <c r="C80" s="75"/>
      <c r="D80" s="75"/>
      <c r="E80" s="75"/>
      <c r="F80" s="75"/>
      <c r="G80" s="75"/>
      <c r="H80" s="75"/>
      <c r="I80" s="75"/>
      <c r="J80" s="75"/>
      <c r="K80" s="75"/>
      <c r="L80" s="75"/>
      <c r="M80" s="75"/>
      <c r="N80" s="75"/>
      <c r="O80" s="75"/>
      <c r="P80" s="75"/>
      <c r="Q80" s="75"/>
      <c r="R80" s="75"/>
      <c r="S80" s="75"/>
      <c r="T80" s="75"/>
      <c r="U80" s="19"/>
      <c r="V80" s="19"/>
      <c r="W80" s="75"/>
      <c r="X80" s="75"/>
      <c r="Y80" s="75"/>
      <c r="Z80" s="75"/>
      <c r="AA80" s="75"/>
      <c r="AB80" s="75"/>
      <c r="AC80" s="75"/>
      <c r="AD80" s="75"/>
      <c r="AE80" s="75"/>
      <c r="AF80" s="75"/>
      <c r="AG80" s="75"/>
      <c r="AH80" s="75"/>
      <c r="AI80" s="75"/>
      <c r="AJ80" s="75"/>
      <c r="AK80" s="75"/>
      <c r="AL80" s="75"/>
      <c r="AM80" s="75"/>
      <c r="AN80" s="75"/>
      <c r="AO80" s="19"/>
      <c r="AP80" s="19"/>
      <c r="AQ80" s="75"/>
      <c r="AR80" s="75"/>
      <c r="AS80" s="75"/>
      <c r="AT80" s="75"/>
      <c r="AU80" s="75"/>
      <c r="AV80" s="75"/>
      <c r="AW80" s="75"/>
      <c r="AX80" s="75"/>
      <c r="AY80" s="75"/>
      <c r="AZ80" s="75"/>
      <c r="BA80" s="75"/>
      <c r="BB80" s="75"/>
      <c r="BC80" s="75"/>
      <c r="BD80" s="75"/>
      <c r="BE80" s="75"/>
      <c r="BF80" s="75"/>
      <c r="BG80" s="75"/>
      <c r="BH80" s="75"/>
      <c r="BI80" s="17"/>
      <c r="BJ80" s="18"/>
      <c r="BK80" s="2"/>
      <c r="BL80" s="69"/>
      <c r="BM80" s="70"/>
      <c r="BN80" s="70"/>
      <c r="BO80" s="70"/>
      <c r="BP80" s="70"/>
      <c r="BQ80" s="70"/>
      <c r="BR80" s="70"/>
      <c r="BS80" s="70"/>
      <c r="BT80" s="70"/>
      <c r="BU80" s="70"/>
      <c r="BV80" s="70"/>
      <c r="BW80" s="70"/>
      <c r="BX80" s="70"/>
      <c r="BY80" s="70"/>
      <c r="BZ80" s="71"/>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9"/>
      <c r="BM81" s="70"/>
      <c r="BN81" s="70"/>
      <c r="BO81" s="70"/>
      <c r="BP81" s="70"/>
      <c r="BQ81" s="70"/>
      <c r="BR81" s="70"/>
      <c r="BS81" s="70"/>
      <c r="BT81" s="70"/>
      <c r="BU81" s="70"/>
      <c r="BV81" s="70"/>
      <c r="BW81" s="70"/>
      <c r="BX81" s="70"/>
      <c r="BY81" s="70"/>
      <c r="BZ81" s="71"/>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2"/>
      <c r="BM82" s="73"/>
      <c r="BN82" s="73"/>
      <c r="BO82" s="73"/>
      <c r="BP82" s="73"/>
      <c r="BQ82" s="73"/>
      <c r="BR82" s="73"/>
      <c r="BS82" s="73"/>
      <c r="BT82" s="73"/>
      <c r="BU82" s="73"/>
      <c r="BV82" s="73"/>
      <c r="BW82" s="73"/>
      <c r="BX82" s="73"/>
      <c r="BY82" s="73"/>
      <c r="BZ82" s="74"/>
    </row>
    <row r="83" spans="1:78" x14ac:dyDescent="0.2">
      <c r="C83" s="2" t="s">
        <v>41</v>
      </c>
    </row>
    <row r="84" spans="1:78" x14ac:dyDescent="0.2">
      <c r="C84" s="25" t="s">
        <v>42</v>
      </c>
    </row>
    <row r="85" spans="1:78" hidden="1" x14ac:dyDescent="0.2">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2">
      <c r="B86" s="26"/>
      <c r="C86" s="26"/>
      <c r="D86" s="26"/>
      <c r="E86" s="26" t="str">
        <f>データ!AI6</f>
        <v>【108.80】</v>
      </c>
      <c r="F86" s="26" t="str">
        <f>データ!AT6</f>
        <v>【4.27】</v>
      </c>
      <c r="G86" s="26" t="str">
        <f>データ!BE6</f>
        <v>【66.41】</v>
      </c>
      <c r="H86" s="26" t="str">
        <f>データ!BP6</f>
        <v>【707.33】</v>
      </c>
      <c r="I86" s="26" t="str">
        <f>データ!CA6</f>
        <v>【101.26】</v>
      </c>
      <c r="J86" s="26" t="str">
        <f>データ!CL6</f>
        <v>【136.39】</v>
      </c>
      <c r="K86" s="26" t="str">
        <f>データ!CW6</f>
        <v>【60.13】</v>
      </c>
      <c r="L86" s="26" t="str">
        <f>データ!DH6</f>
        <v>【95.06】</v>
      </c>
      <c r="M86" s="26" t="str">
        <f>データ!DS6</f>
        <v>【38.13】</v>
      </c>
      <c r="N86" s="26" t="str">
        <f>データ!ED6</f>
        <v>【5.37】</v>
      </c>
      <c r="O86" s="26" t="str">
        <f>データ!EO6</f>
        <v>【0.23】</v>
      </c>
    </row>
  </sheetData>
  <sheetProtection algorithmName="SHA-512" hashValue="lSJBLZ34QfaE28FsgEE2zCoNq0LpY/adkulbizuVi3wQkzN3hYUtH2Y/CfGLyaTi4C/UIHoS/6OI1JgkO79pZQ==" saltValue="B1lokLw5PN39CVIm+BuK8g=="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2" x14ac:dyDescent="0.2"/>
  <cols>
    <col min="2" max="144" width="11.88671875" customWidth="1"/>
  </cols>
  <sheetData>
    <row r="1" spans="1:148" x14ac:dyDescent="0.2">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2">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x14ac:dyDescent="0.2">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2">
      <c r="A6" s="28" t="s">
        <v>107</v>
      </c>
      <c r="B6" s="33">
        <f>B7</f>
        <v>2017</v>
      </c>
      <c r="C6" s="33">
        <f t="shared" ref="C6:X6" si="3">C7</f>
        <v>142115</v>
      </c>
      <c r="D6" s="33">
        <f t="shared" si="3"/>
        <v>46</v>
      </c>
      <c r="E6" s="33">
        <f t="shared" si="3"/>
        <v>17</v>
      </c>
      <c r="F6" s="33">
        <f t="shared" si="3"/>
        <v>1</v>
      </c>
      <c r="G6" s="33">
        <f t="shared" si="3"/>
        <v>0</v>
      </c>
      <c r="H6" s="33" t="str">
        <f t="shared" si="3"/>
        <v>神奈川県　秦野市</v>
      </c>
      <c r="I6" s="33" t="str">
        <f t="shared" si="3"/>
        <v>法適用</v>
      </c>
      <c r="J6" s="33" t="str">
        <f t="shared" si="3"/>
        <v>下水道事業</v>
      </c>
      <c r="K6" s="33" t="str">
        <f t="shared" si="3"/>
        <v>公共下水道</v>
      </c>
      <c r="L6" s="33" t="str">
        <f t="shared" si="3"/>
        <v>Ac1</v>
      </c>
      <c r="M6" s="33" t="str">
        <f t="shared" si="3"/>
        <v>非設置</v>
      </c>
      <c r="N6" s="34" t="str">
        <f t="shared" si="3"/>
        <v>-</v>
      </c>
      <c r="O6" s="34">
        <f t="shared" si="3"/>
        <v>55.15</v>
      </c>
      <c r="P6" s="34">
        <f t="shared" si="3"/>
        <v>87.74</v>
      </c>
      <c r="Q6" s="34">
        <f t="shared" si="3"/>
        <v>96.75</v>
      </c>
      <c r="R6" s="34">
        <f t="shared" si="3"/>
        <v>2424</v>
      </c>
      <c r="S6" s="34">
        <f t="shared" si="3"/>
        <v>162296</v>
      </c>
      <c r="T6" s="34">
        <f t="shared" si="3"/>
        <v>103.76</v>
      </c>
      <c r="U6" s="34">
        <f t="shared" si="3"/>
        <v>1564.15</v>
      </c>
      <c r="V6" s="34">
        <f t="shared" si="3"/>
        <v>141962</v>
      </c>
      <c r="W6" s="34">
        <f t="shared" si="3"/>
        <v>21.7</v>
      </c>
      <c r="X6" s="34">
        <f t="shared" si="3"/>
        <v>6542.03</v>
      </c>
      <c r="Y6" s="35" t="str">
        <f>IF(Y7="",NA(),Y7)</f>
        <v>-</v>
      </c>
      <c r="Z6" s="35" t="str">
        <f t="shared" ref="Z6:AH6" si="4">IF(Z7="",NA(),Z7)</f>
        <v>-</v>
      </c>
      <c r="AA6" s="35" t="str">
        <f t="shared" si="4"/>
        <v>-</v>
      </c>
      <c r="AB6" s="35">
        <f t="shared" si="4"/>
        <v>116.32</v>
      </c>
      <c r="AC6" s="35">
        <f t="shared" si="4"/>
        <v>117.09</v>
      </c>
      <c r="AD6" s="35" t="str">
        <f t="shared" si="4"/>
        <v>-</v>
      </c>
      <c r="AE6" s="35" t="str">
        <f t="shared" si="4"/>
        <v>-</v>
      </c>
      <c r="AF6" s="35" t="str">
        <f t="shared" si="4"/>
        <v>-</v>
      </c>
      <c r="AG6" s="35">
        <f t="shared" si="4"/>
        <v>107.45</v>
      </c>
      <c r="AH6" s="35">
        <f t="shared" si="4"/>
        <v>107.43</v>
      </c>
      <c r="AI6" s="34" t="str">
        <f>IF(AI7="","",IF(AI7="-","【-】","【"&amp;SUBSTITUTE(TEXT(AI7,"#,##0.00"),"-","△")&amp;"】"))</f>
        <v>【108.80】</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11.01</v>
      </c>
      <c r="AS6" s="35">
        <f t="shared" si="5"/>
        <v>10.199999999999999</v>
      </c>
      <c r="AT6" s="34" t="str">
        <f>IF(AT7="","",IF(AT7="-","【-】","【"&amp;SUBSTITUTE(TEXT(AT7,"#,##0.00"),"-","△")&amp;"】"))</f>
        <v>【4.27】</v>
      </c>
      <c r="AU6" s="35" t="str">
        <f>IF(AU7="",NA(),AU7)</f>
        <v>-</v>
      </c>
      <c r="AV6" s="35" t="str">
        <f t="shared" ref="AV6:BD6" si="6">IF(AV7="",NA(),AV7)</f>
        <v>-</v>
      </c>
      <c r="AW6" s="35" t="str">
        <f t="shared" si="6"/>
        <v>-</v>
      </c>
      <c r="AX6" s="35">
        <f t="shared" si="6"/>
        <v>46.76</v>
      </c>
      <c r="AY6" s="35">
        <f t="shared" si="6"/>
        <v>42.15</v>
      </c>
      <c r="AZ6" s="35" t="str">
        <f t="shared" si="6"/>
        <v>-</v>
      </c>
      <c r="BA6" s="35" t="str">
        <f t="shared" si="6"/>
        <v>-</v>
      </c>
      <c r="BB6" s="35" t="str">
        <f t="shared" si="6"/>
        <v>-</v>
      </c>
      <c r="BC6" s="35">
        <f t="shared" si="6"/>
        <v>54.03</v>
      </c>
      <c r="BD6" s="35">
        <f t="shared" si="6"/>
        <v>65.83</v>
      </c>
      <c r="BE6" s="34" t="str">
        <f>IF(BE7="","",IF(BE7="-","【-】","【"&amp;SUBSTITUTE(TEXT(BE7,"#,##0.00"),"-","△")&amp;"】"))</f>
        <v>【66.41】</v>
      </c>
      <c r="BF6" s="35" t="str">
        <f>IF(BF7="",NA(),BF7)</f>
        <v>-</v>
      </c>
      <c r="BG6" s="35" t="str">
        <f t="shared" ref="BG6:BO6" si="7">IF(BG7="",NA(),BG7)</f>
        <v>-</v>
      </c>
      <c r="BH6" s="35" t="str">
        <f t="shared" si="7"/>
        <v>-</v>
      </c>
      <c r="BI6" s="35">
        <f t="shared" si="7"/>
        <v>813.06</v>
      </c>
      <c r="BJ6" s="35">
        <f t="shared" si="7"/>
        <v>598.79</v>
      </c>
      <c r="BK6" s="35" t="str">
        <f t="shared" si="7"/>
        <v>-</v>
      </c>
      <c r="BL6" s="35" t="str">
        <f t="shared" si="7"/>
        <v>-</v>
      </c>
      <c r="BM6" s="35" t="str">
        <f t="shared" si="7"/>
        <v>-</v>
      </c>
      <c r="BN6" s="35">
        <f t="shared" si="7"/>
        <v>802.49</v>
      </c>
      <c r="BO6" s="35">
        <f t="shared" si="7"/>
        <v>805.14</v>
      </c>
      <c r="BP6" s="34" t="str">
        <f>IF(BP7="","",IF(BP7="-","【-】","【"&amp;SUBSTITUTE(TEXT(BP7,"#,##0.00"),"-","△")&amp;"】"))</f>
        <v>【707.33】</v>
      </c>
      <c r="BQ6" s="35" t="str">
        <f>IF(BQ7="",NA(),BQ7)</f>
        <v>-</v>
      </c>
      <c r="BR6" s="35" t="str">
        <f t="shared" ref="BR6:BZ6" si="8">IF(BR7="",NA(),BR7)</f>
        <v>-</v>
      </c>
      <c r="BS6" s="35" t="str">
        <f t="shared" si="8"/>
        <v>-</v>
      </c>
      <c r="BT6" s="35">
        <f t="shared" si="8"/>
        <v>172.2</v>
      </c>
      <c r="BU6" s="35">
        <f t="shared" si="8"/>
        <v>93.72</v>
      </c>
      <c r="BV6" s="35" t="str">
        <f t="shared" si="8"/>
        <v>-</v>
      </c>
      <c r="BW6" s="35" t="str">
        <f t="shared" si="8"/>
        <v>-</v>
      </c>
      <c r="BX6" s="35" t="str">
        <f t="shared" si="8"/>
        <v>-</v>
      </c>
      <c r="BY6" s="35">
        <f t="shared" si="8"/>
        <v>103.18</v>
      </c>
      <c r="BZ6" s="35">
        <f t="shared" si="8"/>
        <v>100.22</v>
      </c>
      <c r="CA6" s="34" t="str">
        <f>IF(CA7="","",IF(CA7="-","【-】","【"&amp;SUBSTITUTE(TEXT(CA7,"#,##0.00"),"-","△")&amp;"】"))</f>
        <v>【101.26】</v>
      </c>
      <c r="CB6" s="35" t="str">
        <f>IF(CB7="",NA(),CB7)</f>
        <v>-</v>
      </c>
      <c r="CC6" s="35" t="str">
        <f t="shared" ref="CC6:CK6" si="9">IF(CC7="",NA(),CC7)</f>
        <v>-</v>
      </c>
      <c r="CD6" s="35" t="str">
        <f t="shared" si="9"/>
        <v>-</v>
      </c>
      <c r="CE6" s="35">
        <f t="shared" si="9"/>
        <v>79.86</v>
      </c>
      <c r="CF6" s="35">
        <f t="shared" si="9"/>
        <v>152.78</v>
      </c>
      <c r="CG6" s="35" t="str">
        <f t="shared" si="9"/>
        <v>-</v>
      </c>
      <c r="CH6" s="35" t="str">
        <f t="shared" si="9"/>
        <v>-</v>
      </c>
      <c r="CI6" s="35" t="str">
        <f t="shared" si="9"/>
        <v>-</v>
      </c>
      <c r="CJ6" s="35">
        <f t="shared" si="9"/>
        <v>141.11000000000001</v>
      </c>
      <c r="CK6" s="35">
        <f t="shared" si="9"/>
        <v>144.79</v>
      </c>
      <c r="CL6" s="34" t="str">
        <f>IF(CL7="","",IF(CL7="-","【-】","【"&amp;SUBSTITUTE(TEXT(CL7,"#,##0.00"),"-","△")&amp;"】"))</f>
        <v>【136.39】</v>
      </c>
      <c r="CM6" s="35" t="str">
        <f>IF(CM7="",NA(),CM7)</f>
        <v>-</v>
      </c>
      <c r="CN6" s="35" t="str">
        <f t="shared" ref="CN6:CV6" si="10">IF(CN7="",NA(),CN7)</f>
        <v>-</v>
      </c>
      <c r="CO6" s="35" t="str">
        <f t="shared" si="10"/>
        <v>-</v>
      </c>
      <c r="CP6" s="35">
        <f t="shared" si="10"/>
        <v>64.489999999999995</v>
      </c>
      <c r="CQ6" s="35">
        <f t="shared" si="10"/>
        <v>66.69</v>
      </c>
      <c r="CR6" s="35" t="str">
        <f t="shared" si="10"/>
        <v>-</v>
      </c>
      <c r="CS6" s="35" t="str">
        <f t="shared" si="10"/>
        <v>-</v>
      </c>
      <c r="CT6" s="35" t="str">
        <f t="shared" si="10"/>
        <v>-</v>
      </c>
      <c r="CU6" s="35">
        <f t="shared" si="10"/>
        <v>63.26</v>
      </c>
      <c r="CV6" s="35">
        <f t="shared" si="10"/>
        <v>61.54</v>
      </c>
      <c r="CW6" s="34" t="str">
        <f>IF(CW7="","",IF(CW7="-","【-】","【"&amp;SUBSTITUTE(TEXT(CW7,"#,##0.00"),"-","△")&amp;"】"))</f>
        <v>【60.13】</v>
      </c>
      <c r="CX6" s="35" t="str">
        <f>IF(CX7="",NA(),CX7)</f>
        <v>-</v>
      </c>
      <c r="CY6" s="35" t="str">
        <f t="shared" ref="CY6:DG6" si="11">IF(CY7="",NA(),CY7)</f>
        <v>-</v>
      </c>
      <c r="CZ6" s="35" t="str">
        <f t="shared" si="11"/>
        <v>-</v>
      </c>
      <c r="DA6" s="35">
        <f t="shared" si="11"/>
        <v>89.72</v>
      </c>
      <c r="DB6" s="35">
        <f t="shared" si="11"/>
        <v>89.73</v>
      </c>
      <c r="DC6" s="35" t="str">
        <f t="shared" si="11"/>
        <v>-</v>
      </c>
      <c r="DD6" s="35" t="str">
        <f t="shared" si="11"/>
        <v>-</v>
      </c>
      <c r="DE6" s="35" t="str">
        <f t="shared" si="11"/>
        <v>-</v>
      </c>
      <c r="DF6" s="35">
        <f t="shared" si="11"/>
        <v>94.07</v>
      </c>
      <c r="DG6" s="35">
        <f t="shared" si="11"/>
        <v>94.13</v>
      </c>
      <c r="DH6" s="34" t="str">
        <f>IF(DH7="","",IF(DH7="-","【-】","【"&amp;SUBSTITUTE(TEXT(DH7,"#,##0.00"),"-","△")&amp;"】"))</f>
        <v>【95.06】</v>
      </c>
      <c r="DI6" s="35" t="str">
        <f>IF(DI7="",NA(),DI7)</f>
        <v>-</v>
      </c>
      <c r="DJ6" s="35" t="str">
        <f t="shared" ref="DJ6:DR6" si="12">IF(DJ7="",NA(),DJ7)</f>
        <v>-</v>
      </c>
      <c r="DK6" s="35" t="str">
        <f t="shared" si="12"/>
        <v>-</v>
      </c>
      <c r="DL6" s="35">
        <f t="shared" si="12"/>
        <v>3.43</v>
      </c>
      <c r="DM6" s="35">
        <f t="shared" si="12"/>
        <v>6.65</v>
      </c>
      <c r="DN6" s="35" t="str">
        <f t="shared" si="12"/>
        <v>-</v>
      </c>
      <c r="DO6" s="35" t="str">
        <f t="shared" si="12"/>
        <v>-</v>
      </c>
      <c r="DP6" s="35" t="str">
        <f t="shared" si="12"/>
        <v>-</v>
      </c>
      <c r="DQ6" s="35">
        <f t="shared" si="12"/>
        <v>28.95</v>
      </c>
      <c r="DR6" s="35">
        <f t="shared" si="12"/>
        <v>30.11</v>
      </c>
      <c r="DS6" s="34" t="str">
        <f>IF(DS7="","",IF(DS7="-","【-】","【"&amp;SUBSTITUTE(TEXT(DS7,"#,##0.00"),"-","△")&amp;"】"))</f>
        <v>【38.13】</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5">
        <f t="shared" si="13"/>
        <v>4.07</v>
      </c>
      <c r="EC6" s="35">
        <f t="shared" si="13"/>
        <v>4.54</v>
      </c>
      <c r="ED6" s="34" t="str">
        <f>IF(ED7="","",IF(ED7="-","【-】","【"&amp;SUBSTITUTE(TEXT(ED7,"#,##0.00"),"-","△")&amp;"】"))</f>
        <v>【5.37】</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0.13</v>
      </c>
      <c r="EN6" s="35">
        <f t="shared" si="14"/>
        <v>0.17</v>
      </c>
      <c r="EO6" s="34" t="str">
        <f>IF(EO7="","",IF(EO7="-","【-】","【"&amp;SUBSTITUTE(TEXT(EO7,"#,##0.00"),"-","△")&amp;"】"))</f>
        <v>【0.23】</v>
      </c>
    </row>
    <row r="7" spans="1:148" s="36" customFormat="1" x14ac:dyDescent="0.2">
      <c r="A7" s="28"/>
      <c r="B7" s="37">
        <v>2017</v>
      </c>
      <c r="C7" s="37">
        <v>142115</v>
      </c>
      <c r="D7" s="37">
        <v>46</v>
      </c>
      <c r="E7" s="37">
        <v>17</v>
      </c>
      <c r="F7" s="37">
        <v>1</v>
      </c>
      <c r="G7" s="37">
        <v>0</v>
      </c>
      <c r="H7" s="37" t="s">
        <v>108</v>
      </c>
      <c r="I7" s="37" t="s">
        <v>109</v>
      </c>
      <c r="J7" s="37" t="s">
        <v>110</v>
      </c>
      <c r="K7" s="37" t="s">
        <v>111</v>
      </c>
      <c r="L7" s="37" t="s">
        <v>112</v>
      </c>
      <c r="M7" s="37" t="s">
        <v>113</v>
      </c>
      <c r="N7" s="38" t="s">
        <v>114</v>
      </c>
      <c r="O7" s="38">
        <v>55.15</v>
      </c>
      <c r="P7" s="38">
        <v>87.74</v>
      </c>
      <c r="Q7" s="38">
        <v>96.75</v>
      </c>
      <c r="R7" s="38">
        <v>2424</v>
      </c>
      <c r="S7" s="38">
        <v>162296</v>
      </c>
      <c r="T7" s="38">
        <v>103.76</v>
      </c>
      <c r="U7" s="38">
        <v>1564.15</v>
      </c>
      <c r="V7" s="38">
        <v>141962</v>
      </c>
      <c r="W7" s="38">
        <v>21.7</v>
      </c>
      <c r="X7" s="38">
        <v>6542.03</v>
      </c>
      <c r="Y7" s="38" t="s">
        <v>114</v>
      </c>
      <c r="Z7" s="38" t="s">
        <v>114</v>
      </c>
      <c r="AA7" s="38" t="s">
        <v>114</v>
      </c>
      <c r="AB7" s="38">
        <v>116.32</v>
      </c>
      <c r="AC7" s="38">
        <v>117.09</v>
      </c>
      <c r="AD7" s="38" t="s">
        <v>114</v>
      </c>
      <c r="AE7" s="38" t="s">
        <v>114</v>
      </c>
      <c r="AF7" s="38" t="s">
        <v>114</v>
      </c>
      <c r="AG7" s="38">
        <v>107.45</v>
      </c>
      <c r="AH7" s="38">
        <v>107.43</v>
      </c>
      <c r="AI7" s="38">
        <v>108.8</v>
      </c>
      <c r="AJ7" s="38" t="s">
        <v>114</v>
      </c>
      <c r="AK7" s="38" t="s">
        <v>114</v>
      </c>
      <c r="AL7" s="38" t="s">
        <v>114</v>
      </c>
      <c r="AM7" s="38">
        <v>0</v>
      </c>
      <c r="AN7" s="38">
        <v>0</v>
      </c>
      <c r="AO7" s="38" t="s">
        <v>114</v>
      </c>
      <c r="AP7" s="38" t="s">
        <v>114</v>
      </c>
      <c r="AQ7" s="38" t="s">
        <v>114</v>
      </c>
      <c r="AR7" s="38">
        <v>11.01</v>
      </c>
      <c r="AS7" s="38">
        <v>10.199999999999999</v>
      </c>
      <c r="AT7" s="38">
        <v>4.2699999999999996</v>
      </c>
      <c r="AU7" s="38" t="s">
        <v>114</v>
      </c>
      <c r="AV7" s="38" t="s">
        <v>114</v>
      </c>
      <c r="AW7" s="38" t="s">
        <v>114</v>
      </c>
      <c r="AX7" s="38">
        <v>46.76</v>
      </c>
      <c r="AY7" s="38">
        <v>42.15</v>
      </c>
      <c r="AZ7" s="38" t="s">
        <v>114</v>
      </c>
      <c r="BA7" s="38" t="s">
        <v>114</v>
      </c>
      <c r="BB7" s="38" t="s">
        <v>114</v>
      </c>
      <c r="BC7" s="38">
        <v>54.03</v>
      </c>
      <c r="BD7" s="38">
        <v>65.83</v>
      </c>
      <c r="BE7" s="38">
        <v>66.41</v>
      </c>
      <c r="BF7" s="38" t="s">
        <v>114</v>
      </c>
      <c r="BG7" s="38" t="s">
        <v>114</v>
      </c>
      <c r="BH7" s="38" t="s">
        <v>114</v>
      </c>
      <c r="BI7" s="38">
        <v>813.06</v>
      </c>
      <c r="BJ7" s="38">
        <v>598.79</v>
      </c>
      <c r="BK7" s="38" t="s">
        <v>114</v>
      </c>
      <c r="BL7" s="38" t="s">
        <v>114</v>
      </c>
      <c r="BM7" s="38" t="s">
        <v>114</v>
      </c>
      <c r="BN7" s="38">
        <v>802.49</v>
      </c>
      <c r="BO7" s="38">
        <v>805.14</v>
      </c>
      <c r="BP7" s="38">
        <v>707.33</v>
      </c>
      <c r="BQ7" s="38" t="s">
        <v>114</v>
      </c>
      <c r="BR7" s="38" t="s">
        <v>114</v>
      </c>
      <c r="BS7" s="38" t="s">
        <v>114</v>
      </c>
      <c r="BT7" s="38">
        <v>172.2</v>
      </c>
      <c r="BU7" s="38">
        <v>93.72</v>
      </c>
      <c r="BV7" s="38" t="s">
        <v>114</v>
      </c>
      <c r="BW7" s="38" t="s">
        <v>114</v>
      </c>
      <c r="BX7" s="38" t="s">
        <v>114</v>
      </c>
      <c r="BY7" s="38">
        <v>103.18</v>
      </c>
      <c r="BZ7" s="38">
        <v>100.22</v>
      </c>
      <c r="CA7" s="38">
        <v>101.26</v>
      </c>
      <c r="CB7" s="38" t="s">
        <v>114</v>
      </c>
      <c r="CC7" s="38" t="s">
        <v>114</v>
      </c>
      <c r="CD7" s="38" t="s">
        <v>114</v>
      </c>
      <c r="CE7" s="38">
        <v>79.86</v>
      </c>
      <c r="CF7" s="38">
        <v>152.78</v>
      </c>
      <c r="CG7" s="38" t="s">
        <v>114</v>
      </c>
      <c r="CH7" s="38" t="s">
        <v>114</v>
      </c>
      <c r="CI7" s="38" t="s">
        <v>114</v>
      </c>
      <c r="CJ7" s="38">
        <v>141.11000000000001</v>
      </c>
      <c r="CK7" s="38">
        <v>144.79</v>
      </c>
      <c r="CL7" s="38">
        <v>136.38999999999999</v>
      </c>
      <c r="CM7" s="38" t="s">
        <v>114</v>
      </c>
      <c r="CN7" s="38" t="s">
        <v>114</v>
      </c>
      <c r="CO7" s="38" t="s">
        <v>114</v>
      </c>
      <c r="CP7" s="38">
        <v>64.489999999999995</v>
      </c>
      <c r="CQ7" s="38">
        <v>66.69</v>
      </c>
      <c r="CR7" s="38" t="s">
        <v>114</v>
      </c>
      <c r="CS7" s="38" t="s">
        <v>114</v>
      </c>
      <c r="CT7" s="38" t="s">
        <v>114</v>
      </c>
      <c r="CU7" s="38">
        <v>63.26</v>
      </c>
      <c r="CV7" s="38">
        <v>61.54</v>
      </c>
      <c r="CW7" s="38">
        <v>60.13</v>
      </c>
      <c r="CX7" s="38" t="s">
        <v>114</v>
      </c>
      <c r="CY7" s="38" t="s">
        <v>114</v>
      </c>
      <c r="CZ7" s="38" t="s">
        <v>114</v>
      </c>
      <c r="DA7" s="38">
        <v>89.72</v>
      </c>
      <c r="DB7" s="38">
        <v>89.73</v>
      </c>
      <c r="DC7" s="38" t="s">
        <v>114</v>
      </c>
      <c r="DD7" s="38" t="s">
        <v>114</v>
      </c>
      <c r="DE7" s="38" t="s">
        <v>114</v>
      </c>
      <c r="DF7" s="38">
        <v>94.07</v>
      </c>
      <c r="DG7" s="38">
        <v>94.13</v>
      </c>
      <c r="DH7" s="38">
        <v>95.06</v>
      </c>
      <c r="DI7" s="38" t="s">
        <v>114</v>
      </c>
      <c r="DJ7" s="38" t="s">
        <v>114</v>
      </c>
      <c r="DK7" s="38" t="s">
        <v>114</v>
      </c>
      <c r="DL7" s="38">
        <v>3.43</v>
      </c>
      <c r="DM7" s="38">
        <v>6.65</v>
      </c>
      <c r="DN7" s="38" t="s">
        <v>114</v>
      </c>
      <c r="DO7" s="38" t="s">
        <v>114</v>
      </c>
      <c r="DP7" s="38" t="s">
        <v>114</v>
      </c>
      <c r="DQ7" s="38">
        <v>28.95</v>
      </c>
      <c r="DR7" s="38">
        <v>30.11</v>
      </c>
      <c r="DS7" s="38">
        <v>38.130000000000003</v>
      </c>
      <c r="DT7" s="38" t="s">
        <v>114</v>
      </c>
      <c r="DU7" s="38" t="s">
        <v>114</v>
      </c>
      <c r="DV7" s="38" t="s">
        <v>114</v>
      </c>
      <c r="DW7" s="38">
        <v>0</v>
      </c>
      <c r="DX7" s="38">
        <v>0</v>
      </c>
      <c r="DY7" s="38" t="s">
        <v>114</v>
      </c>
      <c r="DZ7" s="38" t="s">
        <v>114</v>
      </c>
      <c r="EA7" s="38" t="s">
        <v>114</v>
      </c>
      <c r="EB7" s="38">
        <v>4.07</v>
      </c>
      <c r="EC7" s="38">
        <v>4.54</v>
      </c>
      <c r="ED7" s="38">
        <v>5.37</v>
      </c>
      <c r="EE7" s="38" t="s">
        <v>114</v>
      </c>
      <c r="EF7" s="38" t="s">
        <v>114</v>
      </c>
      <c r="EG7" s="38" t="s">
        <v>114</v>
      </c>
      <c r="EH7" s="38">
        <v>0</v>
      </c>
      <c r="EI7" s="38">
        <v>0</v>
      </c>
      <c r="EJ7" s="38" t="s">
        <v>114</v>
      </c>
      <c r="EK7" s="38" t="s">
        <v>114</v>
      </c>
      <c r="EL7" s="38" t="s">
        <v>114</v>
      </c>
      <c r="EM7" s="38">
        <v>0.13</v>
      </c>
      <c r="EN7" s="38">
        <v>0.17</v>
      </c>
      <c r="EO7" s="38">
        <v>0.23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2019-01-30T07:23:44Z</cp:lastPrinted>
  <dcterms:created xsi:type="dcterms:W3CDTF">2018-12-03T08:48:26Z</dcterms:created>
  <dcterms:modified xsi:type="dcterms:W3CDTF">2019-02-18T06:11:07Z</dcterms:modified>
  <cp:category/>
</cp:coreProperties>
</file>