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13 厚木市×再連絡\"/>
    </mc:Choice>
  </mc:AlternateContent>
  <workbookProtection workbookAlgorithmName="SHA-512" workbookHashValue="tNZ8UuIBSBrYkbhKigqlWXYvIP9ATjyJLmS4uUNFoM+liapd8BS1n3SPHiYmd1gYCZwRRdM7G2Q+hQ9mIrerqQ==" workbookSaltValue="1w7SkCc6kz1bngGlsiWq4w==" workbookSpinCount="100000" lockStructure="1"/>
  <bookViews>
    <workbookView xWindow="0" yWindow="0" windowWidth="15360" windowHeight="7632"/>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 r="C10" i="5" l="1"/>
  <c r="D10" i="5"/>
  <c r="E10" i="5"/>
  <c r="B10" i="5"/>
</calcChain>
</file>

<file path=xl/sharedStrings.xml><?xml version="1.0" encoding="utf-8"?>
<sst xmlns="http://schemas.openxmlformats.org/spreadsheetml/2006/main" count="245" uniqueCount="126">
  <si>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</si>
  <si>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</si>
  <si>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</si>
  <si>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</si>
  <si>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</si>
  <si>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</si>
  <si>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</si>
  <si>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</si>
  <si>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</si>
  <si>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</si>
  <si>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</si>
  <si>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</si>
  <si>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</si>
  <si>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</si>
  <si>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</si>
  <si>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</si>
  <si>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</si>
  <si>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</si>
  <si>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</si>
  <si>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</si>
  <si>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</si>
  <si>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</si>
  <si>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</si>
  <si>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</si>
  <si>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</si>
  <si>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</si>
  <si>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</si>
  <si>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</si>
  <si>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</si>
  <si>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</si>
  <si>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</si>
  <si>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</si>
  <si>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</si>
  <si>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</si>
  <si>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</si>
  <si>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</si>
  <si>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</si>
  <si>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</si>
  <si>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</si>
  <si>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</si>
  <si>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</si>
  <si>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</si>
  <si>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</si>
  <si>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</si>
  <si>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</si>
  <si>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</si>
  <si>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</si>
  <si>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</si>
  <si>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</si>
  <si>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</si>
  <si>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</si>
  <si>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</si>
  <si>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</si>
  <si>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</si>
  <si>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</si>
  <si>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</si>
  <si>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</si>
  <si>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</si>
  <si>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</si>
  <si>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</si>
  <si>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</si>
  <si>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</si>
  <si>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</si>
  <si>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</si>
  <si>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</si>
  <si>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</si>
  <si>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</si>
  <si>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</si>
  <si>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</si>
  <si>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</si>
  <si>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</si>
  <si>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</si>
  <si>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</si>
  <si>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</si>
  <si>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</si>
  <si>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</si>
  <si>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</si>
  <si>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</si>
  <si>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</si>
  <si>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</si>
  <si>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</si>
  <si>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</si>
  <si>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</si>
  <si>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</si>
  <si>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</si>
  <si>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</si>
  <si>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</si>
  <si>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</si>
  <si>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</si>
  <si>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</si>
  <si>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</si>
  <si>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</si>
  <si>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</si>
  <si>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</si>
  <si>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</si>
  <si>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</si>
  <si>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</si>
  <si>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</si>
  <si>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</si>
  <si>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</si>
  <si>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</si>
  <si>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</si>
  <si>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</si>
  <si>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</si>
  <si>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</si>
  <si>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</si>
  <si>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</si>
  <si>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</si>
  <si>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</si>
  <si>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</si>
  <si>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厚木市</t>
  </si>
  <si>
    <t>法非適用</t>
  </si>
  <si>
    <t>下水道事業</t>
  </si>
  <si>
    <t>公共下水道</t>
  </si>
  <si>
    <t>Ac1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</si>
  <si>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</si>
  <si>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</si>
  <si>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</si>
  <si>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</si>
  <si>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</si>
  <si>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</si>
  <si>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</si>
  <si>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</si>
  <si>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少子高齢化社会の到来や環境配慮型製品の普及によって有収水量が減少するなか、より安定した事業経営を行うためには、各指標で示される現状を分析し、その結果を踏まえた投資計画の策定や計画の見直しを行うことが求められております。
　下水道料金など収入面での強化を図るとともに、増加が予想される管渠などの更新、整備に係る費用に対しては、優先順位をつけるなど効率的な経営に努めてまいります。</t>
    <phoneticPr fontId="4"/>
  </si>
  <si>
    <r>
      <t>　管渠の状況については、公共下水道事業として昭和48年から供用を開始したことから、耐用年数を超える管渠はありませんが、年々老朽化が進んでいる現況と考えられます。
　管渠の更新については、平準化を図れるよう長寿命化計画に基づいた対策に取り組んでおります。
　現在、法適化のための資産調査により、管渠施設の状況が明らかとなることにより、調査結果を踏まえ、収支計画をもとに</t>
    </r>
    <r>
      <rPr>
        <sz val="11"/>
        <rFont val="ＭＳ ゴシック"/>
        <family val="3"/>
        <charset val="128"/>
      </rPr>
      <t>持続的な下水道の供用</t>
    </r>
    <r>
      <rPr>
        <sz val="11"/>
        <color theme="1"/>
        <rFont val="ＭＳ ゴシック"/>
        <family val="3"/>
        <charset val="128"/>
      </rPr>
      <t>に努めます。</t>
    </r>
    <rPh sb="183" eb="186">
      <t>ジゾクテキ</t>
    </rPh>
    <rPh sb="187" eb="190">
      <t>ゲスイドウ</t>
    </rPh>
    <rPh sb="191" eb="193">
      <t>キョウヨウ</t>
    </rPh>
    <phoneticPr fontId="4"/>
  </si>
  <si>
    <r>
      <t>　収益的収支比率は、収入と費用の割合を示した比率です。厚木市は概ね80％前後で推移しております。</t>
    </r>
    <r>
      <rPr>
        <sz val="11"/>
        <rFont val="ＭＳ ゴシック"/>
        <family val="3"/>
        <charset val="128"/>
      </rPr>
      <t>指標に若干の変動がありますが、費用の大部分を占める管渠</t>
    </r>
    <r>
      <rPr>
        <sz val="11"/>
        <color theme="1"/>
        <rFont val="ＭＳ ゴシック"/>
        <family val="3"/>
        <charset val="128"/>
      </rPr>
      <t>施設の整備に要した公債費の償還金がピークを越え、年々減少していることから、収支比率も改善されていくと想定されます。
　経費回収率については、汚水処理費が増加したことにより指標に変動がありますが、概ね改善傾向にあります。管渠施設を整備してから半世紀近く経過し、老朽化に対する維持管理費の増加</t>
    </r>
    <r>
      <rPr>
        <sz val="11"/>
        <rFont val="ＭＳ ゴシック"/>
        <family val="3"/>
        <charset val="128"/>
      </rPr>
      <t>も想定されることから、</t>
    </r>
    <r>
      <rPr>
        <sz val="11"/>
        <color theme="1"/>
        <rFont val="ＭＳ ゴシック"/>
        <family val="3"/>
        <charset val="128"/>
      </rPr>
      <t>財源である下水道料金の適正性を検討しながら、収支のバランスを取っていく必要があります。
　企業債残高対事業規模比率については、類似団体と比較して低い水準にあります。管渠などの施設建設にかかった起債の償還が順調に進んでいることが示されております。引き続き計画的な事業執行に努めていくことが求められます。</t>
    </r>
    <rPh sb="51" eb="53">
      <t>ジャッカン</t>
    </rPh>
    <rPh sb="146" eb="148">
      <t>オスイ</t>
    </rPh>
    <rPh sb="148" eb="150">
      <t>ショリ</t>
    </rPh>
    <rPh sb="152" eb="154">
      <t>ゾウカ</t>
    </rPh>
    <rPh sb="161" eb="163">
      <t>シヒョウ</t>
    </rPh>
    <rPh sb="164" eb="166">
      <t>ヘンドウ</t>
    </rPh>
    <rPh sb="173" eb="174">
      <t>オオム</t>
    </rPh>
    <rPh sb="221" eb="223">
      <t>ソウテイ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</si>
</sst>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0.15</c:v>
                </c:pt>
                <c:pt idx="1">
                  <c:v>0.12</c:v>
                </c:pt>
                <c:pt idx="2">
                  <c:v>0.09</c:v>
                </c:pt>
                <c:pt idx="3">
                  <c:v>0.06</c:v>
                </c:pt>
                <c:pt idx="4">
                  <c:v>0.08</c:v>
                </c:pt>
              </c:numCache>
            </c:numRef>
          </c:val>
          <c:extLst xmlns:c16r2="http://schemas.microsoft.com/office/drawing/2015/06/chart">
            <c:ext xmlns:c16="http://schemas.microsoft.com/office/drawing/2014/chart" uri="{C3380CC4-5D6E-409C-BE32-E72D297353CC}">
              <c16:uniqueId val="{00000000-A145-4BCE-9A11-7422DFF94287}"/>
            </c:ext>
          </c:extLst>
        </c:ser>
        <c:dLbls>
          <c:showLegendKey val="0"/>
          <c:showVal val="0"/>
          <c:showCatName val="0"/>
          <c:showSerName val="0"/>
          <c:showPercent val="0"/>
          <c:showBubbleSize val="0"/>
        </c:dLbls>
        <c:gapWidth val="150"/>
        <c:axId val="358669032"/>
        <c:axId val="358673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c:v>
                </c:pt>
                <c:pt idx="1">
                  <c:v>0.11</c:v>
                </c:pt>
                <c:pt idx="2">
                  <c:v>0.12</c:v>
                </c:pt>
                <c:pt idx="3">
                  <c:v>0.13</c:v>
                </c:pt>
                <c:pt idx="4">
                  <c:v>0.17</c:v>
                </c:pt>
              </c:numCache>
            </c:numRef>
          </c:val>
          <c:smooth val="0"/>
          <c:extLst xmlns:c16r2="http://schemas.microsoft.com/office/drawing/2015/06/chart">
            <c:ext xmlns:c16="http://schemas.microsoft.com/office/drawing/2014/chart" uri="{C3380CC4-5D6E-409C-BE32-E72D297353CC}">
              <c16:uniqueId val="{00000001-A145-4BCE-9A11-7422DFF94287}"/>
            </c:ext>
          </c:extLst>
        </c:ser>
        <c:dLbls>
          <c:showLegendKey val="0"/>
          <c:showVal val="0"/>
          <c:showCatName val="0"/>
          <c:showSerName val="0"/>
          <c:showPercent val="0"/>
          <c:showBubbleSize val="0"/>
        </c:dLbls>
        <c:marker val="1"/>
        <c:smooth val="0"/>
        <c:axId val="358669032"/>
        <c:axId val="358673344"/>
      </c:lineChart>
      <c:dateAx>
        <c:axId val="358669032"/>
        <c:scaling>
          <c:orientation val="minMax"/>
        </c:scaling>
        <c:delete val="1"/>
        <c:axPos val="b"/>
        <c:numFmt formatCode="ge" sourceLinked="1"/>
        <c:majorTickMark val="none"/>
        <c:minorTickMark val="none"/>
        <c:tickLblPos val="none"/>
        <c:crossAx val="358673344"/>
        <c:crosses val="autoZero"/>
        <c:auto val="1"/>
        <c:lblOffset val="100"/>
        <c:baseTimeUnit val="years"/>
      </c:dateAx>
      <c:valAx>
        <c:axId val="358673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669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A57-4A4A-B325-FE285CCB1B36}"/>
            </c:ext>
          </c:extLst>
        </c:ser>
        <c:dLbls>
          <c:showLegendKey val="0"/>
          <c:showVal val="0"/>
          <c:showCatName val="0"/>
          <c:showSerName val="0"/>
          <c:showPercent val="0"/>
          <c:showBubbleSize val="0"/>
        </c:dLbls>
        <c:gapWidth val="150"/>
        <c:axId val="488125280"/>
        <c:axId val="488116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61.1</c:v>
                </c:pt>
                <c:pt idx="1">
                  <c:v>61.03</c:v>
                </c:pt>
                <c:pt idx="2">
                  <c:v>62.5</c:v>
                </c:pt>
                <c:pt idx="3">
                  <c:v>63.26</c:v>
                </c:pt>
                <c:pt idx="4">
                  <c:v>61.54</c:v>
                </c:pt>
              </c:numCache>
            </c:numRef>
          </c:val>
          <c:smooth val="0"/>
          <c:extLst xmlns:c16r2="http://schemas.microsoft.com/office/drawing/2015/06/chart">
            <c:ext xmlns:c16="http://schemas.microsoft.com/office/drawing/2014/chart" uri="{C3380CC4-5D6E-409C-BE32-E72D297353CC}">
              <c16:uniqueId val="{00000001-6A57-4A4A-B325-FE285CCB1B36}"/>
            </c:ext>
          </c:extLst>
        </c:ser>
        <c:dLbls>
          <c:showLegendKey val="0"/>
          <c:showVal val="0"/>
          <c:showCatName val="0"/>
          <c:showSerName val="0"/>
          <c:showPercent val="0"/>
          <c:showBubbleSize val="0"/>
        </c:dLbls>
        <c:marker val="1"/>
        <c:smooth val="0"/>
        <c:axId val="488125280"/>
        <c:axId val="488116656"/>
      </c:lineChart>
      <c:dateAx>
        <c:axId val="488125280"/>
        <c:scaling>
          <c:orientation val="minMax"/>
        </c:scaling>
        <c:delete val="1"/>
        <c:axPos val="b"/>
        <c:numFmt formatCode="ge" sourceLinked="1"/>
        <c:majorTickMark val="none"/>
        <c:minorTickMark val="none"/>
        <c:tickLblPos val="none"/>
        <c:crossAx val="488116656"/>
        <c:crosses val="autoZero"/>
        <c:auto val="1"/>
        <c:lblOffset val="100"/>
        <c:baseTimeUnit val="years"/>
      </c:dateAx>
      <c:valAx>
        <c:axId val="488116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125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97.99</c:v>
                </c:pt>
                <c:pt idx="1">
                  <c:v>99.07</c:v>
                </c:pt>
                <c:pt idx="2">
                  <c:v>99.08</c:v>
                </c:pt>
                <c:pt idx="3">
                  <c:v>99.3</c:v>
                </c:pt>
                <c:pt idx="4">
                  <c:v>99.46</c:v>
                </c:pt>
              </c:numCache>
            </c:numRef>
          </c:val>
          <c:extLst xmlns:c16r2="http://schemas.microsoft.com/office/drawing/2015/06/chart">
            <c:ext xmlns:c16="http://schemas.microsoft.com/office/drawing/2014/chart" uri="{C3380CC4-5D6E-409C-BE32-E72D297353CC}">
              <c16:uniqueId val="{00000000-3012-4D14-948C-18C424BAB732}"/>
            </c:ext>
          </c:extLst>
        </c:ser>
        <c:dLbls>
          <c:showLegendKey val="0"/>
          <c:showVal val="0"/>
          <c:showCatName val="0"/>
          <c:showSerName val="0"/>
          <c:showPercent val="0"/>
          <c:showBubbleSize val="0"/>
        </c:dLbls>
        <c:gapWidth val="150"/>
        <c:axId val="488122144"/>
        <c:axId val="488127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93.47</c:v>
                </c:pt>
                <c:pt idx="1">
                  <c:v>93.83</c:v>
                </c:pt>
                <c:pt idx="2">
                  <c:v>93.88</c:v>
                </c:pt>
                <c:pt idx="3">
                  <c:v>94.07</c:v>
                </c:pt>
                <c:pt idx="4">
                  <c:v>94.13</c:v>
                </c:pt>
              </c:numCache>
            </c:numRef>
          </c:val>
          <c:smooth val="0"/>
          <c:extLst xmlns:c16r2="http://schemas.microsoft.com/office/drawing/2015/06/chart">
            <c:ext xmlns:c16="http://schemas.microsoft.com/office/drawing/2014/chart" uri="{C3380CC4-5D6E-409C-BE32-E72D297353CC}">
              <c16:uniqueId val="{00000001-3012-4D14-948C-18C424BAB732}"/>
            </c:ext>
          </c:extLst>
        </c:ser>
        <c:dLbls>
          <c:showLegendKey val="0"/>
          <c:showVal val="0"/>
          <c:showCatName val="0"/>
          <c:showSerName val="0"/>
          <c:showPercent val="0"/>
          <c:showBubbleSize val="0"/>
        </c:dLbls>
        <c:marker val="1"/>
        <c:smooth val="0"/>
        <c:axId val="488122144"/>
        <c:axId val="488127632"/>
      </c:lineChart>
      <c:dateAx>
        <c:axId val="488122144"/>
        <c:scaling>
          <c:orientation val="minMax"/>
        </c:scaling>
        <c:delete val="1"/>
        <c:axPos val="b"/>
        <c:numFmt formatCode="ge" sourceLinked="1"/>
        <c:majorTickMark val="none"/>
        <c:minorTickMark val="none"/>
        <c:tickLblPos val="none"/>
        <c:crossAx val="488127632"/>
        <c:crosses val="autoZero"/>
        <c:auto val="1"/>
        <c:lblOffset val="100"/>
        <c:baseTimeUnit val="years"/>
      </c:dateAx>
      <c:valAx>
        <c:axId val="488127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122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85.7</c:v>
                </c:pt>
                <c:pt idx="1">
                  <c:v>79.58</c:v>
                </c:pt>
                <c:pt idx="2">
                  <c:v>79.89</c:v>
                </c:pt>
                <c:pt idx="3">
                  <c:v>82.32</c:v>
                </c:pt>
                <c:pt idx="4">
                  <c:v>80.180000000000007</c:v>
                </c:pt>
              </c:numCache>
            </c:numRef>
          </c:val>
          <c:extLst xmlns:c16r2="http://schemas.microsoft.com/office/drawing/2015/06/chart">
            <c:ext xmlns:c16="http://schemas.microsoft.com/office/drawing/2014/chart" uri="{C3380CC4-5D6E-409C-BE32-E72D297353CC}">
              <c16:uniqueId val="{00000000-C306-4352-A868-E39AC9365725}"/>
            </c:ext>
          </c:extLst>
        </c:ser>
        <c:dLbls>
          <c:showLegendKey val="0"/>
          <c:showVal val="0"/>
          <c:showCatName val="0"/>
          <c:showSerName val="0"/>
          <c:showPercent val="0"/>
          <c:showBubbleSize val="0"/>
        </c:dLbls>
        <c:gapWidth val="150"/>
        <c:axId val="358669816"/>
        <c:axId val="358668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306-4352-A868-E39AC9365725}"/>
            </c:ext>
          </c:extLst>
        </c:ser>
        <c:dLbls>
          <c:showLegendKey val="0"/>
          <c:showVal val="0"/>
          <c:showCatName val="0"/>
          <c:showSerName val="0"/>
          <c:showPercent val="0"/>
          <c:showBubbleSize val="0"/>
        </c:dLbls>
        <c:marker val="1"/>
        <c:smooth val="0"/>
        <c:axId val="358669816"/>
        <c:axId val="358668248"/>
      </c:lineChart>
      <c:dateAx>
        <c:axId val="358669816"/>
        <c:scaling>
          <c:orientation val="minMax"/>
        </c:scaling>
        <c:delete val="1"/>
        <c:axPos val="b"/>
        <c:numFmt formatCode="ge" sourceLinked="1"/>
        <c:majorTickMark val="none"/>
        <c:minorTickMark val="none"/>
        <c:tickLblPos val="none"/>
        <c:crossAx val="358668248"/>
        <c:crosses val="autoZero"/>
        <c:auto val="1"/>
        <c:lblOffset val="100"/>
        <c:baseTimeUnit val="years"/>
      </c:dateAx>
      <c:valAx>
        <c:axId val="358668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669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29E-4D4C-829D-1FEC9C188000}"/>
            </c:ext>
          </c:extLst>
        </c:ser>
        <c:dLbls>
          <c:showLegendKey val="0"/>
          <c:showVal val="0"/>
          <c:showCatName val="0"/>
          <c:showSerName val="0"/>
          <c:showPercent val="0"/>
          <c:showBubbleSize val="0"/>
        </c:dLbls>
        <c:gapWidth val="150"/>
        <c:axId val="358670600"/>
        <c:axId val="358673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29E-4D4C-829D-1FEC9C188000}"/>
            </c:ext>
          </c:extLst>
        </c:ser>
        <c:dLbls>
          <c:showLegendKey val="0"/>
          <c:showVal val="0"/>
          <c:showCatName val="0"/>
          <c:showSerName val="0"/>
          <c:showPercent val="0"/>
          <c:showBubbleSize val="0"/>
        </c:dLbls>
        <c:marker val="1"/>
        <c:smooth val="0"/>
        <c:axId val="358670600"/>
        <c:axId val="358673736"/>
      </c:lineChart>
      <c:dateAx>
        <c:axId val="358670600"/>
        <c:scaling>
          <c:orientation val="minMax"/>
        </c:scaling>
        <c:delete val="1"/>
        <c:axPos val="b"/>
        <c:numFmt formatCode="ge" sourceLinked="1"/>
        <c:majorTickMark val="none"/>
        <c:minorTickMark val="none"/>
        <c:tickLblPos val="none"/>
        <c:crossAx val="358673736"/>
        <c:crosses val="autoZero"/>
        <c:auto val="1"/>
        <c:lblOffset val="100"/>
        <c:baseTimeUnit val="years"/>
      </c:dateAx>
      <c:valAx>
        <c:axId val="358673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670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081-4073-98C5-0615B777D9DF}"/>
            </c:ext>
          </c:extLst>
        </c:ser>
        <c:dLbls>
          <c:showLegendKey val="0"/>
          <c:showVal val="0"/>
          <c:showCatName val="0"/>
          <c:showSerName val="0"/>
          <c:showPercent val="0"/>
          <c:showBubbleSize val="0"/>
        </c:dLbls>
        <c:gapWidth val="150"/>
        <c:axId val="359153648"/>
        <c:axId val="359156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081-4073-98C5-0615B777D9DF}"/>
            </c:ext>
          </c:extLst>
        </c:ser>
        <c:dLbls>
          <c:showLegendKey val="0"/>
          <c:showVal val="0"/>
          <c:showCatName val="0"/>
          <c:showSerName val="0"/>
          <c:showPercent val="0"/>
          <c:showBubbleSize val="0"/>
        </c:dLbls>
        <c:marker val="1"/>
        <c:smooth val="0"/>
        <c:axId val="359153648"/>
        <c:axId val="359156392"/>
      </c:lineChart>
      <c:dateAx>
        <c:axId val="359153648"/>
        <c:scaling>
          <c:orientation val="minMax"/>
        </c:scaling>
        <c:delete val="1"/>
        <c:axPos val="b"/>
        <c:numFmt formatCode="ge" sourceLinked="1"/>
        <c:majorTickMark val="none"/>
        <c:minorTickMark val="none"/>
        <c:tickLblPos val="none"/>
        <c:crossAx val="359156392"/>
        <c:crosses val="autoZero"/>
        <c:auto val="1"/>
        <c:lblOffset val="100"/>
        <c:baseTimeUnit val="years"/>
      </c:dateAx>
      <c:valAx>
        <c:axId val="359156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153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AC9-4744-9323-C090941E1E5D}"/>
            </c:ext>
          </c:extLst>
        </c:ser>
        <c:dLbls>
          <c:showLegendKey val="0"/>
          <c:showVal val="0"/>
          <c:showCatName val="0"/>
          <c:showSerName val="0"/>
          <c:showPercent val="0"/>
          <c:showBubbleSize val="0"/>
        </c:dLbls>
        <c:gapWidth val="150"/>
        <c:axId val="496743104"/>
        <c:axId val="496742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AC9-4744-9323-C090941E1E5D}"/>
            </c:ext>
          </c:extLst>
        </c:ser>
        <c:dLbls>
          <c:showLegendKey val="0"/>
          <c:showVal val="0"/>
          <c:showCatName val="0"/>
          <c:showSerName val="0"/>
          <c:showPercent val="0"/>
          <c:showBubbleSize val="0"/>
        </c:dLbls>
        <c:marker val="1"/>
        <c:smooth val="0"/>
        <c:axId val="496743104"/>
        <c:axId val="496742320"/>
      </c:lineChart>
      <c:dateAx>
        <c:axId val="496743104"/>
        <c:scaling>
          <c:orientation val="minMax"/>
        </c:scaling>
        <c:delete val="1"/>
        <c:axPos val="b"/>
        <c:numFmt formatCode="ge" sourceLinked="1"/>
        <c:majorTickMark val="none"/>
        <c:minorTickMark val="none"/>
        <c:tickLblPos val="none"/>
        <c:crossAx val="496742320"/>
        <c:crosses val="autoZero"/>
        <c:auto val="1"/>
        <c:lblOffset val="100"/>
        <c:baseTimeUnit val="years"/>
      </c:dateAx>
      <c:valAx>
        <c:axId val="496742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6743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5DD8-4AAF-A234-C895008B22F8}"/>
            </c:ext>
          </c:extLst>
        </c:ser>
        <c:dLbls>
          <c:showLegendKey val="0"/>
          <c:showVal val="0"/>
          <c:showCatName val="0"/>
          <c:showSerName val="0"/>
          <c:showPercent val="0"/>
          <c:showBubbleSize val="0"/>
        </c:dLbls>
        <c:gapWidth val="150"/>
        <c:axId val="496739968"/>
        <c:axId val="496743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5DD8-4AAF-A234-C895008B22F8}"/>
            </c:ext>
          </c:extLst>
        </c:ser>
        <c:dLbls>
          <c:showLegendKey val="0"/>
          <c:showVal val="0"/>
          <c:showCatName val="0"/>
          <c:showSerName val="0"/>
          <c:showPercent val="0"/>
          <c:showBubbleSize val="0"/>
        </c:dLbls>
        <c:marker val="1"/>
        <c:smooth val="0"/>
        <c:axId val="496739968"/>
        <c:axId val="496743496"/>
      </c:lineChart>
      <c:dateAx>
        <c:axId val="496739968"/>
        <c:scaling>
          <c:orientation val="minMax"/>
        </c:scaling>
        <c:delete val="1"/>
        <c:axPos val="b"/>
        <c:numFmt formatCode="ge" sourceLinked="1"/>
        <c:majorTickMark val="none"/>
        <c:minorTickMark val="none"/>
        <c:tickLblPos val="none"/>
        <c:crossAx val="496743496"/>
        <c:crosses val="autoZero"/>
        <c:auto val="1"/>
        <c:lblOffset val="100"/>
        <c:baseTimeUnit val="years"/>
      </c:dateAx>
      <c:valAx>
        <c:axId val="496743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6739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679.63</c:v>
                </c:pt>
                <c:pt idx="1">
                  <c:v>639.38</c:v>
                </c:pt>
                <c:pt idx="2">
                  <c:v>443.32</c:v>
                </c:pt>
                <c:pt idx="3">
                  <c:v>393.39</c:v>
                </c:pt>
                <c:pt idx="4">
                  <c:v>342.85</c:v>
                </c:pt>
              </c:numCache>
            </c:numRef>
          </c:val>
          <c:extLst xmlns:c16r2="http://schemas.microsoft.com/office/drawing/2015/06/chart">
            <c:ext xmlns:c16="http://schemas.microsoft.com/office/drawing/2014/chart" uri="{C3380CC4-5D6E-409C-BE32-E72D297353CC}">
              <c16:uniqueId val="{00000000-F56C-4BCC-A1CD-D1E6579C2CF5}"/>
            </c:ext>
          </c:extLst>
        </c:ser>
        <c:dLbls>
          <c:showLegendKey val="0"/>
          <c:showVal val="0"/>
          <c:showCatName val="0"/>
          <c:showSerName val="0"/>
          <c:showPercent val="0"/>
          <c:showBubbleSize val="0"/>
        </c:dLbls>
        <c:gapWidth val="150"/>
        <c:axId val="496741928"/>
        <c:axId val="48811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893.45</c:v>
                </c:pt>
                <c:pt idx="1">
                  <c:v>843.57</c:v>
                </c:pt>
                <c:pt idx="2">
                  <c:v>845.86</c:v>
                </c:pt>
                <c:pt idx="3">
                  <c:v>802.49</c:v>
                </c:pt>
                <c:pt idx="4">
                  <c:v>805.14</c:v>
                </c:pt>
              </c:numCache>
            </c:numRef>
          </c:val>
          <c:smooth val="0"/>
          <c:extLst xmlns:c16r2="http://schemas.microsoft.com/office/drawing/2015/06/chart">
            <c:ext xmlns:c16="http://schemas.microsoft.com/office/drawing/2014/chart" uri="{C3380CC4-5D6E-409C-BE32-E72D297353CC}">
              <c16:uniqueId val="{00000001-F56C-4BCC-A1CD-D1E6579C2CF5}"/>
            </c:ext>
          </c:extLst>
        </c:ser>
        <c:dLbls>
          <c:showLegendKey val="0"/>
          <c:showVal val="0"/>
          <c:showCatName val="0"/>
          <c:showSerName val="0"/>
          <c:showPercent val="0"/>
          <c:showBubbleSize val="0"/>
        </c:dLbls>
        <c:marker val="1"/>
        <c:smooth val="0"/>
        <c:axId val="496741928"/>
        <c:axId val="488118224"/>
      </c:lineChart>
      <c:dateAx>
        <c:axId val="496741928"/>
        <c:scaling>
          <c:orientation val="minMax"/>
        </c:scaling>
        <c:delete val="1"/>
        <c:axPos val="b"/>
        <c:numFmt formatCode="ge" sourceLinked="1"/>
        <c:majorTickMark val="none"/>
        <c:minorTickMark val="none"/>
        <c:tickLblPos val="none"/>
        <c:crossAx val="488118224"/>
        <c:crosses val="autoZero"/>
        <c:auto val="1"/>
        <c:lblOffset val="100"/>
        <c:baseTimeUnit val="years"/>
      </c:dateAx>
      <c:valAx>
        <c:axId val="48811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6741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83.72</c:v>
                </c:pt>
                <c:pt idx="1">
                  <c:v>85.38</c:v>
                </c:pt>
                <c:pt idx="2">
                  <c:v>87.5</c:v>
                </c:pt>
                <c:pt idx="3">
                  <c:v>90.42</c:v>
                </c:pt>
                <c:pt idx="4">
                  <c:v>88.9</c:v>
                </c:pt>
              </c:numCache>
            </c:numRef>
          </c:val>
          <c:extLst xmlns:c16r2="http://schemas.microsoft.com/office/drawing/2015/06/chart">
            <c:ext xmlns:c16="http://schemas.microsoft.com/office/drawing/2014/chart" uri="{C3380CC4-5D6E-409C-BE32-E72D297353CC}">
              <c16:uniqueId val="{00000000-BC7B-498F-A762-BB3B2C4D7DF7}"/>
            </c:ext>
          </c:extLst>
        </c:ser>
        <c:dLbls>
          <c:showLegendKey val="0"/>
          <c:showVal val="0"/>
          <c:showCatName val="0"/>
          <c:showSerName val="0"/>
          <c:showPercent val="0"/>
          <c:showBubbleSize val="0"/>
        </c:dLbls>
        <c:gapWidth val="150"/>
        <c:axId val="488124888"/>
        <c:axId val="488119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95.24</c:v>
                </c:pt>
                <c:pt idx="1">
                  <c:v>99.86</c:v>
                </c:pt>
                <c:pt idx="2">
                  <c:v>101.88</c:v>
                </c:pt>
                <c:pt idx="3">
                  <c:v>103.18</c:v>
                </c:pt>
                <c:pt idx="4">
                  <c:v>100.22</c:v>
                </c:pt>
              </c:numCache>
            </c:numRef>
          </c:val>
          <c:smooth val="0"/>
          <c:extLst xmlns:c16r2="http://schemas.microsoft.com/office/drawing/2015/06/chart">
            <c:ext xmlns:c16="http://schemas.microsoft.com/office/drawing/2014/chart" uri="{C3380CC4-5D6E-409C-BE32-E72D297353CC}">
              <c16:uniqueId val="{00000001-BC7B-498F-A762-BB3B2C4D7DF7}"/>
            </c:ext>
          </c:extLst>
        </c:ser>
        <c:dLbls>
          <c:showLegendKey val="0"/>
          <c:showVal val="0"/>
          <c:showCatName val="0"/>
          <c:showSerName val="0"/>
          <c:showPercent val="0"/>
          <c:showBubbleSize val="0"/>
        </c:dLbls>
        <c:marker val="1"/>
        <c:smooth val="0"/>
        <c:axId val="488124888"/>
        <c:axId val="488119792"/>
      </c:lineChart>
      <c:dateAx>
        <c:axId val="488124888"/>
        <c:scaling>
          <c:orientation val="minMax"/>
        </c:scaling>
        <c:delete val="1"/>
        <c:axPos val="b"/>
        <c:numFmt formatCode="ge" sourceLinked="1"/>
        <c:majorTickMark val="none"/>
        <c:minorTickMark val="none"/>
        <c:tickLblPos val="none"/>
        <c:crossAx val="488119792"/>
        <c:crosses val="autoZero"/>
        <c:auto val="1"/>
        <c:lblOffset val="100"/>
        <c:baseTimeUnit val="years"/>
      </c:dateAx>
      <c:valAx>
        <c:axId val="488119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124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127.01</c:v>
                </c:pt>
                <c:pt idx="1">
                  <c:v>139.66999999999999</c:v>
                </c:pt>
                <c:pt idx="2">
                  <c:v>137.4</c:v>
                </c:pt>
                <c:pt idx="3">
                  <c:v>133.21</c:v>
                </c:pt>
                <c:pt idx="4">
                  <c:v>134.93</c:v>
                </c:pt>
              </c:numCache>
            </c:numRef>
          </c:val>
          <c:extLst xmlns:c16r2="http://schemas.microsoft.com/office/drawing/2015/06/chart">
            <c:ext xmlns:c16="http://schemas.microsoft.com/office/drawing/2014/chart" uri="{C3380CC4-5D6E-409C-BE32-E72D297353CC}">
              <c16:uniqueId val="{00000000-F669-4734-9B7F-C0F4809E9249}"/>
            </c:ext>
          </c:extLst>
        </c:ser>
        <c:dLbls>
          <c:showLegendKey val="0"/>
          <c:showVal val="0"/>
          <c:showCatName val="0"/>
          <c:showSerName val="0"/>
          <c:showPercent val="0"/>
          <c:showBubbleSize val="0"/>
        </c:dLbls>
        <c:gapWidth val="150"/>
        <c:axId val="488119008"/>
        <c:axId val="488121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150.75</c:v>
                </c:pt>
                <c:pt idx="1">
                  <c:v>147.29</c:v>
                </c:pt>
                <c:pt idx="2">
                  <c:v>143.15</c:v>
                </c:pt>
                <c:pt idx="3">
                  <c:v>141.11000000000001</c:v>
                </c:pt>
                <c:pt idx="4">
                  <c:v>144.79</c:v>
                </c:pt>
              </c:numCache>
            </c:numRef>
          </c:val>
          <c:smooth val="0"/>
          <c:extLst xmlns:c16r2="http://schemas.microsoft.com/office/drawing/2015/06/chart">
            <c:ext xmlns:c16="http://schemas.microsoft.com/office/drawing/2014/chart" uri="{C3380CC4-5D6E-409C-BE32-E72D297353CC}">
              <c16:uniqueId val="{00000001-F669-4734-9B7F-C0F4809E9249}"/>
            </c:ext>
          </c:extLst>
        </c:ser>
        <c:dLbls>
          <c:showLegendKey val="0"/>
          <c:showVal val="0"/>
          <c:showCatName val="0"/>
          <c:showSerName val="0"/>
          <c:showPercent val="0"/>
          <c:showBubbleSize val="0"/>
        </c:dLbls>
        <c:marker val="1"/>
        <c:smooth val="0"/>
        <c:axId val="488119008"/>
        <c:axId val="488121360"/>
      </c:lineChart>
      <c:dateAx>
        <c:axId val="488119008"/>
        <c:scaling>
          <c:orientation val="minMax"/>
        </c:scaling>
        <c:delete val="1"/>
        <c:axPos val="b"/>
        <c:numFmt formatCode="ge" sourceLinked="1"/>
        <c:majorTickMark val="none"/>
        <c:minorTickMark val="none"/>
        <c:tickLblPos val="none"/>
        <c:crossAx val="488121360"/>
        <c:crosses val="autoZero"/>
        <c:auto val="1"/>
        <c:lblOffset val="100"/>
        <c:baseTimeUnit val="years"/>
      </c:dateAx>
      <c:valAx>
        <c:axId val="488121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8119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2">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2">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2" t="str">
        <f>データ!H6</f>
        <v>神奈川県　厚木市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2">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Ac1</v>
      </c>
      <c r="X8" s="47"/>
      <c r="Y8" s="47"/>
      <c r="Z8" s="47"/>
      <c r="AA8" s="47"/>
      <c r="AB8" s="47"/>
      <c r="AC8" s="47"/>
      <c r="AD8" s="48" t="str">
        <f>データ!$M$6</f>
        <v>非設置</v>
      </c>
      <c r="AE8" s="48"/>
      <c r="AF8" s="48"/>
      <c r="AG8" s="48"/>
      <c r="AH8" s="48"/>
      <c r="AI8" s="48"/>
      <c r="AJ8" s="48"/>
      <c r="AK8" s="3"/>
      <c r="AL8" s="49">
        <f>データ!S6</f>
        <v>225654</v>
      </c>
      <c r="AM8" s="49"/>
      <c r="AN8" s="49"/>
      <c r="AO8" s="49"/>
      <c r="AP8" s="49"/>
      <c r="AQ8" s="49"/>
      <c r="AR8" s="49"/>
      <c r="AS8" s="49"/>
      <c r="AT8" s="44">
        <f>データ!T6</f>
        <v>93.84</v>
      </c>
      <c r="AU8" s="44"/>
      <c r="AV8" s="44"/>
      <c r="AW8" s="44"/>
      <c r="AX8" s="44"/>
      <c r="AY8" s="44"/>
      <c r="AZ8" s="44"/>
      <c r="BA8" s="44"/>
      <c r="BB8" s="44">
        <f>データ!U6</f>
        <v>2404.67</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2">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2">
      <c r="A10" s="2"/>
      <c r="B10" s="44" t="str">
        <f>データ!N6</f>
        <v>-</v>
      </c>
      <c r="C10" s="44"/>
      <c r="D10" s="44"/>
      <c r="E10" s="44"/>
      <c r="F10" s="44"/>
      <c r="G10" s="44"/>
      <c r="H10" s="44"/>
      <c r="I10" s="44" t="str">
        <f>データ!O6</f>
        <v>該当数値なし</v>
      </c>
      <c r="J10" s="44"/>
      <c r="K10" s="44"/>
      <c r="L10" s="44"/>
      <c r="M10" s="44"/>
      <c r="N10" s="44"/>
      <c r="O10" s="44"/>
      <c r="P10" s="44">
        <f>データ!P6</f>
        <v>89.38</v>
      </c>
      <c r="Q10" s="44"/>
      <c r="R10" s="44"/>
      <c r="S10" s="44"/>
      <c r="T10" s="44"/>
      <c r="U10" s="44"/>
      <c r="V10" s="44"/>
      <c r="W10" s="44">
        <f>データ!Q6</f>
        <v>92.55</v>
      </c>
      <c r="X10" s="44"/>
      <c r="Y10" s="44"/>
      <c r="Z10" s="44"/>
      <c r="AA10" s="44"/>
      <c r="AB10" s="44"/>
      <c r="AC10" s="44"/>
      <c r="AD10" s="49">
        <f>データ!R6</f>
        <v>1938</v>
      </c>
      <c r="AE10" s="49"/>
      <c r="AF10" s="49"/>
      <c r="AG10" s="49"/>
      <c r="AH10" s="49"/>
      <c r="AI10" s="49"/>
      <c r="AJ10" s="49"/>
      <c r="AK10" s="2"/>
      <c r="AL10" s="49">
        <f>データ!V6</f>
        <v>201145</v>
      </c>
      <c r="AM10" s="49"/>
      <c r="AN10" s="49"/>
      <c r="AO10" s="49"/>
      <c r="AP10" s="49"/>
      <c r="AQ10" s="49"/>
      <c r="AR10" s="49"/>
      <c r="AS10" s="49"/>
      <c r="AT10" s="44">
        <f>データ!W6</f>
        <v>33.24</v>
      </c>
      <c r="AU10" s="44"/>
      <c r="AV10" s="44"/>
      <c r="AW10" s="44"/>
      <c r="AX10" s="44"/>
      <c r="AY10" s="44"/>
      <c r="AZ10" s="44"/>
      <c r="BA10" s="44"/>
      <c r="BB10" s="44">
        <f>データ!X6</f>
        <v>6051.29</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2">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125</v>
      </c>
      <c r="BM16" s="69"/>
      <c r="BN16" s="69"/>
      <c r="BO16" s="69"/>
      <c r="BP16" s="69"/>
      <c r="BQ16" s="69"/>
      <c r="BR16" s="69"/>
      <c r="BS16" s="69"/>
      <c r="BT16" s="69"/>
      <c r="BU16" s="69"/>
      <c r="BV16" s="69"/>
      <c r="BW16" s="69"/>
      <c r="BX16" s="69"/>
      <c r="BY16" s="69"/>
      <c r="BZ16" s="7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2">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2">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124</v>
      </c>
      <c r="BM47" s="69"/>
      <c r="BN47" s="69"/>
      <c r="BO47" s="69"/>
      <c r="BP47" s="69"/>
      <c r="BQ47" s="69"/>
      <c r="BR47" s="69"/>
      <c r="BS47" s="69"/>
      <c r="BT47" s="69"/>
      <c r="BU47" s="69"/>
      <c r="BV47" s="69"/>
      <c r="BW47" s="69"/>
      <c r="BX47" s="69"/>
      <c r="BY47" s="69"/>
      <c r="BZ47" s="7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2">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2">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2">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123</v>
      </c>
      <c r="BM66" s="69"/>
      <c r="BN66" s="69"/>
      <c r="BO66" s="69"/>
      <c r="BP66" s="69"/>
      <c r="BQ66" s="69"/>
      <c r="BR66" s="69"/>
      <c r="BS66" s="69"/>
      <c r="BT66" s="69"/>
      <c r="BU66" s="69"/>
      <c r="BV66" s="69"/>
      <c r="BW66" s="69"/>
      <c r="BX66" s="69"/>
      <c r="BY66" s="69"/>
      <c r="BZ66" s="7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2">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2">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56</v>
      </c>
      <c r="N86" s="25" t="s">
        <v>56</v>
      </c>
      <c r="O86" s="25" t="str">
        <f>データ!EO6</f>
        <v>【0.23】</v>
      </c>
    </row>
  </sheetData>
  <sheetProtection algorithmName="SHA-512" hashValue="rIgs96OpRVNcevUbLovw7KUV94jszuHyPQvjwHE7lwaA7aP803l5fPDEU6vhbZ/VAE8WIczmkgPqbcpIZcHX+g==" saltValue="g0JQl4ubXzAWJxVNPDH0p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2">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2">
      <c r="A6" s="27" t="s">
        <v>109</v>
      </c>
      <c r="B6" s="32">
        <f>B7</f>
        <v>2017</v>
      </c>
      <c r="C6" s="32">
        <f t="shared" ref="C6:X6" si="3">C7</f>
        <v>142123</v>
      </c>
      <c r="D6" s="32">
        <f t="shared" si="3"/>
        <v>47</v>
      </c>
      <c r="E6" s="32">
        <f t="shared" si="3"/>
        <v>17</v>
      </c>
      <c r="F6" s="32">
        <f t="shared" si="3"/>
        <v>1</v>
      </c>
      <c r="G6" s="32">
        <f t="shared" si="3"/>
        <v>0</v>
      </c>
      <c r="H6" s="32" t="str">
        <f t="shared" si="3"/>
        <v>神奈川県　厚木市</v>
      </c>
      <c r="I6" s="32" t="str">
        <f t="shared" si="3"/>
        <v>法非適用</v>
      </c>
      <c r="J6" s="32" t="str">
        <f t="shared" si="3"/>
        <v>下水道事業</v>
      </c>
      <c r="K6" s="32" t="str">
        <f t="shared" si="3"/>
        <v>公共下水道</v>
      </c>
      <c r="L6" s="32" t="str">
        <f t="shared" si="3"/>
        <v>Ac1</v>
      </c>
      <c r="M6" s="32" t="str">
        <f t="shared" si="3"/>
        <v>非設置</v>
      </c>
      <c r="N6" s="33" t="str">
        <f t="shared" si="3"/>
        <v>-</v>
      </c>
      <c r="O6" s="33" t="str">
        <f t="shared" si="3"/>
        <v>該当数値なし</v>
      </c>
      <c r="P6" s="33">
        <f t="shared" si="3"/>
        <v>89.38</v>
      </c>
      <c r="Q6" s="33">
        <f t="shared" si="3"/>
        <v>92.55</v>
      </c>
      <c r="R6" s="33">
        <f t="shared" si="3"/>
        <v>1938</v>
      </c>
      <c r="S6" s="33">
        <f t="shared" si="3"/>
        <v>225654</v>
      </c>
      <c r="T6" s="33">
        <f t="shared" si="3"/>
        <v>93.84</v>
      </c>
      <c r="U6" s="33">
        <f t="shared" si="3"/>
        <v>2404.67</v>
      </c>
      <c r="V6" s="33">
        <f t="shared" si="3"/>
        <v>201145</v>
      </c>
      <c r="W6" s="33">
        <f t="shared" si="3"/>
        <v>33.24</v>
      </c>
      <c r="X6" s="33">
        <f t="shared" si="3"/>
        <v>6051.29</v>
      </c>
      <c r="Y6" s="34">
        <f>IF(Y7="",NA(),Y7)</f>
        <v>85.7</v>
      </c>
      <c r="Z6" s="34">
        <f t="shared" ref="Z6:AH6" si="4">IF(Z7="",NA(),Z7)</f>
        <v>79.58</v>
      </c>
      <c r="AA6" s="34">
        <f t="shared" si="4"/>
        <v>79.89</v>
      </c>
      <c r="AB6" s="34">
        <f t="shared" si="4"/>
        <v>82.32</v>
      </c>
      <c r="AC6" s="34">
        <f t="shared" si="4"/>
        <v>80.180000000000007</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679.63</v>
      </c>
      <c r="BG6" s="34">
        <f t="shared" ref="BG6:BO6" si="7">IF(BG7="",NA(),BG7)</f>
        <v>639.38</v>
      </c>
      <c r="BH6" s="34">
        <f t="shared" si="7"/>
        <v>443.32</v>
      </c>
      <c r="BI6" s="34">
        <f t="shared" si="7"/>
        <v>393.39</v>
      </c>
      <c r="BJ6" s="34">
        <f t="shared" si="7"/>
        <v>342.85</v>
      </c>
      <c r="BK6" s="34">
        <f t="shared" si="7"/>
        <v>893.45</v>
      </c>
      <c r="BL6" s="34">
        <f t="shared" si="7"/>
        <v>843.57</v>
      </c>
      <c r="BM6" s="34">
        <f t="shared" si="7"/>
        <v>845.86</v>
      </c>
      <c r="BN6" s="34">
        <f t="shared" si="7"/>
        <v>802.49</v>
      </c>
      <c r="BO6" s="34">
        <f t="shared" si="7"/>
        <v>805.14</v>
      </c>
      <c r="BP6" s="33" t="str">
        <f>IF(BP7="","",IF(BP7="-","【-】","【"&amp;SUBSTITUTE(TEXT(BP7,"#,##0.00"),"-","△")&amp;"】"))</f>
        <v>【707.33】</v>
      </c>
      <c r="BQ6" s="34">
        <f>IF(BQ7="",NA(),BQ7)</f>
        <v>83.72</v>
      </c>
      <c r="BR6" s="34">
        <f t="shared" ref="BR6:BZ6" si="8">IF(BR7="",NA(),BR7)</f>
        <v>85.38</v>
      </c>
      <c r="BS6" s="34">
        <f t="shared" si="8"/>
        <v>87.5</v>
      </c>
      <c r="BT6" s="34">
        <f t="shared" si="8"/>
        <v>90.42</v>
      </c>
      <c r="BU6" s="34">
        <f t="shared" si="8"/>
        <v>88.9</v>
      </c>
      <c r="BV6" s="34">
        <f t="shared" si="8"/>
        <v>95.24</v>
      </c>
      <c r="BW6" s="34">
        <f t="shared" si="8"/>
        <v>99.86</v>
      </c>
      <c r="BX6" s="34">
        <f t="shared" si="8"/>
        <v>101.88</v>
      </c>
      <c r="BY6" s="34">
        <f t="shared" si="8"/>
        <v>103.18</v>
      </c>
      <c r="BZ6" s="34">
        <f t="shared" si="8"/>
        <v>100.22</v>
      </c>
      <c r="CA6" s="33" t="str">
        <f>IF(CA7="","",IF(CA7="-","【-】","【"&amp;SUBSTITUTE(TEXT(CA7,"#,##0.00"),"-","△")&amp;"】"))</f>
        <v>【101.26】</v>
      </c>
      <c r="CB6" s="34">
        <f>IF(CB7="",NA(),CB7)</f>
        <v>127.01</v>
      </c>
      <c r="CC6" s="34">
        <f t="shared" ref="CC6:CK6" si="9">IF(CC7="",NA(),CC7)</f>
        <v>139.66999999999999</v>
      </c>
      <c r="CD6" s="34">
        <f t="shared" si="9"/>
        <v>137.4</v>
      </c>
      <c r="CE6" s="34">
        <f t="shared" si="9"/>
        <v>133.21</v>
      </c>
      <c r="CF6" s="34">
        <f t="shared" si="9"/>
        <v>134.93</v>
      </c>
      <c r="CG6" s="34">
        <f t="shared" si="9"/>
        <v>150.75</v>
      </c>
      <c r="CH6" s="34">
        <f t="shared" si="9"/>
        <v>147.29</v>
      </c>
      <c r="CI6" s="34">
        <f t="shared" si="9"/>
        <v>143.15</v>
      </c>
      <c r="CJ6" s="34">
        <f t="shared" si="9"/>
        <v>141.11000000000001</v>
      </c>
      <c r="CK6" s="34">
        <f t="shared" si="9"/>
        <v>144.79</v>
      </c>
      <c r="CL6" s="33" t="str">
        <f>IF(CL7="","",IF(CL7="-","【-】","【"&amp;SUBSTITUTE(TEXT(CL7,"#,##0.00"),"-","△")&amp;"】"))</f>
        <v>【136.39】</v>
      </c>
      <c r="CM6" s="34" t="str">
        <f>IF(CM7="",NA(),CM7)</f>
        <v>-</v>
      </c>
      <c r="CN6" s="34" t="str">
        <f t="shared" ref="CN6:CV6" si="10">IF(CN7="",NA(),CN7)</f>
        <v>-</v>
      </c>
      <c r="CO6" s="34" t="str">
        <f t="shared" si="10"/>
        <v>-</v>
      </c>
      <c r="CP6" s="34" t="str">
        <f t="shared" si="10"/>
        <v>-</v>
      </c>
      <c r="CQ6" s="34" t="str">
        <f t="shared" si="10"/>
        <v>-</v>
      </c>
      <c r="CR6" s="34">
        <f t="shared" si="10"/>
        <v>61.1</v>
      </c>
      <c r="CS6" s="34">
        <f t="shared" si="10"/>
        <v>61.03</v>
      </c>
      <c r="CT6" s="34">
        <f t="shared" si="10"/>
        <v>62.5</v>
      </c>
      <c r="CU6" s="34">
        <f t="shared" si="10"/>
        <v>63.26</v>
      </c>
      <c r="CV6" s="34">
        <f t="shared" si="10"/>
        <v>61.54</v>
      </c>
      <c r="CW6" s="33" t="str">
        <f>IF(CW7="","",IF(CW7="-","【-】","【"&amp;SUBSTITUTE(TEXT(CW7,"#,##0.00"),"-","△")&amp;"】"))</f>
        <v>【60.13】</v>
      </c>
      <c r="CX6" s="34">
        <f>IF(CX7="",NA(),CX7)</f>
        <v>97.99</v>
      </c>
      <c r="CY6" s="34">
        <f t="shared" ref="CY6:DG6" si="11">IF(CY7="",NA(),CY7)</f>
        <v>99.07</v>
      </c>
      <c r="CZ6" s="34">
        <f t="shared" si="11"/>
        <v>99.08</v>
      </c>
      <c r="DA6" s="34">
        <f t="shared" si="11"/>
        <v>99.3</v>
      </c>
      <c r="DB6" s="34">
        <f t="shared" si="11"/>
        <v>99.46</v>
      </c>
      <c r="DC6" s="34">
        <f t="shared" si="11"/>
        <v>93.47</v>
      </c>
      <c r="DD6" s="34">
        <f t="shared" si="11"/>
        <v>93.83</v>
      </c>
      <c r="DE6" s="34">
        <f t="shared" si="11"/>
        <v>93.88</v>
      </c>
      <c r="DF6" s="34">
        <f t="shared" si="11"/>
        <v>94.07</v>
      </c>
      <c r="DG6" s="34">
        <f t="shared" si="11"/>
        <v>94.13</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4">
        <f>IF(EE7="",NA(),EE7)</f>
        <v>0.15</v>
      </c>
      <c r="EF6" s="34">
        <f t="shared" ref="EF6:EN6" si="14">IF(EF7="",NA(),EF7)</f>
        <v>0.12</v>
      </c>
      <c r="EG6" s="34">
        <f t="shared" si="14"/>
        <v>0.09</v>
      </c>
      <c r="EH6" s="34">
        <f t="shared" si="14"/>
        <v>0.06</v>
      </c>
      <c r="EI6" s="34">
        <f t="shared" si="14"/>
        <v>0.08</v>
      </c>
      <c r="EJ6" s="34">
        <f t="shared" si="14"/>
        <v>0.1</v>
      </c>
      <c r="EK6" s="34">
        <f t="shared" si="14"/>
        <v>0.11</v>
      </c>
      <c r="EL6" s="34">
        <f t="shared" si="14"/>
        <v>0.12</v>
      </c>
      <c r="EM6" s="34">
        <f t="shared" si="14"/>
        <v>0.13</v>
      </c>
      <c r="EN6" s="34">
        <f t="shared" si="14"/>
        <v>0.17</v>
      </c>
      <c r="EO6" s="33" t="str">
        <f>IF(EO7="","",IF(EO7="-","【-】","【"&amp;SUBSTITUTE(TEXT(EO7,"#,##0.00"),"-","△")&amp;"】"))</f>
        <v>【0.23】</v>
      </c>
    </row>
    <row r="7" spans="1:145" s="35" customFormat="1" x14ac:dyDescent="0.2">
      <c r="A7" s="27"/>
      <c r="B7" s="36">
        <v>2017</v>
      </c>
      <c r="C7" s="36">
        <v>142123</v>
      </c>
      <c r="D7" s="36">
        <v>47</v>
      </c>
      <c r="E7" s="36">
        <v>17</v>
      </c>
      <c r="F7" s="36">
        <v>1</v>
      </c>
      <c r="G7" s="36">
        <v>0</v>
      </c>
      <c r="H7" s="36" t="s">
        <v>110</v>
      </c>
      <c r="I7" s="36" t="s">
        <v>111</v>
      </c>
      <c r="J7" s="36" t="s">
        <v>112</v>
      </c>
      <c r="K7" s="36" t="s">
        <v>113</v>
      </c>
      <c r="L7" s="36" t="s">
        <v>114</v>
      </c>
      <c r="M7" s="36" t="s">
        <v>115</v>
      </c>
      <c r="N7" s="37" t="s">
        <v>116</v>
      </c>
      <c r="O7" s="37" t="s">
        <v>117</v>
      </c>
      <c r="P7" s="37">
        <v>89.38</v>
      </c>
      <c r="Q7" s="37">
        <v>92.55</v>
      </c>
      <c r="R7" s="37">
        <v>1938</v>
      </c>
      <c r="S7" s="37">
        <v>225654</v>
      </c>
      <c r="T7" s="37">
        <v>93.84</v>
      </c>
      <c r="U7" s="37">
        <v>2404.67</v>
      </c>
      <c r="V7" s="37">
        <v>201145</v>
      </c>
      <c r="W7" s="37">
        <v>33.24</v>
      </c>
      <c r="X7" s="37">
        <v>6051.29</v>
      </c>
      <c r="Y7" s="37">
        <v>85.7</v>
      </c>
      <c r="Z7" s="37">
        <v>79.58</v>
      </c>
      <c r="AA7" s="37">
        <v>79.89</v>
      </c>
      <c r="AB7" s="37">
        <v>82.32</v>
      </c>
      <c r="AC7" s="37">
        <v>80.180000000000007</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679.63</v>
      </c>
      <c r="BG7" s="37">
        <v>639.38</v>
      </c>
      <c r="BH7" s="37">
        <v>443.32</v>
      </c>
      <c r="BI7" s="37">
        <v>393.39</v>
      </c>
      <c r="BJ7" s="37">
        <v>342.85</v>
      </c>
      <c r="BK7" s="37">
        <v>893.45</v>
      </c>
      <c r="BL7" s="37">
        <v>843.57</v>
      </c>
      <c r="BM7" s="37">
        <v>845.86</v>
      </c>
      <c r="BN7" s="37">
        <v>802.49</v>
      </c>
      <c r="BO7" s="37">
        <v>805.14</v>
      </c>
      <c r="BP7" s="37">
        <v>707.33</v>
      </c>
      <c r="BQ7" s="37">
        <v>83.72</v>
      </c>
      <c r="BR7" s="37">
        <v>85.38</v>
      </c>
      <c r="BS7" s="37">
        <v>87.5</v>
      </c>
      <c r="BT7" s="37">
        <v>90.42</v>
      </c>
      <c r="BU7" s="37">
        <v>88.9</v>
      </c>
      <c r="BV7" s="37">
        <v>95.24</v>
      </c>
      <c r="BW7" s="37">
        <v>99.86</v>
      </c>
      <c r="BX7" s="37">
        <v>101.88</v>
      </c>
      <c r="BY7" s="37">
        <v>103.18</v>
      </c>
      <c r="BZ7" s="37">
        <v>100.22</v>
      </c>
      <c r="CA7" s="37">
        <v>101.26</v>
      </c>
      <c r="CB7" s="37">
        <v>127.01</v>
      </c>
      <c r="CC7" s="37">
        <v>139.66999999999999</v>
      </c>
      <c r="CD7" s="37">
        <v>137.4</v>
      </c>
      <c r="CE7" s="37">
        <v>133.21</v>
      </c>
      <c r="CF7" s="37">
        <v>134.93</v>
      </c>
      <c r="CG7" s="37">
        <v>150.75</v>
      </c>
      <c r="CH7" s="37">
        <v>147.29</v>
      </c>
      <c r="CI7" s="37">
        <v>143.15</v>
      </c>
      <c r="CJ7" s="37">
        <v>141.11000000000001</v>
      </c>
      <c r="CK7" s="37">
        <v>144.79</v>
      </c>
      <c r="CL7" s="37">
        <v>136.38999999999999</v>
      </c>
      <c r="CM7" s="37" t="s">
        <v>116</v>
      </c>
      <c r="CN7" s="37" t="s">
        <v>116</v>
      </c>
      <c r="CO7" s="37" t="s">
        <v>116</v>
      </c>
      <c r="CP7" s="37" t="s">
        <v>116</v>
      </c>
      <c r="CQ7" s="37" t="s">
        <v>116</v>
      </c>
      <c r="CR7" s="37">
        <v>61.1</v>
      </c>
      <c r="CS7" s="37">
        <v>61.03</v>
      </c>
      <c r="CT7" s="37">
        <v>62.5</v>
      </c>
      <c r="CU7" s="37">
        <v>63.26</v>
      </c>
      <c r="CV7" s="37">
        <v>61.54</v>
      </c>
      <c r="CW7" s="37">
        <v>60.13</v>
      </c>
      <c r="CX7" s="37">
        <v>97.99</v>
      </c>
      <c r="CY7" s="37">
        <v>99.07</v>
      </c>
      <c r="CZ7" s="37">
        <v>99.08</v>
      </c>
      <c r="DA7" s="37">
        <v>99.3</v>
      </c>
      <c r="DB7" s="37">
        <v>99.46</v>
      </c>
      <c r="DC7" s="37">
        <v>93.47</v>
      </c>
      <c r="DD7" s="37">
        <v>93.83</v>
      </c>
      <c r="DE7" s="37">
        <v>93.88</v>
      </c>
      <c r="DF7" s="37">
        <v>94.07</v>
      </c>
      <c r="DG7" s="37">
        <v>94.13</v>
      </c>
      <c r="DH7" s="37">
        <v>95.06</v>
      </c>
      <c r="DI7" s="37"/>
      <c r="DJ7" s="37"/>
      <c r="DK7" s="37"/>
      <c r="DL7" s="37"/>
      <c r="DM7" s="37"/>
      <c r="DN7" s="37"/>
      <c r="DO7" s="37"/>
      <c r="DP7" s="37"/>
      <c r="DQ7" s="37"/>
      <c r="DR7" s="37"/>
      <c r="DS7" s="37"/>
      <c r="DT7" s="37"/>
      <c r="DU7" s="37"/>
      <c r="DV7" s="37"/>
      <c r="DW7" s="37"/>
      <c r="DX7" s="37"/>
      <c r="DY7" s="37"/>
      <c r="DZ7" s="37"/>
      <c r="EA7" s="37"/>
      <c r="EB7" s="37"/>
      <c r="EC7" s="37"/>
      <c r="ED7" s="37"/>
      <c r="EE7" s="37">
        <v>0.15</v>
      </c>
      <c r="EF7" s="37">
        <v>0.12</v>
      </c>
      <c r="EG7" s="37">
        <v>0.09</v>
      </c>
      <c r="EH7" s="37">
        <v>0.06</v>
      </c>
      <c r="EI7" s="37">
        <v>0.08</v>
      </c>
      <c r="EJ7" s="37">
        <v>0.1</v>
      </c>
      <c r="EK7" s="37">
        <v>0.11</v>
      </c>
      <c r="EL7" s="37">
        <v>0.12</v>
      </c>
      <c r="EM7" s="37">
        <v>0.13</v>
      </c>
      <c r="EN7" s="37">
        <v>0.17</v>
      </c>
      <c r="EO7" s="37">
        <v>0.23</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2019-01-23T02:05:20Z</cp:lastPrinted>
  <dcterms:created xsi:type="dcterms:W3CDTF">2018-12-03T09:02:50Z</dcterms:created>
  <dcterms:modified xsi:type="dcterms:W3CDTF">2019-02-18T08:09:09Z</dcterms:modified>
  <cp:category/>
</cp:coreProperties>
</file>