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16 海老名市×\"/>
    </mc:Choice>
  </mc:AlternateContent>
  <workbookProtection workbookAlgorithmName="SHA-512" workbookHashValue="wvpWukNNGeDcAuUKvLhd4xvqvLBvuMARYxf3ZFfEVLpd9hYx7vLcqeQdXLFARJp/zZrx58S6qaRHMTjJt7eFkQ==" workbookSaltValue="VWBAR9gjoQCs99PbA3nc7A==" workbookSpinCount="100000" lockStructure="1"/>
  <bookViews>
    <workbookView xWindow="0" yWindow="0" windowWidth="15360" windowHeight="7632"/>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E86" i="4" s="1"/>
  <c r="AH6" i="5"/>
  <c r="AG6" i="5"/>
  <c r="AF6" i="5"/>
  <c r="AE6" i="5"/>
  <c r="AD6" i="5"/>
  <c r="AC6" i="5"/>
  <c r="AB6" i="5"/>
  <c r="AA6" i="5"/>
  <c r="Z6" i="5"/>
  <c r="Y6" i="5"/>
  <c r="X6" i="5"/>
  <c r="W6" i="5"/>
  <c r="V6" i="5"/>
  <c r="AL10" i="4" s="1"/>
  <c r="U6" i="5"/>
  <c r="BB8" i="4" s="1"/>
  <c r="T6" i="5"/>
  <c r="S6" i="5"/>
  <c r="AL8" i="4" s="1"/>
  <c r="R6" i="5"/>
  <c r="AD10" i="4" s="1"/>
  <c r="Q6" i="5"/>
  <c r="W10" i="4" s="1"/>
  <c r="P6" i="5"/>
  <c r="O6" i="5"/>
  <c r="N6" i="5"/>
  <c r="B10" i="4" s="1"/>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I86" i="4"/>
  <c r="H86" i="4"/>
  <c r="G86" i="4"/>
  <c r="BB10" i="4"/>
  <c r="AT10" i="4"/>
  <c r="P10" i="4"/>
  <c r="I10" i="4"/>
  <c r="AT8" i="4"/>
  <c r="W8" i="4"/>
  <c r="P8" i="4"/>
  <c r="B6" i="4"/>
  <c r="C10" i="5" l="1"/>
  <c r="D10" i="5"/>
  <c r="E10" i="5"/>
  <c r="B10" i="5"/>
</calcChain>
</file>

<file path=xl/sharedStrings.xml><?xml version="1.0" encoding="utf-8"?>
<sst xmlns="http://schemas.openxmlformats.org/spreadsheetml/2006/main" count="324" uniqueCount="123">
  <si>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</si>
  <si>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</si>
  <si>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</si>
  <si>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</si>
  <si>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</si>
  <si>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</si>
  <si>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</si>
  <si>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</si>
  <si>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</si>
  <si>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</si>
  <si>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</si>
  <si>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</si>
  <si>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</si>
  <si>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</si>
  <si>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</si>
  <si>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</si>
  <si>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</si>
  <si>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</si>
  <si>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</si>
  <si>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</si>
  <si>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</si>
  <si>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</si>
  <si>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</si>
  <si>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</si>
  <si>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</si>
  <si>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</si>
  <si>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</si>
  <si>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</si>
  <si>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</si>
  <si>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</si>
  <si>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</si>
  <si>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</si>
  <si>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</si>
  <si>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</si>
  <si>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</si>
  <si>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</si>
  <si>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</si>
  <si>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</si>
  <si>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</si>
  <si>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</si>
  <si>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</si>
  <si>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</si>
  <si>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</si>
  <si>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</si>
  <si>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</si>
  <si>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</si>
  <si>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</si>
  <si>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</si>
  <si>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</si>
  <si>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</si>
  <si>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</si>
  <si>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</si>
  <si>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</si>
  <si>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</si>
  <si>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</si>
  <si>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</si>
  <si>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</si>
  <si>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</si>
  <si>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</si>
  <si>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</si>
  <si>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</si>
  <si>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</si>
  <si>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</si>
  <si>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</si>
  <si>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</si>
  <si>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</si>
  <si>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</si>
  <si>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</si>
  <si>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</si>
  <si>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</si>
  <si>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</si>
  <si>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</si>
  <si>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</si>
  <si>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</si>
  <si>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</si>
  <si>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</si>
  <si>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</si>
  <si>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</si>
  <si>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</si>
  <si>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</si>
  <si>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</si>
  <si>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</si>
  <si>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</si>
  <si>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</si>
  <si>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</si>
  <si>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</si>
  <si>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</si>
  <si>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</si>
  <si>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</si>
  <si>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</si>
  <si>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</si>
  <si>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</si>
  <si>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</si>
  <si>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</si>
  <si>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</si>
  <si>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</si>
  <si>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</si>
  <si>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</si>
  <si>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</si>
  <si>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</si>
  <si>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</si>
  <si>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</si>
  <si>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</si>
  <si>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</si>
  <si>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</si>
  <si>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</si>
  <si>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</si>
  <si>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</si>
  <si>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海老名市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</si>
  <si>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</si>
  <si>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</si>
  <si>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</si>
  <si>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</si>
  <si>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</si>
  <si>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</si>
  <si>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</si>
  <si>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</si>
  <si>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</si>
  <si>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</si>
  <si>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</si>
  <si>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①有形固定資産減価償却率
　地方公営企業法を適用して間もないことから、類似団体平均と比較して低い水準となっています。
②管渠老朽化率
　法定耐用年数を経過した管渠がないため、当指標は算定されません。
③管渠改善率
　当市では平成29年度末時点で約437Kmの下水道管渠を抱えており、そのうち布設後30年を経過したものが全体の約３割を占めています。
　高度経済成長期に集中投資した下水道施設の老朽化が進行し、今後、法定耐用年数を経過する管渠が急激に増えてくる事が予想されることから、管渠施設の機能維持のために、施設状態を把握し、中長期的な施設状態を予測しながら効率的な管理を行う必要があります。</t>
    <phoneticPr fontId="4"/>
  </si>
  <si>
    <t>①経常収支比率
　目標値である100％は超えているが、人口減少や節水機器の普及等による下水道使用料の減少が予想されるため、今後の更新投資に伴う財源確保に取り組む必要があると考えています。
②累積欠損金比率
　累積欠損金はありません。今後も欠損金が生じることがないよう、引き続き適正な事業経営を行っていく必要があります。
③流動比率
　100％を下回っており、短期的な支払能力が弱いが、平成29年度決算におけるキャッシュ・フローは黒字であり、下水道使用料等で企業債等の返済は可能であるため、支払能力に問題がある水準ではありません。
④企業債残高対事業規模比率
　類似団体平均と比較して高い水準にありますが、企業債残高は平成12年度をピークに減少傾向にあります。今後も、将来負担に注視しながら、企業債の発行と償還のバランスに留意していきます。
⑤経費回収率
　目標値である100％を超えており、公費負担分を除いた汚水処理費用を全て下水道使用料で賄うことができています。今後も効率的な経営を行い、更なる経費節減に努めていきます。
⑥汚水処理原価
　100円を下回り、全国平均や類似団体平均と比較して低い値となりました。当市は処理場を有していないことや、地形的に高低差が少ないことが要因として考えられます。引き続き、維持管理費の削減や投資の効率化を図ります。
⑦施設利用率
　処理場を所有していないため、当指標は算定されません。
⑧水洗化率
　全国平均や類似団体と比較して高い値で推移しているが、100％に近づけるべく、今後も未水洗化世帯について確実に接続するよう促進していきます。</t>
    <phoneticPr fontId="4"/>
  </si>
  <si>
    <t xml:space="preserve">  本市では平成29年度より地方公営企業法の財務等の一部適用を行い、経営、資産等を正確に把握するともに、経営状況の「見える化」を図りました。
  法適用後、最初となる分析指標は概ね良好な数値となりましたが、今後、人口減少や節水機器の普及等により下水道使用料の減少や施設の老朽化に伴う更新投資の増大といった課題がある中で将来にわたって必要な下水道サービスを安定的に提供していくためには、中長期的な視点に立った計画的な経営基盤の強化と財政マネジメントの向上等に取り組む必要があります。
  また、下水道施設の更新時期が集中的に到来し、事業量とその財源の確保が見込まれるため、ストックマネジメント計画を策定し、計画的な再整備と適切な維持管理を実施し、事業費の平準化に取り組んでいき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</si>
</sst>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3" fillId="0" borderId="6"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0.01</c:v>
                </c:pt>
              </c:numCache>
            </c:numRef>
          </c:val>
          <c:extLst xmlns:c16r2="http://schemas.microsoft.com/office/drawing/2015/06/chart">
            <c:ext xmlns:c16="http://schemas.microsoft.com/office/drawing/2014/chart" uri="{C3380CC4-5D6E-409C-BE32-E72D297353CC}">
              <c16:uniqueId val="{00000000-F82D-4E62-954D-288B5130A767}"/>
            </c:ext>
          </c:extLst>
        </c:ser>
        <c:dLbls>
          <c:showLegendKey val="0"/>
          <c:showVal val="0"/>
          <c:showCatName val="0"/>
          <c:showSerName val="0"/>
          <c:showPercent val="0"/>
          <c:showBubbleSize val="0"/>
        </c:dLbls>
        <c:gapWidth val="150"/>
        <c:axId val="563597640"/>
        <c:axId val="56359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c:v>
                </c:pt>
              </c:numCache>
            </c:numRef>
          </c:val>
          <c:smooth val="0"/>
          <c:extLst xmlns:c16r2="http://schemas.microsoft.com/office/drawing/2015/06/chart">
            <c:ext xmlns:c16="http://schemas.microsoft.com/office/drawing/2014/chart" uri="{C3380CC4-5D6E-409C-BE32-E72D297353CC}">
              <c16:uniqueId val="{00000001-F82D-4E62-954D-288B5130A767}"/>
            </c:ext>
          </c:extLst>
        </c:ser>
        <c:dLbls>
          <c:showLegendKey val="0"/>
          <c:showVal val="0"/>
          <c:showCatName val="0"/>
          <c:showSerName val="0"/>
          <c:showPercent val="0"/>
          <c:showBubbleSize val="0"/>
        </c:dLbls>
        <c:marker val="1"/>
        <c:smooth val="0"/>
        <c:axId val="563597640"/>
        <c:axId val="563598032"/>
      </c:lineChart>
      <c:dateAx>
        <c:axId val="563597640"/>
        <c:scaling>
          <c:orientation val="minMax"/>
        </c:scaling>
        <c:delete val="1"/>
        <c:axPos val="b"/>
        <c:numFmt formatCode="ge" sourceLinked="1"/>
        <c:majorTickMark val="none"/>
        <c:minorTickMark val="none"/>
        <c:tickLblPos val="none"/>
        <c:crossAx val="563598032"/>
        <c:crosses val="autoZero"/>
        <c:auto val="1"/>
        <c:lblOffset val="100"/>
        <c:baseTimeUnit val="years"/>
      </c:dateAx>
      <c:valAx>
        <c:axId val="56359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597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174-4124-9C37-E0D6C059A3AA}"/>
            </c:ext>
          </c:extLst>
        </c:ser>
        <c:dLbls>
          <c:showLegendKey val="0"/>
          <c:showVal val="0"/>
          <c:showCatName val="0"/>
          <c:showSerName val="0"/>
          <c:showPercent val="0"/>
          <c:showBubbleSize val="0"/>
        </c:dLbls>
        <c:gapWidth val="150"/>
        <c:axId val="579397496"/>
        <c:axId val="579394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70.37</c:v>
                </c:pt>
              </c:numCache>
            </c:numRef>
          </c:val>
          <c:smooth val="0"/>
          <c:extLst xmlns:c16r2="http://schemas.microsoft.com/office/drawing/2015/06/chart">
            <c:ext xmlns:c16="http://schemas.microsoft.com/office/drawing/2014/chart" uri="{C3380CC4-5D6E-409C-BE32-E72D297353CC}">
              <c16:uniqueId val="{00000001-2174-4124-9C37-E0D6C059A3AA}"/>
            </c:ext>
          </c:extLst>
        </c:ser>
        <c:dLbls>
          <c:showLegendKey val="0"/>
          <c:showVal val="0"/>
          <c:showCatName val="0"/>
          <c:showSerName val="0"/>
          <c:showPercent val="0"/>
          <c:showBubbleSize val="0"/>
        </c:dLbls>
        <c:marker val="1"/>
        <c:smooth val="0"/>
        <c:axId val="579397496"/>
        <c:axId val="579394360"/>
      </c:lineChart>
      <c:dateAx>
        <c:axId val="579397496"/>
        <c:scaling>
          <c:orientation val="minMax"/>
        </c:scaling>
        <c:delete val="1"/>
        <c:axPos val="b"/>
        <c:numFmt formatCode="ge" sourceLinked="1"/>
        <c:majorTickMark val="none"/>
        <c:minorTickMark val="none"/>
        <c:tickLblPos val="none"/>
        <c:crossAx val="579394360"/>
        <c:crosses val="autoZero"/>
        <c:auto val="1"/>
        <c:lblOffset val="100"/>
        <c:baseTimeUnit val="years"/>
      </c:dateAx>
      <c:valAx>
        <c:axId val="579394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9397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0</c:v>
                </c:pt>
                <c:pt idx="4">
                  <c:v>98.07</c:v>
                </c:pt>
              </c:numCache>
            </c:numRef>
          </c:val>
          <c:extLst xmlns:c16r2="http://schemas.microsoft.com/office/drawing/2015/06/chart">
            <c:ext xmlns:c16="http://schemas.microsoft.com/office/drawing/2014/chart" uri="{C3380CC4-5D6E-409C-BE32-E72D297353CC}">
              <c16:uniqueId val="{00000000-3D13-4297-A375-DA1671B9F16E}"/>
            </c:ext>
          </c:extLst>
        </c:ser>
        <c:dLbls>
          <c:showLegendKey val="0"/>
          <c:showVal val="0"/>
          <c:showCatName val="0"/>
          <c:showSerName val="0"/>
          <c:showPercent val="0"/>
          <c:showBubbleSize val="0"/>
        </c:dLbls>
        <c:gapWidth val="150"/>
        <c:axId val="579392792"/>
        <c:axId val="579393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96.75</c:v>
                </c:pt>
              </c:numCache>
            </c:numRef>
          </c:val>
          <c:smooth val="0"/>
          <c:extLst xmlns:c16r2="http://schemas.microsoft.com/office/drawing/2015/06/chart">
            <c:ext xmlns:c16="http://schemas.microsoft.com/office/drawing/2014/chart" uri="{C3380CC4-5D6E-409C-BE32-E72D297353CC}">
              <c16:uniqueId val="{00000001-3D13-4297-A375-DA1671B9F16E}"/>
            </c:ext>
          </c:extLst>
        </c:ser>
        <c:dLbls>
          <c:showLegendKey val="0"/>
          <c:showVal val="0"/>
          <c:showCatName val="0"/>
          <c:showSerName val="0"/>
          <c:showPercent val="0"/>
          <c:showBubbleSize val="0"/>
        </c:dLbls>
        <c:marker val="1"/>
        <c:smooth val="0"/>
        <c:axId val="579392792"/>
        <c:axId val="579393184"/>
      </c:lineChart>
      <c:dateAx>
        <c:axId val="579392792"/>
        <c:scaling>
          <c:orientation val="minMax"/>
        </c:scaling>
        <c:delete val="1"/>
        <c:axPos val="b"/>
        <c:numFmt formatCode="ge" sourceLinked="1"/>
        <c:majorTickMark val="none"/>
        <c:minorTickMark val="none"/>
        <c:tickLblPos val="none"/>
        <c:crossAx val="579393184"/>
        <c:crosses val="autoZero"/>
        <c:auto val="1"/>
        <c:lblOffset val="100"/>
        <c:baseTimeUnit val="years"/>
      </c:dateAx>
      <c:valAx>
        <c:axId val="579393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9392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0</c:v>
                </c:pt>
                <c:pt idx="4">
                  <c:v>111.38</c:v>
                </c:pt>
              </c:numCache>
            </c:numRef>
          </c:val>
          <c:extLst xmlns:c16r2="http://schemas.microsoft.com/office/drawing/2015/06/chart">
            <c:ext xmlns:c16="http://schemas.microsoft.com/office/drawing/2014/chart" uri="{C3380CC4-5D6E-409C-BE32-E72D297353CC}">
              <c16:uniqueId val="{00000000-7A10-450B-9684-9D62D139A56B}"/>
            </c:ext>
          </c:extLst>
        </c:ser>
        <c:dLbls>
          <c:showLegendKey val="0"/>
          <c:showVal val="0"/>
          <c:showCatName val="0"/>
          <c:showSerName val="0"/>
          <c:showPercent val="0"/>
          <c:showBubbleSize val="0"/>
        </c:dLbls>
        <c:gapWidth val="150"/>
        <c:axId val="563605480"/>
        <c:axId val="56360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106.55</c:v>
                </c:pt>
              </c:numCache>
            </c:numRef>
          </c:val>
          <c:smooth val="0"/>
          <c:extLst xmlns:c16r2="http://schemas.microsoft.com/office/drawing/2015/06/chart">
            <c:ext xmlns:c16="http://schemas.microsoft.com/office/drawing/2014/chart" uri="{C3380CC4-5D6E-409C-BE32-E72D297353CC}">
              <c16:uniqueId val="{00000001-7A10-450B-9684-9D62D139A56B}"/>
            </c:ext>
          </c:extLst>
        </c:ser>
        <c:dLbls>
          <c:showLegendKey val="0"/>
          <c:showVal val="0"/>
          <c:showCatName val="0"/>
          <c:showSerName val="0"/>
          <c:showPercent val="0"/>
          <c:showBubbleSize val="0"/>
        </c:dLbls>
        <c:marker val="1"/>
        <c:smooth val="0"/>
        <c:axId val="563605480"/>
        <c:axId val="563608224"/>
      </c:lineChart>
      <c:dateAx>
        <c:axId val="563605480"/>
        <c:scaling>
          <c:orientation val="minMax"/>
        </c:scaling>
        <c:delete val="1"/>
        <c:axPos val="b"/>
        <c:numFmt formatCode="ge" sourceLinked="1"/>
        <c:majorTickMark val="none"/>
        <c:minorTickMark val="none"/>
        <c:tickLblPos val="none"/>
        <c:crossAx val="563608224"/>
        <c:crosses val="autoZero"/>
        <c:auto val="1"/>
        <c:lblOffset val="100"/>
        <c:baseTimeUnit val="years"/>
      </c:dateAx>
      <c:valAx>
        <c:axId val="56360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05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0</c:v>
                </c:pt>
                <c:pt idx="4">
                  <c:v>3.58</c:v>
                </c:pt>
              </c:numCache>
            </c:numRef>
          </c:val>
          <c:extLst xmlns:c16r2="http://schemas.microsoft.com/office/drawing/2015/06/chart">
            <c:ext xmlns:c16="http://schemas.microsoft.com/office/drawing/2014/chart" uri="{C3380CC4-5D6E-409C-BE32-E72D297353CC}">
              <c16:uniqueId val="{00000000-4E35-41C9-8FD0-B66ECDF5F4AD}"/>
            </c:ext>
          </c:extLst>
        </c:ser>
        <c:dLbls>
          <c:showLegendKey val="0"/>
          <c:showVal val="0"/>
          <c:showCatName val="0"/>
          <c:showSerName val="0"/>
          <c:showPercent val="0"/>
          <c:showBubbleSize val="0"/>
        </c:dLbls>
        <c:gapWidth val="150"/>
        <c:axId val="563606264"/>
        <c:axId val="563606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28.24</c:v>
                </c:pt>
              </c:numCache>
            </c:numRef>
          </c:val>
          <c:smooth val="0"/>
          <c:extLst xmlns:c16r2="http://schemas.microsoft.com/office/drawing/2015/06/chart">
            <c:ext xmlns:c16="http://schemas.microsoft.com/office/drawing/2014/chart" uri="{C3380CC4-5D6E-409C-BE32-E72D297353CC}">
              <c16:uniqueId val="{00000001-4E35-41C9-8FD0-B66ECDF5F4AD}"/>
            </c:ext>
          </c:extLst>
        </c:ser>
        <c:dLbls>
          <c:showLegendKey val="0"/>
          <c:showVal val="0"/>
          <c:showCatName val="0"/>
          <c:showSerName val="0"/>
          <c:showPercent val="0"/>
          <c:showBubbleSize val="0"/>
        </c:dLbls>
        <c:marker val="1"/>
        <c:smooth val="0"/>
        <c:axId val="563606264"/>
        <c:axId val="563606656"/>
      </c:lineChart>
      <c:dateAx>
        <c:axId val="563606264"/>
        <c:scaling>
          <c:orientation val="minMax"/>
        </c:scaling>
        <c:delete val="1"/>
        <c:axPos val="b"/>
        <c:numFmt formatCode="ge" sourceLinked="1"/>
        <c:majorTickMark val="none"/>
        <c:minorTickMark val="none"/>
        <c:tickLblPos val="none"/>
        <c:crossAx val="563606656"/>
        <c:crosses val="autoZero"/>
        <c:auto val="1"/>
        <c:lblOffset val="100"/>
        <c:baseTimeUnit val="years"/>
      </c:dateAx>
      <c:valAx>
        <c:axId val="563606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06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54A0-4C68-936C-B9C53EAFD56E}"/>
            </c:ext>
          </c:extLst>
        </c:ser>
        <c:dLbls>
          <c:showLegendKey val="0"/>
          <c:showVal val="0"/>
          <c:showCatName val="0"/>
          <c:showSerName val="0"/>
          <c:showPercent val="0"/>
          <c:showBubbleSize val="0"/>
        </c:dLbls>
        <c:gapWidth val="150"/>
        <c:axId val="563607832"/>
        <c:axId val="563616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3.67</c:v>
                </c:pt>
              </c:numCache>
            </c:numRef>
          </c:val>
          <c:smooth val="0"/>
          <c:extLst xmlns:c16r2="http://schemas.microsoft.com/office/drawing/2015/06/chart">
            <c:ext xmlns:c16="http://schemas.microsoft.com/office/drawing/2014/chart" uri="{C3380CC4-5D6E-409C-BE32-E72D297353CC}">
              <c16:uniqueId val="{00000001-54A0-4C68-936C-B9C53EAFD56E}"/>
            </c:ext>
          </c:extLst>
        </c:ser>
        <c:dLbls>
          <c:showLegendKey val="0"/>
          <c:showVal val="0"/>
          <c:showCatName val="0"/>
          <c:showSerName val="0"/>
          <c:showPercent val="0"/>
          <c:showBubbleSize val="0"/>
        </c:dLbls>
        <c:marker val="1"/>
        <c:smooth val="0"/>
        <c:axId val="563607832"/>
        <c:axId val="563616064"/>
      </c:lineChart>
      <c:dateAx>
        <c:axId val="563607832"/>
        <c:scaling>
          <c:orientation val="minMax"/>
        </c:scaling>
        <c:delete val="1"/>
        <c:axPos val="b"/>
        <c:numFmt formatCode="ge" sourceLinked="1"/>
        <c:majorTickMark val="none"/>
        <c:minorTickMark val="none"/>
        <c:tickLblPos val="none"/>
        <c:crossAx val="563616064"/>
        <c:crosses val="autoZero"/>
        <c:auto val="1"/>
        <c:lblOffset val="100"/>
        <c:baseTimeUnit val="years"/>
      </c:dateAx>
      <c:valAx>
        <c:axId val="563616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07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DD26-46D7-B9D4-81A3AFE28778}"/>
            </c:ext>
          </c:extLst>
        </c:ser>
        <c:dLbls>
          <c:showLegendKey val="0"/>
          <c:showVal val="0"/>
          <c:showCatName val="0"/>
          <c:showSerName val="0"/>
          <c:showPercent val="0"/>
          <c:showBubbleSize val="0"/>
        </c:dLbls>
        <c:gapWidth val="150"/>
        <c:axId val="563616848"/>
        <c:axId val="563617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0.41</c:v>
                </c:pt>
              </c:numCache>
            </c:numRef>
          </c:val>
          <c:smooth val="0"/>
          <c:extLst xmlns:c16r2="http://schemas.microsoft.com/office/drawing/2015/06/chart">
            <c:ext xmlns:c16="http://schemas.microsoft.com/office/drawing/2014/chart" uri="{C3380CC4-5D6E-409C-BE32-E72D297353CC}">
              <c16:uniqueId val="{00000001-DD26-46D7-B9D4-81A3AFE28778}"/>
            </c:ext>
          </c:extLst>
        </c:ser>
        <c:dLbls>
          <c:showLegendKey val="0"/>
          <c:showVal val="0"/>
          <c:showCatName val="0"/>
          <c:showSerName val="0"/>
          <c:showPercent val="0"/>
          <c:showBubbleSize val="0"/>
        </c:dLbls>
        <c:marker val="1"/>
        <c:smooth val="0"/>
        <c:axId val="563616848"/>
        <c:axId val="563617240"/>
      </c:lineChart>
      <c:dateAx>
        <c:axId val="563616848"/>
        <c:scaling>
          <c:orientation val="minMax"/>
        </c:scaling>
        <c:delete val="1"/>
        <c:axPos val="b"/>
        <c:numFmt formatCode="ge" sourceLinked="1"/>
        <c:majorTickMark val="none"/>
        <c:minorTickMark val="none"/>
        <c:tickLblPos val="none"/>
        <c:crossAx val="563617240"/>
        <c:crosses val="autoZero"/>
        <c:auto val="1"/>
        <c:lblOffset val="100"/>
        <c:baseTimeUnit val="years"/>
      </c:dateAx>
      <c:valAx>
        <c:axId val="563617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16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0</c:v>
                </c:pt>
                <c:pt idx="4">
                  <c:v>61.69</c:v>
                </c:pt>
              </c:numCache>
            </c:numRef>
          </c:val>
          <c:extLst xmlns:c16r2="http://schemas.microsoft.com/office/drawing/2015/06/chart">
            <c:ext xmlns:c16="http://schemas.microsoft.com/office/drawing/2014/chart" uri="{C3380CC4-5D6E-409C-BE32-E72D297353CC}">
              <c16:uniqueId val="{00000000-3175-4B03-B622-B3B4D34579D7}"/>
            </c:ext>
          </c:extLst>
        </c:ser>
        <c:dLbls>
          <c:showLegendKey val="0"/>
          <c:showVal val="0"/>
          <c:showCatName val="0"/>
          <c:showSerName val="0"/>
          <c:showPercent val="0"/>
          <c:showBubbleSize val="0"/>
        </c:dLbls>
        <c:gapWidth val="150"/>
        <c:axId val="563610968"/>
        <c:axId val="563611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83.46</c:v>
                </c:pt>
              </c:numCache>
            </c:numRef>
          </c:val>
          <c:smooth val="0"/>
          <c:extLst xmlns:c16r2="http://schemas.microsoft.com/office/drawing/2015/06/chart">
            <c:ext xmlns:c16="http://schemas.microsoft.com/office/drawing/2014/chart" uri="{C3380CC4-5D6E-409C-BE32-E72D297353CC}">
              <c16:uniqueId val="{00000001-3175-4B03-B622-B3B4D34579D7}"/>
            </c:ext>
          </c:extLst>
        </c:ser>
        <c:dLbls>
          <c:showLegendKey val="0"/>
          <c:showVal val="0"/>
          <c:showCatName val="0"/>
          <c:showSerName val="0"/>
          <c:showPercent val="0"/>
          <c:showBubbleSize val="0"/>
        </c:dLbls>
        <c:marker val="1"/>
        <c:smooth val="0"/>
        <c:axId val="563610968"/>
        <c:axId val="563611752"/>
      </c:lineChart>
      <c:dateAx>
        <c:axId val="563610968"/>
        <c:scaling>
          <c:orientation val="minMax"/>
        </c:scaling>
        <c:delete val="1"/>
        <c:axPos val="b"/>
        <c:numFmt formatCode="ge" sourceLinked="1"/>
        <c:majorTickMark val="none"/>
        <c:minorTickMark val="none"/>
        <c:tickLblPos val="none"/>
        <c:crossAx val="563611752"/>
        <c:crosses val="autoZero"/>
        <c:auto val="1"/>
        <c:lblOffset val="100"/>
        <c:baseTimeUnit val="years"/>
      </c:dateAx>
      <c:valAx>
        <c:axId val="563611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10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0</c:v>
                </c:pt>
                <c:pt idx="4">
                  <c:v>664.04</c:v>
                </c:pt>
              </c:numCache>
            </c:numRef>
          </c:val>
          <c:extLst xmlns:c16r2="http://schemas.microsoft.com/office/drawing/2015/06/chart">
            <c:ext xmlns:c16="http://schemas.microsoft.com/office/drawing/2014/chart" uri="{C3380CC4-5D6E-409C-BE32-E72D297353CC}">
              <c16:uniqueId val="{00000000-14AE-438B-9FB8-E5C192F1356F}"/>
            </c:ext>
          </c:extLst>
        </c:ser>
        <c:dLbls>
          <c:showLegendKey val="0"/>
          <c:showVal val="0"/>
          <c:showCatName val="0"/>
          <c:showSerName val="0"/>
          <c:showPercent val="0"/>
          <c:showBubbleSize val="0"/>
        </c:dLbls>
        <c:gapWidth val="150"/>
        <c:axId val="563616456"/>
        <c:axId val="563612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612.6</c:v>
                </c:pt>
              </c:numCache>
            </c:numRef>
          </c:val>
          <c:smooth val="0"/>
          <c:extLst xmlns:c16r2="http://schemas.microsoft.com/office/drawing/2015/06/chart">
            <c:ext xmlns:c16="http://schemas.microsoft.com/office/drawing/2014/chart" uri="{C3380CC4-5D6E-409C-BE32-E72D297353CC}">
              <c16:uniqueId val="{00000001-14AE-438B-9FB8-E5C192F1356F}"/>
            </c:ext>
          </c:extLst>
        </c:ser>
        <c:dLbls>
          <c:showLegendKey val="0"/>
          <c:showVal val="0"/>
          <c:showCatName val="0"/>
          <c:showSerName val="0"/>
          <c:showPercent val="0"/>
          <c:showBubbleSize val="0"/>
        </c:dLbls>
        <c:marker val="1"/>
        <c:smooth val="0"/>
        <c:axId val="563616456"/>
        <c:axId val="563612928"/>
      </c:lineChart>
      <c:dateAx>
        <c:axId val="563616456"/>
        <c:scaling>
          <c:orientation val="minMax"/>
        </c:scaling>
        <c:delete val="1"/>
        <c:axPos val="b"/>
        <c:numFmt formatCode="ge" sourceLinked="1"/>
        <c:majorTickMark val="none"/>
        <c:minorTickMark val="none"/>
        <c:tickLblPos val="none"/>
        <c:crossAx val="563612928"/>
        <c:crosses val="autoZero"/>
        <c:auto val="1"/>
        <c:lblOffset val="100"/>
        <c:baseTimeUnit val="years"/>
      </c:dateAx>
      <c:valAx>
        <c:axId val="563612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16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0</c:v>
                </c:pt>
                <c:pt idx="4">
                  <c:v>115.71</c:v>
                </c:pt>
              </c:numCache>
            </c:numRef>
          </c:val>
          <c:extLst xmlns:c16r2="http://schemas.microsoft.com/office/drawing/2015/06/chart">
            <c:ext xmlns:c16="http://schemas.microsoft.com/office/drawing/2014/chart" uri="{C3380CC4-5D6E-409C-BE32-E72D297353CC}">
              <c16:uniqueId val="{00000000-736F-4544-A443-BF9BF84FA5F8}"/>
            </c:ext>
          </c:extLst>
        </c:ser>
        <c:dLbls>
          <c:showLegendKey val="0"/>
          <c:showVal val="0"/>
          <c:showCatName val="0"/>
          <c:showSerName val="0"/>
          <c:showPercent val="0"/>
          <c:showBubbleSize val="0"/>
        </c:dLbls>
        <c:gapWidth val="150"/>
        <c:axId val="563610184"/>
        <c:axId val="563610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100.97</c:v>
                </c:pt>
              </c:numCache>
            </c:numRef>
          </c:val>
          <c:smooth val="0"/>
          <c:extLst xmlns:c16r2="http://schemas.microsoft.com/office/drawing/2015/06/chart">
            <c:ext xmlns:c16="http://schemas.microsoft.com/office/drawing/2014/chart" uri="{C3380CC4-5D6E-409C-BE32-E72D297353CC}">
              <c16:uniqueId val="{00000001-736F-4544-A443-BF9BF84FA5F8}"/>
            </c:ext>
          </c:extLst>
        </c:ser>
        <c:dLbls>
          <c:showLegendKey val="0"/>
          <c:showVal val="0"/>
          <c:showCatName val="0"/>
          <c:showSerName val="0"/>
          <c:showPercent val="0"/>
          <c:showBubbleSize val="0"/>
        </c:dLbls>
        <c:marker val="1"/>
        <c:smooth val="0"/>
        <c:axId val="563610184"/>
        <c:axId val="563610576"/>
      </c:lineChart>
      <c:dateAx>
        <c:axId val="563610184"/>
        <c:scaling>
          <c:orientation val="minMax"/>
        </c:scaling>
        <c:delete val="1"/>
        <c:axPos val="b"/>
        <c:numFmt formatCode="ge" sourceLinked="1"/>
        <c:majorTickMark val="none"/>
        <c:minorTickMark val="none"/>
        <c:tickLblPos val="none"/>
        <c:crossAx val="563610576"/>
        <c:crosses val="autoZero"/>
        <c:auto val="1"/>
        <c:lblOffset val="100"/>
        <c:baseTimeUnit val="years"/>
      </c:dateAx>
      <c:valAx>
        <c:axId val="563610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10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0</c:v>
                </c:pt>
                <c:pt idx="4">
                  <c:v>94.58</c:v>
                </c:pt>
              </c:numCache>
            </c:numRef>
          </c:val>
          <c:extLst xmlns:c16r2="http://schemas.microsoft.com/office/drawing/2015/06/chart">
            <c:ext xmlns:c16="http://schemas.microsoft.com/office/drawing/2014/chart" uri="{C3380CC4-5D6E-409C-BE32-E72D297353CC}">
              <c16:uniqueId val="{00000000-3885-404F-96B7-57BE4A7F14EA}"/>
            </c:ext>
          </c:extLst>
        </c:ser>
        <c:dLbls>
          <c:showLegendKey val="0"/>
          <c:showVal val="0"/>
          <c:showCatName val="0"/>
          <c:showSerName val="0"/>
          <c:showPercent val="0"/>
          <c:showBubbleSize val="0"/>
        </c:dLbls>
        <c:gapWidth val="150"/>
        <c:axId val="563589016"/>
        <c:axId val="579397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118.78</c:v>
                </c:pt>
              </c:numCache>
            </c:numRef>
          </c:val>
          <c:smooth val="0"/>
          <c:extLst xmlns:c16r2="http://schemas.microsoft.com/office/drawing/2015/06/chart">
            <c:ext xmlns:c16="http://schemas.microsoft.com/office/drawing/2014/chart" uri="{C3380CC4-5D6E-409C-BE32-E72D297353CC}">
              <c16:uniqueId val="{00000001-3885-404F-96B7-57BE4A7F14EA}"/>
            </c:ext>
          </c:extLst>
        </c:ser>
        <c:dLbls>
          <c:showLegendKey val="0"/>
          <c:showVal val="0"/>
          <c:showCatName val="0"/>
          <c:showSerName val="0"/>
          <c:showPercent val="0"/>
          <c:showBubbleSize val="0"/>
        </c:dLbls>
        <c:marker val="1"/>
        <c:smooth val="0"/>
        <c:axId val="563589016"/>
        <c:axId val="579397888"/>
      </c:lineChart>
      <c:dateAx>
        <c:axId val="563589016"/>
        <c:scaling>
          <c:orientation val="minMax"/>
        </c:scaling>
        <c:delete val="1"/>
        <c:axPos val="b"/>
        <c:numFmt formatCode="ge" sourceLinked="1"/>
        <c:majorTickMark val="none"/>
        <c:minorTickMark val="none"/>
        <c:tickLblPos val="none"/>
        <c:crossAx val="579397888"/>
        <c:crosses val="autoZero"/>
        <c:auto val="1"/>
        <c:lblOffset val="100"/>
        <c:baseTimeUnit val="years"/>
      </c:dateAx>
      <c:valAx>
        <c:axId val="579397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589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2">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2">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5" t="str">
        <f>データ!H6</f>
        <v>神奈川県　海老名市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3"/>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3"/>
      <c r="BK7" s="3"/>
      <c r="BL7" s="4" t="s">
        <v>9</v>
      </c>
      <c r="BM7" s="5"/>
      <c r="BN7" s="5"/>
      <c r="BO7" s="5"/>
      <c r="BP7" s="5"/>
      <c r="BQ7" s="5"/>
      <c r="BR7" s="5"/>
      <c r="BS7" s="5"/>
      <c r="BT7" s="5"/>
      <c r="BU7" s="5"/>
      <c r="BV7" s="5"/>
      <c r="BW7" s="5"/>
      <c r="BX7" s="5"/>
      <c r="BY7" s="6"/>
    </row>
    <row r="8" spans="1:78" ht="18.75" customHeight="1" x14ac:dyDescent="0.2">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Ab</v>
      </c>
      <c r="X8" s="72"/>
      <c r="Y8" s="72"/>
      <c r="Z8" s="72"/>
      <c r="AA8" s="72"/>
      <c r="AB8" s="72"/>
      <c r="AC8" s="72"/>
      <c r="AD8" s="73" t="str">
        <f>データ!$M$6</f>
        <v>非設置</v>
      </c>
      <c r="AE8" s="73"/>
      <c r="AF8" s="73"/>
      <c r="AG8" s="73"/>
      <c r="AH8" s="73"/>
      <c r="AI8" s="73"/>
      <c r="AJ8" s="73"/>
      <c r="AK8" s="3"/>
      <c r="AL8" s="67">
        <f>データ!S6</f>
        <v>131789</v>
      </c>
      <c r="AM8" s="67"/>
      <c r="AN8" s="67"/>
      <c r="AO8" s="67"/>
      <c r="AP8" s="67"/>
      <c r="AQ8" s="67"/>
      <c r="AR8" s="67"/>
      <c r="AS8" s="67"/>
      <c r="AT8" s="66">
        <f>データ!T6</f>
        <v>26.59</v>
      </c>
      <c r="AU8" s="66"/>
      <c r="AV8" s="66"/>
      <c r="AW8" s="66"/>
      <c r="AX8" s="66"/>
      <c r="AY8" s="66"/>
      <c r="AZ8" s="66"/>
      <c r="BA8" s="66"/>
      <c r="BB8" s="66">
        <f>データ!U6</f>
        <v>4956.34</v>
      </c>
      <c r="BC8" s="66"/>
      <c r="BD8" s="66"/>
      <c r="BE8" s="66"/>
      <c r="BF8" s="66"/>
      <c r="BG8" s="66"/>
      <c r="BH8" s="66"/>
      <c r="BI8" s="66"/>
      <c r="BJ8" s="3"/>
      <c r="BK8" s="3"/>
      <c r="BL8" s="70" t="s">
        <v>10</v>
      </c>
      <c r="BM8" s="71"/>
      <c r="BN8" s="7" t="s">
        <v>11</v>
      </c>
      <c r="BO8" s="8"/>
      <c r="BP8" s="8"/>
      <c r="BQ8" s="8"/>
      <c r="BR8" s="8"/>
      <c r="BS8" s="8"/>
      <c r="BT8" s="8"/>
      <c r="BU8" s="8"/>
      <c r="BV8" s="8"/>
      <c r="BW8" s="8"/>
      <c r="BX8" s="8"/>
      <c r="BY8" s="9"/>
    </row>
    <row r="9" spans="1:78" ht="18.75" customHeight="1" x14ac:dyDescent="0.2">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3"/>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3"/>
      <c r="BK9" s="3"/>
      <c r="BL9" s="64" t="s">
        <v>20</v>
      </c>
      <c r="BM9" s="65"/>
      <c r="BN9" s="10" t="s">
        <v>21</v>
      </c>
      <c r="BO9" s="11"/>
      <c r="BP9" s="11"/>
      <c r="BQ9" s="11"/>
      <c r="BR9" s="11"/>
      <c r="BS9" s="11"/>
      <c r="BT9" s="11"/>
      <c r="BU9" s="11"/>
      <c r="BV9" s="11"/>
      <c r="BW9" s="11"/>
      <c r="BX9" s="11"/>
      <c r="BY9" s="12"/>
    </row>
    <row r="10" spans="1:78" ht="18.75" customHeight="1" x14ac:dyDescent="0.2">
      <c r="A10" s="2"/>
      <c r="B10" s="66" t="str">
        <f>データ!N6</f>
        <v>-</v>
      </c>
      <c r="C10" s="66"/>
      <c r="D10" s="66"/>
      <c r="E10" s="66"/>
      <c r="F10" s="66"/>
      <c r="G10" s="66"/>
      <c r="H10" s="66"/>
      <c r="I10" s="66">
        <f>データ!O6</f>
        <v>69.13</v>
      </c>
      <c r="J10" s="66"/>
      <c r="K10" s="66"/>
      <c r="L10" s="66"/>
      <c r="M10" s="66"/>
      <c r="N10" s="66"/>
      <c r="O10" s="66"/>
      <c r="P10" s="66">
        <f>データ!P6</f>
        <v>95.84</v>
      </c>
      <c r="Q10" s="66"/>
      <c r="R10" s="66"/>
      <c r="S10" s="66"/>
      <c r="T10" s="66"/>
      <c r="U10" s="66"/>
      <c r="V10" s="66"/>
      <c r="W10" s="66">
        <f>データ!Q6</f>
        <v>88.33</v>
      </c>
      <c r="X10" s="66"/>
      <c r="Y10" s="66"/>
      <c r="Z10" s="66"/>
      <c r="AA10" s="66"/>
      <c r="AB10" s="66"/>
      <c r="AC10" s="66"/>
      <c r="AD10" s="67">
        <f>データ!R6</f>
        <v>1763</v>
      </c>
      <c r="AE10" s="67"/>
      <c r="AF10" s="67"/>
      <c r="AG10" s="67"/>
      <c r="AH10" s="67"/>
      <c r="AI10" s="67"/>
      <c r="AJ10" s="67"/>
      <c r="AK10" s="2"/>
      <c r="AL10" s="67">
        <f>データ!V6</f>
        <v>126916</v>
      </c>
      <c r="AM10" s="67"/>
      <c r="AN10" s="67"/>
      <c r="AO10" s="67"/>
      <c r="AP10" s="67"/>
      <c r="AQ10" s="67"/>
      <c r="AR10" s="67"/>
      <c r="AS10" s="67"/>
      <c r="AT10" s="66">
        <f>データ!W6</f>
        <v>13.02</v>
      </c>
      <c r="AU10" s="66"/>
      <c r="AV10" s="66"/>
      <c r="AW10" s="66"/>
      <c r="AX10" s="66"/>
      <c r="AY10" s="66"/>
      <c r="AZ10" s="66"/>
      <c r="BA10" s="66"/>
      <c r="BB10" s="66">
        <f>データ!X6</f>
        <v>9747.77</v>
      </c>
      <c r="BC10" s="66"/>
      <c r="BD10" s="66"/>
      <c r="BE10" s="66"/>
      <c r="BF10" s="66"/>
      <c r="BG10" s="66"/>
      <c r="BH10" s="66"/>
      <c r="BI10" s="66"/>
      <c r="BJ10" s="2"/>
      <c r="BK10" s="2"/>
      <c r="BL10" s="68" t="s">
        <v>22</v>
      </c>
      <c r="BM10" s="69"/>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2">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2">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8" t="s">
        <v>121</v>
      </c>
      <c r="BM16" s="49"/>
      <c r="BN16" s="49"/>
      <c r="BO16" s="49"/>
      <c r="BP16" s="49"/>
      <c r="BQ16" s="49"/>
      <c r="BR16" s="49"/>
      <c r="BS16" s="49"/>
      <c r="BT16" s="49"/>
      <c r="BU16" s="49"/>
      <c r="BV16" s="49"/>
      <c r="BW16" s="49"/>
      <c r="BX16" s="49"/>
      <c r="BY16" s="49"/>
      <c r="BZ16" s="5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8"/>
      <c r="BM17" s="49"/>
      <c r="BN17" s="49"/>
      <c r="BO17" s="49"/>
      <c r="BP17" s="49"/>
      <c r="BQ17" s="49"/>
      <c r="BR17" s="49"/>
      <c r="BS17" s="49"/>
      <c r="BT17" s="49"/>
      <c r="BU17" s="49"/>
      <c r="BV17" s="49"/>
      <c r="BW17" s="49"/>
      <c r="BX17" s="49"/>
      <c r="BY17" s="49"/>
      <c r="BZ17" s="5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8"/>
      <c r="BM18" s="49"/>
      <c r="BN18" s="49"/>
      <c r="BO18" s="49"/>
      <c r="BP18" s="49"/>
      <c r="BQ18" s="49"/>
      <c r="BR18" s="49"/>
      <c r="BS18" s="49"/>
      <c r="BT18" s="49"/>
      <c r="BU18" s="49"/>
      <c r="BV18" s="49"/>
      <c r="BW18" s="49"/>
      <c r="BX18" s="49"/>
      <c r="BY18" s="49"/>
      <c r="BZ18" s="5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8"/>
      <c r="BM19" s="49"/>
      <c r="BN19" s="49"/>
      <c r="BO19" s="49"/>
      <c r="BP19" s="49"/>
      <c r="BQ19" s="49"/>
      <c r="BR19" s="49"/>
      <c r="BS19" s="49"/>
      <c r="BT19" s="49"/>
      <c r="BU19" s="49"/>
      <c r="BV19" s="49"/>
      <c r="BW19" s="49"/>
      <c r="BX19" s="49"/>
      <c r="BY19" s="49"/>
      <c r="BZ19" s="5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8"/>
      <c r="BM20" s="49"/>
      <c r="BN20" s="49"/>
      <c r="BO20" s="49"/>
      <c r="BP20" s="49"/>
      <c r="BQ20" s="49"/>
      <c r="BR20" s="49"/>
      <c r="BS20" s="49"/>
      <c r="BT20" s="49"/>
      <c r="BU20" s="49"/>
      <c r="BV20" s="49"/>
      <c r="BW20" s="49"/>
      <c r="BX20" s="49"/>
      <c r="BY20" s="49"/>
      <c r="BZ20" s="5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8"/>
      <c r="BM21" s="49"/>
      <c r="BN21" s="49"/>
      <c r="BO21" s="49"/>
      <c r="BP21" s="49"/>
      <c r="BQ21" s="49"/>
      <c r="BR21" s="49"/>
      <c r="BS21" s="49"/>
      <c r="BT21" s="49"/>
      <c r="BU21" s="49"/>
      <c r="BV21" s="49"/>
      <c r="BW21" s="49"/>
      <c r="BX21" s="49"/>
      <c r="BY21" s="49"/>
      <c r="BZ21" s="5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8"/>
      <c r="BM22" s="49"/>
      <c r="BN22" s="49"/>
      <c r="BO22" s="49"/>
      <c r="BP22" s="49"/>
      <c r="BQ22" s="49"/>
      <c r="BR22" s="49"/>
      <c r="BS22" s="49"/>
      <c r="BT22" s="49"/>
      <c r="BU22" s="49"/>
      <c r="BV22" s="49"/>
      <c r="BW22" s="49"/>
      <c r="BX22" s="49"/>
      <c r="BY22" s="49"/>
      <c r="BZ22" s="5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8"/>
      <c r="BM23" s="49"/>
      <c r="BN23" s="49"/>
      <c r="BO23" s="49"/>
      <c r="BP23" s="49"/>
      <c r="BQ23" s="49"/>
      <c r="BR23" s="49"/>
      <c r="BS23" s="49"/>
      <c r="BT23" s="49"/>
      <c r="BU23" s="49"/>
      <c r="BV23" s="49"/>
      <c r="BW23" s="49"/>
      <c r="BX23" s="49"/>
      <c r="BY23" s="49"/>
      <c r="BZ23" s="5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8"/>
      <c r="BM24" s="49"/>
      <c r="BN24" s="49"/>
      <c r="BO24" s="49"/>
      <c r="BP24" s="49"/>
      <c r="BQ24" s="49"/>
      <c r="BR24" s="49"/>
      <c r="BS24" s="49"/>
      <c r="BT24" s="49"/>
      <c r="BU24" s="49"/>
      <c r="BV24" s="49"/>
      <c r="BW24" s="49"/>
      <c r="BX24" s="49"/>
      <c r="BY24" s="49"/>
      <c r="BZ24" s="5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8"/>
      <c r="BM25" s="49"/>
      <c r="BN25" s="49"/>
      <c r="BO25" s="49"/>
      <c r="BP25" s="49"/>
      <c r="BQ25" s="49"/>
      <c r="BR25" s="49"/>
      <c r="BS25" s="49"/>
      <c r="BT25" s="49"/>
      <c r="BU25" s="49"/>
      <c r="BV25" s="49"/>
      <c r="BW25" s="49"/>
      <c r="BX25" s="49"/>
      <c r="BY25" s="49"/>
      <c r="BZ25" s="5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8"/>
      <c r="BM26" s="49"/>
      <c r="BN26" s="49"/>
      <c r="BO26" s="49"/>
      <c r="BP26" s="49"/>
      <c r="BQ26" s="49"/>
      <c r="BR26" s="49"/>
      <c r="BS26" s="49"/>
      <c r="BT26" s="49"/>
      <c r="BU26" s="49"/>
      <c r="BV26" s="49"/>
      <c r="BW26" s="49"/>
      <c r="BX26" s="49"/>
      <c r="BY26" s="49"/>
      <c r="BZ26" s="5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8"/>
      <c r="BM27" s="49"/>
      <c r="BN27" s="49"/>
      <c r="BO27" s="49"/>
      <c r="BP27" s="49"/>
      <c r="BQ27" s="49"/>
      <c r="BR27" s="49"/>
      <c r="BS27" s="49"/>
      <c r="BT27" s="49"/>
      <c r="BU27" s="49"/>
      <c r="BV27" s="49"/>
      <c r="BW27" s="49"/>
      <c r="BX27" s="49"/>
      <c r="BY27" s="49"/>
      <c r="BZ27" s="5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8"/>
      <c r="BM28" s="49"/>
      <c r="BN28" s="49"/>
      <c r="BO28" s="49"/>
      <c r="BP28" s="49"/>
      <c r="BQ28" s="49"/>
      <c r="BR28" s="49"/>
      <c r="BS28" s="49"/>
      <c r="BT28" s="49"/>
      <c r="BU28" s="49"/>
      <c r="BV28" s="49"/>
      <c r="BW28" s="49"/>
      <c r="BX28" s="49"/>
      <c r="BY28" s="49"/>
      <c r="BZ28" s="5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8"/>
      <c r="BM29" s="49"/>
      <c r="BN29" s="49"/>
      <c r="BO29" s="49"/>
      <c r="BP29" s="49"/>
      <c r="BQ29" s="49"/>
      <c r="BR29" s="49"/>
      <c r="BS29" s="49"/>
      <c r="BT29" s="49"/>
      <c r="BU29" s="49"/>
      <c r="BV29" s="49"/>
      <c r="BW29" s="49"/>
      <c r="BX29" s="49"/>
      <c r="BY29" s="49"/>
      <c r="BZ29" s="5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8"/>
      <c r="BM30" s="49"/>
      <c r="BN30" s="49"/>
      <c r="BO30" s="49"/>
      <c r="BP30" s="49"/>
      <c r="BQ30" s="49"/>
      <c r="BR30" s="49"/>
      <c r="BS30" s="49"/>
      <c r="BT30" s="49"/>
      <c r="BU30" s="49"/>
      <c r="BV30" s="49"/>
      <c r="BW30" s="49"/>
      <c r="BX30" s="49"/>
      <c r="BY30" s="49"/>
      <c r="BZ30" s="5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8"/>
      <c r="BM31" s="49"/>
      <c r="BN31" s="49"/>
      <c r="BO31" s="49"/>
      <c r="BP31" s="49"/>
      <c r="BQ31" s="49"/>
      <c r="BR31" s="49"/>
      <c r="BS31" s="49"/>
      <c r="BT31" s="49"/>
      <c r="BU31" s="49"/>
      <c r="BV31" s="49"/>
      <c r="BW31" s="49"/>
      <c r="BX31" s="49"/>
      <c r="BY31" s="49"/>
      <c r="BZ31" s="5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8"/>
      <c r="BM32" s="49"/>
      <c r="BN32" s="49"/>
      <c r="BO32" s="49"/>
      <c r="BP32" s="49"/>
      <c r="BQ32" s="49"/>
      <c r="BR32" s="49"/>
      <c r="BS32" s="49"/>
      <c r="BT32" s="49"/>
      <c r="BU32" s="49"/>
      <c r="BV32" s="49"/>
      <c r="BW32" s="49"/>
      <c r="BX32" s="49"/>
      <c r="BY32" s="49"/>
      <c r="BZ32" s="5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8"/>
      <c r="BM33" s="49"/>
      <c r="BN33" s="49"/>
      <c r="BO33" s="49"/>
      <c r="BP33" s="49"/>
      <c r="BQ33" s="49"/>
      <c r="BR33" s="49"/>
      <c r="BS33" s="49"/>
      <c r="BT33" s="49"/>
      <c r="BU33" s="49"/>
      <c r="BV33" s="49"/>
      <c r="BW33" s="49"/>
      <c r="BX33" s="49"/>
      <c r="BY33" s="49"/>
      <c r="BZ33" s="50"/>
    </row>
    <row r="34" spans="1:78" ht="13.5" customHeight="1" x14ac:dyDescent="0.2">
      <c r="A34" s="2"/>
      <c r="B34" s="16"/>
      <c r="C34" s="54" t="s">
        <v>27</v>
      </c>
      <c r="D34" s="54"/>
      <c r="E34" s="54"/>
      <c r="F34" s="54"/>
      <c r="G34" s="54"/>
      <c r="H34" s="54"/>
      <c r="I34" s="54"/>
      <c r="J34" s="54"/>
      <c r="K34" s="54"/>
      <c r="L34" s="54"/>
      <c r="M34" s="54"/>
      <c r="N34" s="54"/>
      <c r="O34" s="54"/>
      <c r="P34" s="54"/>
      <c r="Q34" s="19"/>
      <c r="R34" s="54" t="s">
        <v>28</v>
      </c>
      <c r="S34" s="54"/>
      <c r="T34" s="54"/>
      <c r="U34" s="54"/>
      <c r="V34" s="54"/>
      <c r="W34" s="54"/>
      <c r="X34" s="54"/>
      <c r="Y34" s="54"/>
      <c r="Z34" s="54"/>
      <c r="AA34" s="54"/>
      <c r="AB34" s="54"/>
      <c r="AC34" s="54"/>
      <c r="AD34" s="54"/>
      <c r="AE34" s="54"/>
      <c r="AF34" s="19"/>
      <c r="AG34" s="54" t="s">
        <v>29</v>
      </c>
      <c r="AH34" s="54"/>
      <c r="AI34" s="54"/>
      <c r="AJ34" s="54"/>
      <c r="AK34" s="54"/>
      <c r="AL34" s="54"/>
      <c r="AM34" s="54"/>
      <c r="AN34" s="54"/>
      <c r="AO34" s="54"/>
      <c r="AP34" s="54"/>
      <c r="AQ34" s="54"/>
      <c r="AR34" s="54"/>
      <c r="AS34" s="54"/>
      <c r="AT34" s="54"/>
      <c r="AU34" s="19"/>
      <c r="AV34" s="54" t="s">
        <v>30</v>
      </c>
      <c r="AW34" s="54"/>
      <c r="AX34" s="54"/>
      <c r="AY34" s="54"/>
      <c r="AZ34" s="54"/>
      <c r="BA34" s="54"/>
      <c r="BB34" s="54"/>
      <c r="BC34" s="54"/>
      <c r="BD34" s="54"/>
      <c r="BE34" s="54"/>
      <c r="BF34" s="54"/>
      <c r="BG34" s="54"/>
      <c r="BH34" s="54"/>
      <c r="BI34" s="54"/>
      <c r="BJ34" s="18"/>
      <c r="BK34" s="2"/>
      <c r="BL34" s="48"/>
      <c r="BM34" s="49"/>
      <c r="BN34" s="49"/>
      <c r="BO34" s="49"/>
      <c r="BP34" s="49"/>
      <c r="BQ34" s="49"/>
      <c r="BR34" s="49"/>
      <c r="BS34" s="49"/>
      <c r="BT34" s="49"/>
      <c r="BU34" s="49"/>
      <c r="BV34" s="49"/>
      <c r="BW34" s="49"/>
      <c r="BX34" s="49"/>
      <c r="BY34" s="49"/>
      <c r="BZ34" s="50"/>
    </row>
    <row r="35" spans="1:78" ht="13.5" customHeight="1" x14ac:dyDescent="0.2">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48"/>
      <c r="BM35" s="49"/>
      <c r="BN35" s="49"/>
      <c r="BO35" s="49"/>
      <c r="BP35" s="49"/>
      <c r="BQ35" s="49"/>
      <c r="BR35" s="49"/>
      <c r="BS35" s="49"/>
      <c r="BT35" s="49"/>
      <c r="BU35" s="49"/>
      <c r="BV35" s="49"/>
      <c r="BW35" s="49"/>
      <c r="BX35" s="49"/>
      <c r="BY35" s="49"/>
      <c r="BZ35" s="5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8"/>
      <c r="BM36" s="49"/>
      <c r="BN36" s="49"/>
      <c r="BO36" s="49"/>
      <c r="BP36" s="49"/>
      <c r="BQ36" s="49"/>
      <c r="BR36" s="49"/>
      <c r="BS36" s="49"/>
      <c r="BT36" s="49"/>
      <c r="BU36" s="49"/>
      <c r="BV36" s="49"/>
      <c r="BW36" s="49"/>
      <c r="BX36" s="49"/>
      <c r="BY36" s="49"/>
      <c r="BZ36" s="5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8"/>
      <c r="BM37" s="49"/>
      <c r="BN37" s="49"/>
      <c r="BO37" s="49"/>
      <c r="BP37" s="49"/>
      <c r="BQ37" s="49"/>
      <c r="BR37" s="49"/>
      <c r="BS37" s="49"/>
      <c r="BT37" s="49"/>
      <c r="BU37" s="49"/>
      <c r="BV37" s="49"/>
      <c r="BW37" s="49"/>
      <c r="BX37" s="49"/>
      <c r="BY37" s="49"/>
      <c r="BZ37" s="5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8"/>
      <c r="BM38" s="49"/>
      <c r="BN38" s="49"/>
      <c r="BO38" s="49"/>
      <c r="BP38" s="49"/>
      <c r="BQ38" s="49"/>
      <c r="BR38" s="49"/>
      <c r="BS38" s="49"/>
      <c r="BT38" s="49"/>
      <c r="BU38" s="49"/>
      <c r="BV38" s="49"/>
      <c r="BW38" s="49"/>
      <c r="BX38" s="49"/>
      <c r="BY38" s="49"/>
      <c r="BZ38" s="5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8"/>
      <c r="BM39" s="49"/>
      <c r="BN39" s="49"/>
      <c r="BO39" s="49"/>
      <c r="BP39" s="49"/>
      <c r="BQ39" s="49"/>
      <c r="BR39" s="49"/>
      <c r="BS39" s="49"/>
      <c r="BT39" s="49"/>
      <c r="BU39" s="49"/>
      <c r="BV39" s="49"/>
      <c r="BW39" s="49"/>
      <c r="BX39" s="49"/>
      <c r="BY39" s="49"/>
      <c r="BZ39" s="5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8"/>
      <c r="BM40" s="49"/>
      <c r="BN40" s="49"/>
      <c r="BO40" s="49"/>
      <c r="BP40" s="49"/>
      <c r="BQ40" s="49"/>
      <c r="BR40" s="49"/>
      <c r="BS40" s="49"/>
      <c r="BT40" s="49"/>
      <c r="BU40" s="49"/>
      <c r="BV40" s="49"/>
      <c r="BW40" s="49"/>
      <c r="BX40" s="49"/>
      <c r="BY40" s="49"/>
      <c r="BZ40" s="5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8"/>
      <c r="BM41" s="49"/>
      <c r="BN41" s="49"/>
      <c r="BO41" s="49"/>
      <c r="BP41" s="49"/>
      <c r="BQ41" s="49"/>
      <c r="BR41" s="49"/>
      <c r="BS41" s="49"/>
      <c r="BT41" s="49"/>
      <c r="BU41" s="49"/>
      <c r="BV41" s="49"/>
      <c r="BW41" s="49"/>
      <c r="BX41" s="49"/>
      <c r="BY41" s="49"/>
      <c r="BZ41" s="5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8"/>
      <c r="BM42" s="49"/>
      <c r="BN42" s="49"/>
      <c r="BO42" s="49"/>
      <c r="BP42" s="49"/>
      <c r="BQ42" s="49"/>
      <c r="BR42" s="49"/>
      <c r="BS42" s="49"/>
      <c r="BT42" s="49"/>
      <c r="BU42" s="49"/>
      <c r="BV42" s="49"/>
      <c r="BW42" s="49"/>
      <c r="BX42" s="49"/>
      <c r="BY42" s="49"/>
      <c r="BZ42" s="5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8"/>
      <c r="BM43" s="49"/>
      <c r="BN43" s="49"/>
      <c r="BO43" s="49"/>
      <c r="BP43" s="49"/>
      <c r="BQ43" s="49"/>
      <c r="BR43" s="49"/>
      <c r="BS43" s="49"/>
      <c r="BT43" s="49"/>
      <c r="BU43" s="49"/>
      <c r="BV43" s="49"/>
      <c r="BW43" s="49"/>
      <c r="BX43" s="49"/>
      <c r="BY43" s="49"/>
      <c r="BZ43" s="50"/>
    </row>
    <row r="44" spans="1:78" ht="19.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1"/>
      <c r="BM44" s="52"/>
      <c r="BN44" s="52"/>
      <c r="BO44" s="52"/>
      <c r="BP44" s="52"/>
      <c r="BQ44" s="52"/>
      <c r="BR44" s="52"/>
      <c r="BS44" s="52"/>
      <c r="BT44" s="52"/>
      <c r="BU44" s="52"/>
      <c r="BV44" s="52"/>
      <c r="BW44" s="52"/>
      <c r="BX44" s="52"/>
      <c r="BY44" s="52"/>
      <c r="BZ44" s="5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31</v>
      </c>
      <c r="BM45" s="43"/>
      <c r="BN45" s="43"/>
      <c r="BO45" s="43"/>
      <c r="BP45" s="43"/>
      <c r="BQ45" s="43"/>
      <c r="BR45" s="43"/>
      <c r="BS45" s="43"/>
      <c r="BT45" s="43"/>
      <c r="BU45" s="43"/>
      <c r="BV45" s="43"/>
      <c r="BW45" s="43"/>
      <c r="BX45" s="43"/>
      <c r="BY45" s="43"/>
      <c r="BZ45" s="4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8" t="s">
        <v>120</v>
      </c>
      <c r="BM47" s="49"/>
      <c r="BN47" s="49"/>
      <c r="BO47" s="49"/>
      <c r="BP47" s="49"/>
      <c r="BQ47" s="49"/>
      <c r="BR47" s="49"/>
      <c r="BS47" s="49"/>
      <c r="BT47" s="49"/>
      <c r="BU47" s="49"/>
      <c r="BV47" s="49"/>
      <c r="BW47" s="49"/>
      <c r="BX47" s="49"/>
      <c r="BY47" s="49"/>
      <c r="BZ47" s="5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8"/>
      <c r="BM48" s="49"/>
      <c r="BN48" s="49"/>
      <c r="BO48" s="49"/>
      <c r="BP48" s="49"/>
      <c r="BQ48" s="49"/>
      <c r="BR48" s="49"/>
      <c r="BS48" s="49"/>
      <c r="BT48" s="49"/>
      <c r="BU48" s="49"/>
      <c r="BV48" s="49"/>
      <c r="BW48" s="49"/>
      <c r="BX48" s="49"/>
      <c r="BY48" s="49"/>
      <c r="BZ48" s="5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8"/>
      <c r="BM49" s="49"/>
      <c r="BN49" s="49"/>
      <c r="BO49" s="49"/>
      <c r="BP49" s="49"/>
      <c r="BQ49" s="49"/>
      <c r="BR49" s="49"/>
      <c r="BS49" s="49"/>
      <c r="BT49" s="49"/>
      <c r="BU49" s="49"/>
      <c r="BV49" s="49"/>
      <c r="BW49" s="49"/>
      <c r="BX49" s="49"/>
      <c r="BY49" s="49"/>
      <c r="BZ49" s="5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8"/>
      <c r="BM50" s="49"/>
      <c r="BN50" s="49"/>
      <c r="BO50" s="49"/>
      <c r="BP50" s="49"/>
      <c r="BQ50" s="49"/>
      <c r="BR50" s="49"/>
      <c r="BS50" s="49"/>
      <c r="BT50" s="49"/>
      <c r="BU50" s="49"/>
      <c r="BV50" s="49"/>
      <c r="BW50" s="49"/>
      <c r="BX50" s="49"/>
      <c r="BY50" s="49"/>
      <c r="BZ50" s="5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8"/>
      <c r="BM51" s="49"/>
      <c r="BN51" s="49"/>
      <c r="BO51" s="49"/>
      <c r="BP51" s="49"/>
      <c r="BQ51" s="49"/>
      <c r="BR51" s="49"/>
      <c r="BS51" s="49"/>
      <c r="BT51" s="49"/>
      <c r="BU51" s="49"/>
      <c r="BV51" s="49"/>
      <c r="BW51" s="49"/>
      <c r="BX51" s="49"/>
      <c r="BY51" s="49"/>
      <c r="BZ51" s="5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8"/>
      <c r="BM52" s="49"/>
      <c r="BN52" s="49"/>
      <c r="BO52" s="49"/>
      <c r="BP52" s="49"/>
      <c r="BQ52" s="49"/>
      <c r="BR52" s="49"/>
      <c r="BS52" s="49"/>
      <c r="BT52" s="49"/>
      <c r="BU52" s="49"/>
      <c r="BV52" s="49"/>
      <c r="BW52" s="49"/>
      <c r="BX52" s="49"/>
      <c r="BY52" s="49"/>
      <c r="BZ52" s="5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8"/>
      <c r="BM53" s="49"/>
      <c r="BN53" s="49"/>
      <c r="BO53" s="49"/>
      <c r="BP53" s="49"/>
      <c r="BQ53" s="49"/>
      <c r="BR53" s="49"/>
      <c r="BS53" s="49"/>
      <c r="BT53" s="49"/>
      <c r="BU53" s="49"/>
      <c r="BV53" s="49"/>
      <c r="BW53" s="49"/>
      <c r="BX53" s="49"/>
      <c r="BY53" s="49"/>
      <c r="BZ53" s="5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8"/>
      <c r="BM54" s="49"/>
      <c r="BN54" s="49"/>
      <c r="BO54" s="49"/>
      <c r="BP54" s="49"/>
      <c r="BQ54" s="49"/>
      <c r="BR54" s="49"/>
      <c r="BS54" s="49"/>
      <c r="BT54" s="49"/>
      <c r="BU54" s="49"/>
      <c r="BV54" s="49"/>
      <c r="BW54" s="49"/>
      <c r="BX54" s="49"/>
      <c r="BY54" s="49"/>
      <c r="BZ54" s="5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8"/>
      <c r="BM55" s="49"/>
      <c r="BN55" s="49"/>
      <c r="BO55" s="49"/>
      <c r="BP55" s="49"/>
      <c r="BQ55" s="49"/>
      <c r="BR55" s="49"/>
      <c r="BS55" s="49"/>
      <c r="BT55" s="49"/>
      <c r="BU55" s="49"/>
      <c r="BV55" s="49"/>
      <c r="BW55" s="49"/>
      <c r="BX55" s="49"/>
      <c r="BY55" s="49"/>
      <c r="BZ55" s="50"/>
    </row>
    <row r="56" spans="1:78" ht="13.5" customHeight="1" x14ac:dyDescent="0.2">
      <c r="A56" s="2"/>
      <c r="B56" s="16"/>
      <c r="C56" s="54" t="s">
        <v>32</v>
      </c>
      <c r="D56" s="54"/>
      <c r="E56" s="54"/>
      <c r="F56" s="54"/>
      <c r="G56" s="54"/>
      <c r="H56" s="54"/>
      <c r="I56" s="54"/>
      <c r="J56" s="54"/>
      <c r="K56" s="54"/>
      <c r="L56" s="54"/>
      <c r="M56" s="54"/>
      <c r="N56" s="54"/>
      <c r="O56" s="54"/>
      <c r="P56" s="54"/>
      <c r="Q56" s="19"/>
      <c r="R56" s="54" t="s">
        <v>33</v>
      </c>
      <c r="S56" s="54"/>
      <c r="T56" s="54"/>
      <c r="U56" s="54"/>
      <c r="V56" s="54"/>
      <c r="W56" s="54"/>
      <c r="X56" s="54"/>
      <c r="Y56" s="54"/>
      <c r="Z56" s="54"/>
      <c r="AA56" s="54"/>
      <c r="AB56" s="54"/>
      <c r="AC56" s="54"/>
      <c r="AD56" s="54"/>
      <c r="AE56" s="54"/>
      <c r="AF56" s="19"/>
      <c r="AG56" s="54" t="s">
        <v>34</v>
      </c>
      <c r="AH56" s="54"/>
      <c r="AI56" s="54"/>
      <c r="AJ56" s="54"/>
      <c r="AK56" s="54"/>
      <c r="AL56" s="54"/>
      <c r="AM56" s="54"/>
      <c r="AN56" s="54"/>
      <c r="AO56" s="54"/>
      <c r="AP56" s="54"/>
      <c r="AQ56" s="54"/>
      <c r="AR56" s="54"/>
      <c r="AS56" s="54"/>
      <c r="AT56" s="54"/>
      <c r="AU56" s="19"/>
      <c r="AV56" s="54" t="s">
        <v>35</v>
      </c>
      <c r="AW56" s="54"/>
      <c r="AX56" s="54"/>
      <c r="AY56" s="54"/>
      <c r="AZ56" s="54"/>
      <c r="BA56" s="54"/>
      <c r="BB56" s="54"/>
      <c r="BC56" s="54"/>
      <c r="BD56" s="54"/>
      <c r="BE56" s="54"/>
      <c r="BF56" s="54"/>
      <c r="BG56" s="54"/>
      <c r="BH56" s="54"/>
      <c r="BI56" s="54"/>
      <c r="BJ56" s="18"/>
      <c r="BK56" s="2"/>
      <c r="BL56" s="48"/>
      <c r="BM56" s="49"/>
      <c r="BN56" s="49"/>
      <c r="BO56" s="49"/>
      <c r="BP56" s="49"/>
      <c r="BQ56" s="49"/>
      <c r="BR56" s="49"/>
      <c r="BS56" s="49"/>
      <c r="BT56" s="49"/>
      <c r="BU56" s="49"/>
      <c r="BV56" s="49"/>
      <c r="BW56" s="49"/>
      <c r="BX56" s="49"/>
      <c r="BY56" s="49"/>
      <c r="BZ56" s="50"/>
    </row>
    <row r="57" spans="1:78" ht="13.5" customHeight="1" x14ac:dyDescent="0.2">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48"/>
      <c r="BM57" s="49"/>
      <c r="BN57" s="49"/>
      <c r="BO57" s="49"/>
      <c r="BP57" s="49"/>
      <c r="BQ57" s="49"/>
      <c r="BR57" s="49"/>
      <c r="BS57" s="49"/>
      <c r="BT57" s="49"/>
      <c r="BU57" s="49"/>
      <c r="BV57" s="49"/>
      <c r="BW57" s="49"/>
      <c r="BX57" s="49"/>
      <c r="BY57" s="49"/>
      <c r="BZ57" s="5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8"/>
      <c r="BM58" s="49"/>
      <c r="BN58" s="49"/>
      <c r="BO58" s="49"/>
      <c r="BP58" s="49"/>
      <c r="BQ58" s="49"/>
      <c r="BR58" s="49"/>
      <c r="BS58" s="49"/>
      <c r="BT58" s="49"/>
      <c r="BU58" s="49"/>
      <c r="BV58" s="49"/>
      <c r="BW58" s="49"/>
      <c r="BX58" s="49"/>
      <c r="BY58" s="49"/>
      <c r="BZ58" s="5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8"/>
      <c r="BM59" s="49"/>
      <c r="BN59" s="49"/>
      <c r="BO59" s="49"/>
      <c r="BP59" s="49"/>
      <c r="BQ59" s="49"/>
      <c r="BR59" s="49"/>
      <c r="BS59" s="49"/>
      <c r="BT59" s="49"/>
      <c r="BU59" s="49"/>
      <c r="BV59" s="49"/>
      <c r="BW59" s="49"/>
      <c r="BX59" s="49"/>
      <c r="BY59" s="49"/>
      <c r="BZ59" s="50"/>
    </row>
    <row r="60" spans="1:78" ht="13.5" customHeight="1" x14ac:dyDescent="0.2">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2">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8"/>
      <c r="BM62" s="49"/>
      <c r="BN62" s="49"/>
      <c r="BO62" s="49"/>
      <c r="BP62" s="49"/>
      <c r="BQ62" s="49"/>
      <c r="BR62" s="49"/>
      <c r="BS62" s="49"/>
      <c r="BT62" s="49"/>
      <c r="BU62" s="49"/>
      <c r="BV62" s="49"/>
      <c r="BW62" s="49"/>
      <c r="BX62" s="49"/>
      <c r="BY62" s="49"/>
      <c r="BZ62" s="5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37</v>
      </c>
      <c r="BM64" s="43"/>
      <c r="BN64" s="43"/>
      <c r="BO64" s="43"/>
      <c r="BP64" s="43"/>
      <c r="BQ64" s="43"/>
      <c r="BR64" s="43"/>
      <c r="BS64" s="43"/>
      <c r="BT64" s="43"/>
      <c r="BU64" s="43"/>
      <c r="BV64" s="43"/>
      <c r="BW64" s="43"/>
      <c r="BX64" s="43"/>
      <c r="BY64" s="43"/>
      <c r="BZ64" s="4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122</v>
      </c>
      <c r="BM66" s="49"/>
      <c r="BN66" s="49"/>
      <c r="BO66" s="49"/>
      <c r="BP66" s="49"/>
      <c r="BQ66" s="49"/>
      <c r="BR66" s="49"/>
      <c r="BS66" s="49"/>
      <c r="BT66" s="49"/>
      <c r="BU66" s="49"/>
      <c r="BV66" s="49"/>
      <c r="BW66" s="49"/>
      <c r="BX66" s="49"/>
      <c r="BY66" s="49"/>
      <c r="BZ66" s="5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x14ac:dyDescent="0.2">
      <c r="A79" s="2"/>
      <c r="B79" s="16"/>
      <c r="C79" s="54" t="s">
        <v>38</v>
      </c>
      <c r="D79" s="54"/>
      <c r="E79" s="54"/>
      <c r="F79" s="54"/>
      <c r="G79" s="54"/>
      <c r="H79" s="54"/>
      <c r="I79" s="54"/>
      <c r="J79" s="54"/>
      <c r="K79" s="54"/>
      <c r="L79" s="54"/>
      <c r="M79" s="54"/>
      <c r="N79" s="54"/>
      <c r="O79" s="54"/>
      <c r="P79" s="54"/>
      <c r="Q79" s="54"/>
      <c r="R79" s="54"/>
      <c r="S79" s="54"/>
      <c r="T79" s="54"/>
      <c r="U79" s="19"/>
      <c r="V79" s="19"/>
      <c r="W79" s="54" t="s">
        <v>39</v>
      </c>
      <c r="X79" s="54"/>
      <c r="Y79" s="54"/>
      <c r="Z79" s="54"/>
      <c r="AA79" s="54"/>
      <c r="AB79" s="54"/>
      <c r="AC79" s="54"/>
      <c r="AD79" s="54"/>
      <c r="AE79" s="54"/>
      <c r="AF79" s="54"/>
      <c r="AG79" s="54"/>
      <c r="AH79" s="54"/>
      <c r="AI79" s="54"/>
      <c r="AJ79" s="54"/>
      <c r="AK79" s="54"/>
      <c r="AL79" s="54"/>
      <c r="AM79" s="54"/>
      <c r="AN79" s="54"/>
      <c r="AO79" s="19"/>
      <c r="AP79" s="19"/>
      <c r="AQ79" s="54" t="s">
        <v>40</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x14ac:dyDescent="0.2">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x14ac:dyDescent="0.2">
      <c r="C83" s="2" t="s">
        <v>41</v>
      </c>
    </row>
    <row r="84" spans="1:78" x14ac:dyDescent="0.2">
      <c r="C84" s="25" t="s">
        <v>42</v>
      </c>
    </row>
    <row r="85" spans="1:78" hidden="1" x14ac:dyDescent="0.2">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2">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T0VPP9JSkvmK0VV89OJkaX0PdDEW8Rah88xE4/YrqguR+pKNHEEZyGmE1HZ46Xqs9Zy1I1JdDCe8NCzi+1KapA==" saltValue="kKC/sNulqJdUZW/Jvi0lDA=="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2" x14ac:dyDescent="0.2"/>
  <cols>
    <col min="2" max="144" width="11.88671875" customWidth="1"/>
  </cols>
  <sheetData>
    <row r="1" spans="1:148" x14ac:dyDescent="0.2">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2">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2">
      <c r="A6" s="28" t="s">
        <v>107</v>
      </c>
      <c r="B6" s="33">
        <f>B7</f>
        <v>2017</v>
      </c>
      <c r="C6" s="33">
        <f t="shared" ref="C6:X6" si="3">C7</f>
        <v>142158</v>
      </c>
      <c r="D6" s="33">
        <f t="shared" si="3"/>
        <v>46</v>
      </c>
      <c r="E6" s="33">
        <f t="shared" si="3"/>
        <v>17</v>
      </c>
      <c r="F6" s="33">
        <f t="shared" si="3"/>
        <v>1</v>
      </c>
      <c r="G6" s="33">
        <f t="shared" si="3"/>
        <v>0</v>
      </c>
      <c r="H6" s="33" t="str">
        <f t="shared" si="3"/>
        <v>神奈川県　海老名市</v>
      </c>
      <c r="I6" s="33" t="str">
        <f t="shared" si="3"/>
        <v>法適用</v>
      </c>
      <c r="J6" s="33" t="str">
        <f t="shared" si="3"/>
        <v>下水道事業</v>
      </c>
      <c r="K6" s="33" t="str">
        <f t="shared" si="3"/>
        <v>公共下水道</v>
      </c>
      <c r="L6" s="33" t="str">
        <f t="shared" si="3"/>
        <v>Ab</v>
      </c>
      <c r="M6" s="33" t="str">
        <f t="shared" si="3"/>
        <v>非設置</v>
      </c>
      <c r="N6" s="34" t="str">
        <f t="shared" si="3"/>
        <v>-</v>
      </c>
      <c r="O6" s="34">
        <f t="shared" si="3"/>
        <v>69.13</v>
      </c>
      <c r="P6" s="34">
        <f t="shared" si="3"/>
        <v>95.84</v>
      </c>
      <c r="Q6" s="34">
        <f t="shared" si="3"/>
        <v>88.33</v>
      </c>
      <c r="R6" s="34">
        <f t="shared" si="3"/>
        <v>1763</v>
      </c>
      <c r="S6" s="34">
        <f t="shared" si="3"/>
        <v>131789</v>
      </c>
      <c r="T6" s="34">
        <f t="shared" si="3"/>
        <v>26.59</v>
      </c>
      <c r="U6" s="34">
        <f t="shared" si="3"/>
        <v>4956.34</v>
      </c>
      <c r="V6" s="34">
        <f t="shared" si="3"/>
        <v>126916</v>
      </c>
      <c r="W6" s="34">
        <f t="shared" si="3"/>
        <v>13.02</v>
      </c>
      <c r="X6" s="34">
        <f t="shared" si="3"/>
        <v>9747.77</v>
      </c>
      <c r="Y6" s="35" t="str">
        <f>IF(Y7="",NA(),Y7)</f>
        <v>-</v>
      </c>
      <c r="Z6" s="35" t="str">
        <f t="shared" ref="Z6:AH6" si="4">IF(Z7="",NA(),Z7)</f>
        <v>-</v>
      </c>
      <c r="AA6" s="35" t="str">
        <f t="shared" si="4"/>
        <v>-</v>
      </c>
      <c r="AB6" s="35" t="str">
        <f t="shared" si="4"/>
        <v>-</v>
      </c>
      <c r="AC6" s="35">
        <f t="shared" si="4"/>
        <v>111.38</v>
      </c>
      <c r="AD6" s="35" t="str">
        <f t="shared" si="4"/>
        <v>-</v>
      </c>
      <c r="AE6" s="35" t="str">
        <f t="shared" si="4"/>
        <v>-</v>
      </c>
      <c r="AF6" s="35" t="str">
        <f t="shared" si="4"/>
        <v>-</v>
      </c>
      <c r="AG6" s="35" t="str">
        <f t="shared" si="4"/>
        <v>-</v>
      </c>
      <c r="AH6" s="35">
        <f t="shared" si="4"/>
        <v>106.55</v>
      </c>
      <c r="AI6" s="34" t="str">
        <f>IF(AI7="","",IF(AI7="-","【-】","【"&amp;SUBSTITUTE(TEXT(AI7,"#,##0.00"),"-","△")&amp;"】"))</f>
        <v>【108.80】</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0.41</v>
      </c>
      <c r="AT6" s="34" t="str">
        <f>IF(AT7="","",IF(AT7="-","【-】","【"&amp;SUBSTITUTE(TEXT(AT7,"#,##0.00"),"-","△")&amp;"】"))</f>
        <v>【4.27】</v>
      </c>
      <c r="AU6" s="35" t="str">
        <f>IF(AU7="",NA(),AU7)</f>
        <v>-</v>
      </c>
      <c r="AV6" s="35" t="str">
        <f t="shared" ref="AV6:BD6" si="6">IF(AV7="",NA(),AV7)</f>
        <v>-</v>
      </c>
      <c r="AW6" s="35" t="str">
        <f t="shared" si="6"/>
        <v>-</v>
      </c>
      <c r="AX6" s="35" t="str">
        <f t="shared" si="6"/>
        <v>-</v>
      </c>
      <c r="AY6" s="35">
        <f t="shared" si="6"/>
        <v>61.69</v>
      </c>
      <c r="AZ6" s="35" t="str">
        <f t="shared" si="6"/>
        <v>-</v>
      </c>
      <c r="BA6" s="35" t="str">
        <f t="shared" si="6"/>
        <v>-</v>
      </c>
      <c r="BB6" s="35" t="str">
        <f t="shared" si="6"/>
        <v>-</v>
      </c>
      <c r="BC6" s="35" t="str">
        <f t="shared" si="6"/>
        <v>-</v>
      </c>
      <c r="BD6" s="35">
        <f t="shared" si="6"/>
        <v>83.46</v>
      </c>
      <c r="BE6" s="34" t="str">
        <f>IF(BE7="","",IF(BE7="-","【-】","【"&amp;SUBSTITUTE(TEXT(BE7,"#,##0.00"),"-","△")&amp;"】"))</f>
        <v>【66.41】</v>
      </c>
      <c r="BF6" s="35" t="str">
        <f>IF(BF7="",NA(),BF7)</f>
        <v>-</v>
      </c>
      <c r="BG6" s="35" t="str">
        <f t="shared" ref="BG6:BO6" si="7">IF(BG7="",NA(),BG7)</f>
        <v>-</v>
      </c>
      <c r="BH6" s="35" t="str">
        <f t="shared" si="7"/>
        <v>-</v>
      </c>
      <c r="BI6" s="35" t="str">
        <f t="shared" si="7"/>
        <v>-</v>
      </c>
      <c r="BJ6" s="35">
        <f t="shared" si="7"/>
        <v>664.04</v>
      </c>
      <c r="BK6" s="35" t="str">
        <f t="shared" si="7"/>
        <v>-</v>
      </c>
      <c r="BL6" s="35" t="str">
        <f t="shared" si="7"/>
        <v>-</v>
      </c>
      <c r="BM6" s="35" t="str">
        <f t="shared" si="7"/>
        <v>-</v>
      </c>
      <c r="BN6" s="35" t="str">
        <f t="shared" si="7"/>
        <v>-</v>
      </c>
      <c r="BO6" s="35">
        <f t="shared" si="7"/>
        <v>612.6</v>
      </c>
      <c r="BP6" s="34" t="str">
        <f>IF(BP7="","",IF(BP7="-","【-】","【"&amp;SUBSTITUTE(TEXT(BP7,"#,##0.00"),"-","△")&amp;"】"))</f>
        <v>【707.33】</v>
      </c>
      <c r="BQ6" s="35" t="str">
        <f>IF(BQ7="",NA(),BQ7)</f>
        <v>-</v>
      </c>
      <c r="BR6" s="35" t="str">
        <f t="shared" ref="BR6:BZ6" si="8">IF(BR7="",NA(),BR7)</f>
        <v>-</v>
      </c>
      <c r="BS6" s="35" t="str">
        <f t="shared" si="8"/>
        <v>-</v>
      </c>
      <c r="BT6" s="35" t="str">
        <f t="shared" si="8"/>
        <v>-</v>
      </c>
      <c r="BU6" s="35">
        <f t="shared" si="8"/>
        <v>115.71</v>
      </c>
      <c r="BV6" s="35" t="str">
        <f t="shared" si="8"/>
        <v>-</v>
      </c>
      <c r="BW6" s="35" t="str">
        <f t="shared" si="8"/>
        <v>-</v>
      </c>
      <c r="BX6" s="35" t="str">
        <f t="shared" si="8"/>
        <v>-</v>
      </c>
      <c r="BY6" s="35" t="str">
        <f t="shared" si="8"/>
        <v>-</v>
      </c>
      <c r="BZ6" s="35">
        <f t="shared" si="8"/>
        <v>100.97</v>
      </c>
      <c r="CA6" s="34" t="str">
        <f>IF(CA7="","",IF(CA7="-","【-】","【"&amp;SUBSTITUTE(TEXT(CA7,"#,##0.00"),"-","△")&amp;"】"))</f>
        <v>【101.26】</v>
      </c>
      <c r="CB6" s="35" t="str">
        <f>IF(CB7="",NA(),CB7)</f>
        <v>-</v>
      </c>
      <c r="CC6" s="35" t="str">
        <f t="shared" ref="CC6:CK6" si="9">IF(CC7="",NA(),CC7)</f>
        <v>-</v>
      </c>
      <c r="CD6" s="35" t="str">
        <f t="shared" si="9"/>
        <v>-</v>
      </c>
      <c r="CE6" s="35" t="str">
        <f t="shared" si="9"/>
        <v>-</v>
      </c>
      <c r="CF6" s="35">
        <f t="shared" si="9"/>
        <v>94.58</v>
      </c>
      <c r="CG6" s="35" t="str">
        <f t="shared" si="9"/>
        <v>-</v>
      </c>
      <c r="CH6" s="35" t="str">
        <f t="shared" si="9"/>
        <v>-</v>
      </c>
      <c r="CI6" s="35" t="str">
        <f t="shared" si="9"/>
        <v>-</v>
      </c>
      <c r="CJ6" s="35" t="str">
        <f t="shared" si="9"/>
        <v>-</v>
      </c>
      <c r="CK6" s="35">
        <f t="shared" si="9"/>
        <v>118.78</v>
      </c>
      <c r="CL6" s="34" t="str">
        <f>IF(CL7="","",IF(CL7="-","【-】","【"&amp;SUBSTITUTE(TEXT(CL7,"#,##0.00"),"-","△")&amp;"】"))</f>
        <v>【136.39】</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70.37</v>
      </c>
      <c r="CW6" s="34" t="str">
        <f>IF(CW7="","",IF(CW7="-","【-】","【"&amp;SUBSTITUTE(TEXT(CW7,"#,##0.00"),"-","△")&amp;"】"))</f>
        <v>【60.13】</v>
      </c>
      <c r="CX6" s="35" t="str">
        <f>IF(CX7="",NA(),CX7)</f>
        <v>-</v>
      </c>
      <c r="CY6" s="35" t="str">
        <f t="shared" ref="CY6:DG6" si="11">IF(CY7="",NA(),CY7)</f>
        <v>-</v>
      </c>
      <c r="CZ6" s="35" t="str">
        <f t="shared" si="11"/>
        <v>-</v>
      </c>
      <c r="DA6" s="35" t="str">
        <f t="shared" si="11"/>
        <v>-</v>
      </c>
      <c r="DB6" s="35">
        <f t="shared" si="11"/>
        <v>98.07</v>
      </c>
      <c r="DC6" s="35" t="str">
        <f t="shared" si="11"/>
        <v>-</v>
      </c>
      <c r="DD6" s="35" t="str">
        <f t="shared" si="11"/>
        <v>-</v>
      </c>
      <c r="DE6" s="35" t="str">
        <f t="shared" si="11"/>
        <v>-</v>
      </c>
      <c r="DF6" s="35" t="str">
        <f t="shared" si="11"/>
        <v>-</v>
      </c>
      <c r="DG6" s="35">
        <f t="shared" si="11"/>
        <v>96.75</v>
      </c>
      <c r="DH6" s="34" t="str">
        <f>IF(DH7="","",IF(DH7="-","【-】","【"&amp;SUBSTITUTE(TEXT(DH7,"#,##0.00"),"-","△")&amp;"】"))</f>
        <v>【95.06】</v>
      </c>
      <c r="DI6" s="35" t="str">
        <f>IF(DI7="",NA(),DI7)</f>
        <v>-</v>
      </c>
      <c r="DJ6" s="35" t="str">
        <f t="shared" ref="DJ6:DR6" si="12">IF(DJ7="",NA(),DJ7)</f>
        <v>-</v>
      </c>
      <c r="DK6" s="35" t="str">
        <f t="shared" si="12"/>
        <v>-</v>
      </c>
      <c r="DL6" s="35" t="str">
        <f t="shared" si="12"/>
        <v>-</v>
      </c>
      <c r="DM6" s="35">
        <f t="shared" si="12"/>
        <v>3.58</v>
      </c>
      <c r="DN6" s="35" t="str">
        <f t="shared" si="12"/>
        <v>-</v>
      </c>
      <c r="DO6" s="35" t="str">
        <f t="shared" si="12"/>
        <v>-</v>
      </c>
      <c r="DP6" s="35" t="str">
        <f t="shared" si="12"/>
        <v>-</v>
      </c>
      <c r="DQ6" s="35" t="str">
        <f t="shared" si="12"/>
        <v>-</v>
      </c>
      <c r="DR6" s="35">
        <f t="shared" si="12"/>
        <v>28.24</v>
      </c>
      <c r="DS6" s="34" t="str">
        <f>IF(DS7="","",IF(DS7="-","【-】","【"&amp;SUBSTITUTE(TEXT(DS7,"#,##0.00"),"-","△")&amp;"】"))</f>
        <v>【38.13】</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3.67</v>
      </c>
      <c r="ED6" s="34" t="str">
        <f>IF(ED7="","",IF(ED7="-","【-】","【"&amp;SUBSTITUTE(TEXT(ED7,"#,##0.00"),"-","△")&amp;"】"))</f>
        <v>【5.37】</v>
      </c>
      <c r="EE6" s="35" t="str">
        <f>IF(EE7="",NA(),EE7)</f>
        <v>-</v>
      </c>
      <c r="EF6" s="35" t="str">
        <f t="shared" ref="EF6:EN6" si="14">IF(EF7="",NA(),EF7)</f>
        <v>-</v>
      </c>
      <c r="EG6" s="35" t="str">
        <f t="shared" si="14"/>
        <v>-</v>
      </c>
      <c r="EH6" s="35" t="str">
        <f t="shared" si="14"/>
        <v>-</v>
      </c>
      <c r="EI6" s="35">
        <f t="shared" si="14"/>
        <v>0.01</v>
      </c>
      <c r="EJ6" s="35" t="str">
        <f t="shared" si="14"/>
        <v>-</v>
      </c>
      <c r="EK6" s="35" t="str">
        <f t="shared" si="14"/>
        <v>-</v>
      </c>
      <c r="EL6" s="35" t="str">
        <f t="shared" si="14"/>
        <v>-</v>
      </c>
      <c r="EM6" s="35" t="str">
        <f t="shared" si="14"/>
        <v>-</v>
      </c>
      <c r="EN6" s="35">
        <f t="shared" si="14"/>
        <v>0.1</v>
      </c>
      <c r="EO6" s="34" t="str">
        <f>IF(EO7="","",IF(EO7="-","【-】","【"&amp;SUBSTITUTE(TEXT(EO7,"#,##0.00"),"-","△")&amp;"】"))</f>
        <v>【0.23】</v>
      </c>
    </row>
    <row r="7" spans="1:148" s="36" customFormat="1" x14ac:dyDescent="0.2">
      <c r="A7" s="28"/>
      <c r="B7" s="37">
        <v>2017</v>
      </c>
      <c r="C7" s="37">
        <v>142158</v>
      </c>
      <c r="D7" s="37">
        <v>46</v>
      </c>
      <c r="E7" s="37">
        <v>17</v>
      </c>
      <c r="F7" s="37">
        <v>1</v>
      </c>
      <c r="G7" s="37">
        <v>0</v>
      </c>
      <c r="H7" s="37" t="s">
        <v>108</v>
      </c>
      <c r="I7" s="37" t="s">
        <v>109</v>
      </c>
      <c r="J7" s="37" t="s">
        <v>110</v>
      </c>
      <c r="K7" s="37" t="s">
        <v>111</v>
      </c>
      <c r="L7" s="37" t="s">
        <v>112</v>
      </c>
      <c r="M7" s="37" t="s">
        <v>113</v>
      </c>
      <c r="N7" s="38" t="s">
        <v>114</v>
      </c>
      <c r="O7" s="38">
        <v>69.13</v>
      </c>
      <c r="P7" s="38">
        <v>95.84</v>
      </c>
      <c r="Q7" s="38">
        <v>88.33</v>
      </c>
      <c r="R7" s="38">
        <v>1763</v>
      </c>
      <c r="S7" s="38">
        <v>131789</v>
      </c>
      <c r="T7" s="38">
        <v>26.59</v>
      </c>
      <c r="U7" s="38">
        <v>4956.34</v>
      </c>
      <c r="V7" s="38">
        <v>126916</v>
      </c>
      <c r="W7" s="38">
        <v>13.02</v>
      </c>
      <c r="X7" s="38">
        <v>9747.77</v>
      </c>
      <c r="Y7" s="38" t="s">
        <v>114</v>
      </c>
      <c r="Z7" s="38" t="s">
        <v>114</v>
      </c>
      <c r="AA7" s="38" t="s">
        <v>114</v>
      </c>
      <c r="AB7" s="38" t="s">
        <v>114</v>
      </c>
      <c r="AC7" s="38">
        <v>111.38</v>
      </c>
      <c r="AD7" s="38" t="s">
        <v>114</v>
      </c>
      <c r="AE7" s="38" t="s">
        <v>114</v>
      </c>
      <c r="AF7" s="38" t="s">
        <v>114</v>
      </c>
      <c r="AG7" s="38" t="s">
        <v>114</v>
      </c>
      <c r="AH7" s="38">
        <v>106.55</v>
      </c>
      <c r="AI7" s="38">
        <v>108.8</v>
      </c>
      <c r="AJ7" s="38" t="s">
        <v>114</v>
      </c>
      <c r="AK7" s="38" t="s">
        <v>114</v>
      </c>
      <c r="AL7" s="38" t="s">
        <v>114</v>
      </c>
      <c r="AM7" s="38" t="s">
        <v>114</v>
      </c>
      <c r="AN7" s="38">
        <v>0</v>
      </c>
      <c r="AO7" s="38" t="s">
        <v>114</v>
      </c>
      <c r="AP7" s="38" t="s">
        <v>114</v>
      </c>
      <c r="AQ7" s="38" t="s">
        <v>114</v>
      </c>
      <c r="AR7" s="38" t="s">
        <v>114</v>
      </c>
      <c r="AS7" s="38">
        <v>0.41</v>
      </c>
      <c r="AT7" s="38">
        <v>4.2699999999999996</v>
      </c>
      <c r="AU7" s="38" t="s">
        <v>114</v>
      </c>
      <c r="AV7" s="38" t="s">
        <v>114</v>
      </c>
      <c r="AW7" s="38" t="s">
        <v>114</v>
      </c>
      <c r="AX7" s="38" t="s">
        <v>114</v>
      </c>
      <c r="AY7" s="38">
        <v>61.69</v>
      </c>
      <c r="AZ7" s="38" t="s">
        <v>114</v>
      </c>
      <c r="BA7" s="38" t="s">
        <v>114</v>
      </c>
      <c r="BB7" s="38" t="s">
        <v>114</v>
      </c>
      <c r="BC7" s="38" t="s">
        <v>114</v>
      </c>
      <c r="BD7" s="38">
        <v>83.46</v>
      </c>
      <c r="BE7" s="38">
        <v>66.41</v>
      </c>
      <c r="BF7" s="38" t="s">
        <v>114</v>
      </c>
      <c r="BG7" s="38" t="s">
        <v>114</v>
      </c>
      <c r="BH7" s="38" t="s">
        <v>114</v>
      </c>
      <c r="BI7" s="38" t="s">
        <v>114</v>
      </c>
      <c r="BJ7" s="38">
        <v>664.04</v>
      </c>
      <c r="BK7" s="38" t="s">
        <v>114</v>
      </c>
      <c r="BL7" s="38" t="s">
        <v>114</v>
      </c>
      <c r="BM7" s="38" t="s">
        <v>114</v>
      </c>
      <c r="BN7" s="38" t="s">
        <v>114</v>
      </c>
      <c r="BO7" s="38">
        <v>612.6</v>
      </c>
      <c r="BP7" s="38">
        <v>707.33</v>
      </c>
      <c r="BQ7" s="38" t="s">
        <v>114</v>
      </c>
      <c r="BR7" s="38" t="s">
        <v>114</v>
      </c>
      <c r="BS7" s="38" t="s">
        <v>114</v>
      </c>
      <c r="BT7" s="38" t="s">
        <v>114</v>
      </c>
      <c r="BU7" s="38">
        <v>115.71</v>
      </c>
      <c r="BV7" s="38" t="s">
        <v>114</v>
      </c>
      <c r="BW7" s="38" t="s">
        <v>114</v>
      </c>
      <c r="BX7" s="38" t="s">
        <v>114</v>
      </c>
      <c r="BY7" s="38" t="s">
        <v>114</v>
      </c>
      <c r="BZ7" s="38">
        <v>100.97</v>
      </c>
      <c r="CA7" s="38">
        <v>101.26</v>
      </c>
      <c r="CB7" s="38" t="s">
        <v>114</v>
      </c>
      <c r="CC7" s="38" t="s">
        <v>114</v>
      </c>
      <c r="CD7" s="38" t="s">
        <v>114</v>
      </c>
      <c r="CE7" s="38" t="s">
        <v>114</v>
      </c>
      <c r="CF7" s="38">
        <v>94.58</v>
      </c>
      <c r="CG7" s="38" t="s">
        <v>114</v>
      </c>
      <c r="CH7" s="38" t="s">
        <v>114</v>
      </c>
      <c r="CI7" s="38" t="s">
        <v>114</v>
      </c>
      <c r="CJ7" s="38" t="s">
        <v>114</v>
      </c>
      <c r="CK7" s="38">
        <v>118.78</v>
      </c>
      <c r="CL7" s="38">
        <v>136.38999999999999</v>
      </c>
      <c r="CM7" s="38" t="s">
        <v>114</v>
      </c>
      <c r="CN7" s="38" t="s">
        <v>114</v>
      </c>
      <c r="CO7" s="38" t="s">
        <v>114</v>
      </c>
      <c r="CP7" s="38" t="s">
        <v>114</v>
      </c>
      <c r="CQ7" s="38" t="s">
        <v>114</v>
      </c>
      <c r="CR7" s="38" t="s">
        <v>114</v>
      </c>
      <c r="CS7" s="38" t="s">
        <v>114</v>
      </c>
      <c r="CT7" s="38" t="s">
        <v>114</v>
      </c>
      <c r="CU7" s="38" t="s">
        <v>114</v>
      </c>
      <c r="CV7" s="38">
        <v>70.37</v>
      </c>
      <c r="CW7" s="38">
        <v>60.13</v>
      </c>
      <c r="CX7" s="38" t="s">
        <v>114</v>
      </c>
      <c r="CY7" s="38" t="s">
        <v>114</v>
      </c>
      <c r="CZ7" s="38" t="s">
        <v>114</v>
      </c>
      <c r="DA7" s="38" t="s">
        <v>114</v>
      </c>
      <c r="DB7" s="38">
        <v>98.07</v>
      </c>
      <c r="DC7" s="38" t="s">
        <v>114</v>
      </c>
      <c r="DD7" s="38" t="s">
        <v>114</v>
      </c>
      <c r="DE7" s="38" t="s">
        <v>114</v>
      </c>
      <c r="DF7" s="38" t="s">
        <v>114</v>
      </c>
      <c r="DG7" s="38">
        <v>96.75</v>
      </c>
      <c r="DH7" s="38">
        <v>95.06</v>
      </c>
      <c r="DI7" s="38" t="s">
        <v>114</v>
      </c>
      <c r="DJ7" s="38" t="s">
        <v>114</v>
      </c>
      <c r="DK7" s="38" t="s">
        <v>114</v>
      </c>
      <c r="DL7" s="38" t="s">
        <v>114</v>
      </c>
      <c r="DM7" s="38">
        <v>3.58</v>
      </c>
      <c r="DN7" s="38" t="s">
        <v>114</v>
      </c>
      <c r="DO7" s="38" t="s">
        <v>114</v>
      </c>
      <c r="DP7" s="38" t="s">
        <v>114</v>
      </c>
      <c r="DQ7" s="38" t="s">
        <v>114</v>
      </c>
      <c r="DR7" s="38">
        <v>28.24</v>
      </c>
      <c r="DS7" s="38">
        <v>38.130000000000003</v>
      </c>
      <c r="DT7" s="38" t="s">
        <v>114</v>
      </c>
      <c r="DU7" s="38" t="s">
        <v>114</v>
      </c>
      <c r="DV7" s="38" t="s">
        <v>114</v>
      </c>
      <c r="DW7" s="38" t="s">
        <v>114</v>
      </c>
      <c r="DX7" s="38">
        <v>0</v>
      </c>
      <c r="DY7" s="38" t="s">
        <v>114</v>
      </c>
      <c r="DZ7" s="38" t="s">
        <v>114</v>
      </c>
      <c r="EA7" s="38" t="s">
        <v>114</v>
      </c>
      <c r="EB7" s="38" t="s">
        <v>114</v>
      </c>
      <c r="EC7" s="38">
        <v>3.67</v>
      </c>
      <c r="ED7" s="38">
        <v>5.37</v>
      </c>
      <c r="EE7" s="38" t="s">
        <v>114</v>
      </c>
      <c r="EF7" s="38" t="s">
        <v>114</v>
      </c>
      <c r="EG7" s="38" t="s">
        <v>114</v>
      </c>
      <c r="EH7" s="38" t="s">
        <v>114</v>
      </c>
      <c r="EI7" s="38">
        <v>0.01</v>
      </c>
      <c r="EJ7" s="38" t="s">
        <v>114</v>
      </c>
      <c r="EK7" s="38" t="s">
        <v>114</v>
      </c>
      <c r="EL7" s="38" t="s">
        <v>114</v>
      </c>
      <c r="EM7" s="38" t="s">
        <v>114</v>
      </c>
      <c r="EN7" s="38">
        <v>0.1</v>
      </c>
      <c r="EO7" s="38">
        <v>0.23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2019-02-15T07:19:57Z</cp:lastPrinted>
  <dcterms:created xsi:type="dcterms:W3CDTF">2018-12-03T08:48:27Z</dcterms:created>
  <dcterms:modified xsi:type="dcterms:W3CDTF">2019-02-18T05:50:51Z</dcterms:modified>
  <cp:category/>
</cp:coreProperties>
</file>