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7 山北町\"/>
    </mc:Choice>
  </mc:AlternateContent>
  <workbookProtection workbookAlgorithmName="SHA-512" workbookHashValue="o5H858Z73mJCov/ZzVg8i50+mBRA35dGmREDTyiSyF3i2UMbw1OJoC4aTZhVgUugGv8Mxkku7OrRWv/6gItEhA==" workbookSaltValue="8I8QZ8pR728YqKRbtoxKrA==" workbookSpinCount="100000" lockStructure="1"/>
  <bookViews>
    <workbookView xWindow="0" yWindow="0" windowWidth="20496" windowHeight="7776"/>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<sst xmlns="http://schemas.openxmlformats.org/spreadsheetml/2006/main" count="232" uniqueCount="120">
  <si>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</si>
  <si>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</si>
  <si>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</si>
  <si>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</si>
  <si>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</si>
  <si>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</si>
  <si>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</si>
  <si>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</si>
  <si>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</si>
  <si>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</si>
  <si>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</si>
  <si>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</si>
  <si>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</si>
  <si>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</si>
  <si>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</si>
  <si>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</si>
  <si>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</si>
  <si>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</si>
  <si>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</si>
  <si>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</si>
  <si>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</si>
  <si>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</si>
  <si>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</si>
  <si>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</si>
  <si>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</si>
  <si>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</si>
  <si>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</si>
  <si>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</si>
  <si>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</si>
  <si>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</si>
  <si>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</si>
  <si>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</si>
  <si>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</si>
  <si>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</si>
  <si>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</si>
  <si>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</si>
  <si>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</si>
  <si>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</si>
  <si>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</si>
  <si>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</si>
  <si>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</si>
  <si>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</si>
  <si>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</si>
  <si>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</si>
  <si>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</si>
  <si>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</si>
  <si>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</si>
  <si>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</si>
  <si>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</si>
  <si>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</si>
  <si>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</si>
  <si>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</si>
  <si>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</si>
  <si>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</si>
  <si>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</si>
  <si>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</si>
  <si>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</si>
  <si>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</si>
  <si>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</si>
  <si>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</si>
  <si>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</si>
  <si>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</si>
  <si>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</si>
  <si>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</si>
  <si>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</si>
  <si>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</si>
  <si>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</si>
  <si>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</si>
  <si>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</si>
  <si>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</si>
  <si>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</si>
  <si>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</si>
  <si>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</si>
  <si>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</si>
  <si>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</si>
  <si>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</si>
  <si>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</si>
  <si>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</si>
  <si>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</si>
  <si>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</si>
  <si>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</si>
  <si>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</si>
  <si>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</si>
  <si>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</si>
  <si>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</si>
  <si>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</si>
  <si>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</si>
  <si>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</si>
  <si>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</si>
  <si>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</si>
  <si>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</si>
  <si>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</si>
  <si>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</si>
  <si>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</si>
  <si>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</si>
  <si>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</si>
  <si>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</si>
  <si>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</si>
  <si>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</si>
  <si>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</si>
  <si>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</si>
  <si>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</si>
  <si>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</si>
  <si>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</si>
  <si>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</si>
  <si>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山北町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</si>
  <si>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</si>
  <si>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</si>
  <si>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</si>
  <si>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</si>
  <si>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</si>
  <si>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</si>
  <si>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</si>
  <si>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</si>
  <si>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</si>
  <si>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</si>
  <si>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</si>
  <si>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100％以上、累積欠損金比率０％、流動比率100％以上であり、企業債残高対給水収益比率も類似団体内では低く、料金回収率は100％を超える水準となっており、この指標で表した結果を分析すると比較的健全な経営といえます。
　しかしながら、企業債残高対給水収益比率、管路経年化率、管路更新率について類似団体と比較して総合的にみると、管路経年化に対して管路更新の遅れなどにより、新たな企業債の借り入れを行っていないため企業債残高が減少傾向にあり、指針としては健全経営となっている一面が考えられます。
　また、経常収支比率が減少傾向にあり、給水収益の減少に対し、維持管理費用は増加傾向であることや、将来の施設更新を見据えた中で、料金の見直しをすることが必要と考えています。
　施設利用率が低い要因は、当町の居住区域が広範であり、人口割合に対して給水施設が多く必要であり、結果として利用率が低くなっています。今後も極端な減少に転じないよう動向に注意してまいります。
　なお、有収率が類似団体と比較して低いのは、本町の立地条件から高低差のある山間部に配水管が布設されており、漏水箇所の特定が難しく修繕対応が進まないためであり、今後計画的な布設替え等を検討してまいります。</t>
    <rPh sb="1" eb="3">
      <t>ケイジョウ</t>
    </rPh>
    <rPh sb="3" eb="5">
      <t>シュウシ</t>
    </rPh>
    <rPh sb="5" eb="7">
      <t>ヒリツ</t>
    </rPh>
    <rPh sb="11" eb="13">
      <t>イジョウ</t>
    </rPh>
    <rPh sb="14" eb="16">
      <t>ルイセキ</t>
    </rPh>
    <rPh sb="16" eb="19">
      <t>ケッソンキン</t>
    </rPh>
    <rPh sb="19" eb="21">
      <t>ヒリツ</t>
    </rPh>
    <rPh sb="24" eb="26">
      <t>リュウドウ</t>
    </rPh>
    <rPh sb="26" eb="28">
      <t>ヒリツ</t>
    </rPh>
    <rPh sb="32" eb="34">
      <t>イジョウ</t>
    </rPh>
    <rPh sb="38" eb="40">
      <t>キギョウ</t>
    </rPh>
    <rPh sb="40" eb="41">
      <t>サイ</t>
    </rPh>
    <rPh sb="41" eb="43">
      <t>ザンダカ</t>
    </rPh>
    <rPh sb="43" eb="44">
      <t>タイ</t>
    </rPh>
    <rPh sb="44" eb="46">
      <t>キュウスイ</t>
    </rPh>
    <rPh sb="46" eb="48">
      <t>シュウエキ</t>
    </rPh>
    <rPh sb="48" eb="50">
      <t>ヒリツ</t>
    </rPh>
    <rPh sb="51" eb="53">
      <t>ルイジ</t>
    </rPh>
    <rPh sb="53" eb="55">
      <t>ダンタイ</t>
    </rPh>
    <rPh sb="55" eb="56">
      <t>ナイ</t>
    </rPh>
    <rPh sb="58" eb="59">
      <t>ヒク</t>
    </rPh>
    <rPh sb="61" eb="63">
      <t>リョウキン</t>
    </rPh>
    <rPh sb="63" eb="65">
      <t>カイシュウ</t>
    </rPh>
    <rPh sb="65" eb="66">
      <t>リツ</t>
    </rPh>
    <rPh sb="72" eb="73">
      <t>コ</t>
    </rPh>
    <rPh sb="75" eb="77">
      <t>スイジュン</t>
    </rPh>
    <rPh sb="86" eb="88">
      <t>シヒョウ</t>
    </rPh>
    <rPh sb="89" eb="90">
      <t>アラワ</t>
    </rPh>
    <rPh sb="92" eb="94">
      <t>ケッカ</t>
    </rPh>
    <rPh sb="95" eb="97">
      <t>ブンセキ</t>
    </rPh>
    <rPh sb="100" eb="103">
      <t>ヒカクテキ</t>
    </rPh>
    <rPh sb="103" eb="105">
      <t>ケンゼン</t>
    </rPh>
    <rPh sb="106" eb="108">
      <t>ケイエイ</t>
    </rPh>
    <rPh sb="123" eb="125">
      <t>キギョウ</t>
    </rPh>
    <rPh sb="125" eb="126">
      <t>サイ</t>
    </rPh>
    <rPh sb="126" eb="128">
      <t>ザンダカ</t>
    </rPh>
    <rPh sb="128" eb="129">
      <t>タイ</t>
    </rPh>
    <rPh sb="129" eb="131">
      <t>キュウスイ</t>
    </rPh>
    <rPh sb="131" eb="133">
      <t>シュウエキ</t>
    </rPh>
    <rPh sb="133" eb="135">
      <t>ヒリツ</t>
    </rPh>
    <rPh sb="136" eb="138">
      <t>カンロ</t>
    </rPh>
    <rPh sb="138" eb="141">
      <t>ケイネンカ</t>
    </rPh>
    <rPh sb="141" eb="142">
      <t>リツ</t>
    </rPh>
    <rPh sb="143" eb="145">
      <t>カンロ</t>
    </rPh>
    <rPh sb="145" eb="147">
      <t>コウシン</t>
    </rPh>
    <rPh sb="147" eb="148">
      <t>リツ</t>
    </rPh>
    <rPh sb="152" eb="154">
      <t>ルイジ</t>
    </rPh>
    <rPh sb="154" eb="156">
      <t>ダンタイ</t>
    </rPh>
    <rPh sb="157" eb="159">
      <t>ヒカク</t>
    </rPh>
    <rPh sb="161" eb="164">
      <t>ソウゴウテキ</t>
    </rPh>
    <rPh sb="169" eb="171">
      <t>カンロ</t>
    </rPh>
    <rPh sb="171" eb="174">
      <t>ケイネンカ</t>
    </rPh>
    <rPh sb="175" eb="176">
      <t>タイ</t>
    </rPh>
    <rPh sb="178" eb="180">
      <t>カンロ</t>
    </rPh>
    <rPh sb="180" eb="182">
      <t>コウシン</t>
    </rPh>
    <rPh sb="183" eb="184">
      <t>オク</t>
    </rPh>
    <rPh sb="191" eb="192">
      <t>アラ</t>
    </rPh>
    <rPh sb="194" eb="196">
      <t>キギョウ</t>
    </rPh>
    <rPh sb="196" eb="197">
      <t>サイ</t>
    </rPh>
    <rPh sb="198" eb="199">
      <t>カ</t>
    </rPh>
    <rPh sb="200" eb="201">
      <t>イ</t>
    </rPh>
    <rPh sb="203" eb="204">
      <t>オコナ</t>
    </rPh>
    <rPh sb="211" eb="213">
      <t>キギョウ</t>
    </rPh>
    <rPh sb="213" eb="214">
      <t>サイ</t>
    </rPh>
    <rPh sb="214" eb="216">
      <t>ザンダカ</t>
    </rPh>
    <rPh sb="217" eb="219">
      <t>ゲンショウ</t>
    </rPh>
    <rPh sb="219" eb="221">
      <t>ケイコウ</t>
    </rPh>
    <rPh sb="225" eb="227">
      <t>シシン</t>
    </rPh>
    <rPh sb="231" eb="233">
      <t>ケンゼン</t>
    </rPh>
    <rPh sb="233" eb="235">
      <t>ケイエイ</t>
    </rPh>
    <rPh sb="241" eb="243">
      <t>イチメン</t>
    </rPh>
    <rPh sb="244" eb="245">
      <t>カンガ</t>
    </rPh>
    <rPh sb="256" eb="258">
      <t>ケイジョウ</t>
    </rPh>
    <rPh sb="258" eb="260">
      <t>シュウシ</t>
    </rPh>
    <rPh sb="260" eb="262">
      <t>ヒリツ</t>
    </rPh>
    <rPh sb="263" eb="265">
      <t>ゲンショウ</t>
    </rPh>
    <rPh sb="265" eb="267">
      <t>ケイコウ</t>
    </rPh>
    <rPh sb="271" eb="273">
      <t>キュウスイ</t>
    </rPh>
    <rPh sb="273" eb="275">
      <t>シュウエキ</t>
    </rPh>
    <rPh sb="276" eb="278">
      <t>ゲンショウ</t>
    </rPh>
    <rPh sb="279" eb="280">
      <t>タイ</t>
    </rPh>
    <rPh sb="282" eb="284">
      <t>イジ</t>
    </rPh>
    <rPh sb="284" eb="286">
      <t>カンリ</t>
    </rPh>
    <rPh sb="286" eb="288">
      <t>ヒヨウ</t>
    </rPh>
    <rPh sb="289" eb="291">
      <t>ゾウカ</t>
    </rPh>
    <rPh sb="291" eb="293">
      <t>ケイコウ</t>
    </rPh>
    <rPh sb="300" eb="302">
      <t>ショウライ</t>
    </rPh>
    <rPh sb="303" eb="305">
      <t>シセツ</t>
    </rPh>
    <rPh sb="305" eb="307">
      <t>コウシン</t>
    </rPh>
    <rPh sb="308" eb="310">
      <t>ミス</t>
    </rPh>
    <rPh sb="312" eb="313">
      <t>ナカ</t>
    </rPh>
    <rPh sb="315" eb="317">
      <t>リョウキン</t>
    </rPh>
    <rPh sb="318" eb="320">
      <t>ミナオ</t>
    </rPh>
    <rPh sb="327" eb="329">
      <t>ヒツヨウ</t>
    </rPh>
    <rPh sb="330" eb="331">
      <t>カンガ</t>
    </rPh>
    <rPh sb="339" eb="341">
      <t>シセツ</t>
    </rPh>
    <rPh sb="341" eb="344">
      <t>リヨウリツ</t>
    </rPh>
    <rPh sb="345" eb="346">
      <t>ヒク</t>
    </rPh>
    <rPh sb="347" eb="349">
      <t>ヨウイン</t>
    </rPh>
    <rPh sb="351" eb="352">
      <t>トウ</t>
    </rPh>
    <rPh sb="352" eb="353">
      <t>マチ</t>
    </rPh>
    <rPh sb="354" eb="356">
      <t>キョジュウ</t>
    </rPh>
    <rPh sb="356" eb="358">
      <t>クイキ</t>
    </rPh>
    <rPh sb="359" eb="361">
      <t>コウハン</t>
    </rPh>
    <rPh sb="365" eb="367">
      <t>ジンコウ</t>
    </rPh>
    <rPh sb="367" eb="369">
      <t>ワリアイ</t>
    </rPh>
    <rPh sb="370" eb="371">
      <t>タイ</t>
    </rPh>
    <rPh sb="373" eb="375">
      <t>キュウスイ</t>
    </rPh>
    <rPh sb="375" eb="377">
      <t>シセツ</t>
    </rPh>
    <rPh sb="378" eb="379">
      <t>オオ</t>
    </rPh>
    <rPh sb="380" eb="382">
      <t>ヒツヨウ</t>
    </rPh>
    <rPh sb="386" eb="388">
      <t>ケッカ</t>
    </rPh>
    <rPh sb="391" eb="394">
      <t>リヨウリツ</t>
    </rPh>
    <rPh sb="395" eb="396">
      <t>ヒク</t>
    </rPh>
    <rPh sb="404" eb="406">
      <t>コンゴ</t>
    </rPh>
    <rPh sb="407" eb="409">
      <t>キョクタン</t>
    </rPh>
    <rPh sb="410" eb="412">
      <t>ゲンショウ</t>
    </rPh>
    <rPh sb="413" eb="414">
      <t>テン</t>
    </rPh>
    <rPh sb="419" eb="421">
      <t>ドウコウ</t>
    </rPh>
    <rPh sb="422" eb="424">
      <t>チュウイ</t>
    </rPh>
    <rPh sb="437" eb="439">
      <t>ユウシュウ</t>
    </rPh>
    <rPh sb="439" eb="440">
      <t>リツ</t>
    </rPh>
    <rPh sb="441" eb="443">
      <t>ルイジ</t>
    </rPh>
    <rPh sb="443" eb="445">
      <t>ダンタイ</t>
    </rPh>
    <rPh sb="446" eb="448">
      <t>ヒカク</t>
    </rPh>
    <rPh sb="450" eb="451">
      <t>ヒク</t>
    </rPh>
    <rPh sb="455" eb="457">
      <t>ホンチョウ</t>
    </rPh>
    <rPh sb="458" eb="460">
      <t>リッチ</t>
    </rPh>
    <rPh sb="460" eb="462">
      <t>ジョウケン</t>
    </rPh>
    <rPh sb="464" eb="467">
      <t>コウテイサ</t>
    </rPh>
    <rPh sb="470" eb="473">
      <t>サンカンブ</t>
    </rPh>
    <rPh sb="474" eb="477">
      <t>ハイスイカン</t>
    </rPh>
    <rPh sb="478" eb="480">
      <t>フセツ</t>
    </rPh>
    <rPh sb="486" eb="488">
      <t>ロウスイ</t>
    </rPh>
    <rPh sb="488" eb="490">
      <t>カショ</t>
    </rPh>
    <rPh sb="491" eb="493">
      <t>トクテイ</t>
    </rPh>
    <rPh sb="494" eb="495">
      <t>ムズカ</t>
    </rPh>
    <rPh sb="497" eb="499">
      <t>シュウゼン</t>
    </rPh>
    <rPh sb="499" eb="501">
      <t>タイオウ</t>
    </rPh>
    <rPh sb="502" eb="503">
      <t>スス</t>
    </rPh>
    <rPh sb="512" eb="514">
      <t>コンゴ</t>
    </rPh>
    <rPh sb="514" eb="517">
      <t>ケイカクテキ</t>
    </rPh>
    <rPh sb="518" eb="520">
      <t>フセツ</t>
    </rPh>
    <rPh sb="520" eb="521">
      <t>カ</t>
    </rPh>
    <rPh sb="522" eb="523">
      <t>トウ</t>
    </rPh>
    <rPh sb="524" eb="526">
      <t>ケントウ</t>
    </rPh>
    <phoneticPr fontId="4"/>
  </si>
  <si>
    <t>　平成12年の料金改定以来、企業努力により料金据え置きで運営を行ってまいりましたが、給水収益の減少や維持管理費用の増大、施設更新費用の捻出等、厳しい経営状況に推移することが見込まれますので、料金改定と施設更新を計画的に行っていく必要があります。
　また、下水道工事に併せて一定時期に集中して布設替えを行った管の更新時期の到来や、老朽化した施設の更新等、費用はますます増大することから、施設及び管路の総合的な更新計画を考え、更なる企業努力を行うとともに経営改善を図りつつ、健全な水道事業の運営を目指してまいります。</t>
    <rPh sb="1" eb="3">
      <t>ヘイセイ</t>
    </rPh>
    <rPh sb="5" eb="6">
      <t>ネン</t>
    </rPh>
    <rPh sb="7" eb="9">
      <t>リョウキン</t>
    </rPh>
    <rPh sb="9" eb="11">
      <t>カイテイ</t>
    </rPh>
    <rPh sb="11" eb="13">
      <t>イライ</t>
    </rPh>
    <rPh sb="14" eb="16">
      <t>キギョウ</t>
    </rPh>
    <rPh sb="16" eb="18">
      <t>ドリョク</t>
    </rPh>
    <rPh sb="21" eb="23">
      <t>リョウキン</t>
    </rPh>
    <rPh sb="23" eb="24">
      <t>ス</t>
    </rPh>
    <rPh sb="25" eb="26">
      <t>オ</t>
    </rPh>
    <rPh sb="28" eb="30">
      <t>ウンエイ</t>
    </rPh>
    <rPh sb="31" eb="32">
      <t>オコナ</t>
    </rPh>
    <rPh sb="42" eb="44">
      <t>キュウスイ</t>
    </rPh>
    <rPh sb="44" eb="46">
      <t>シュウエキ</t>
    </rPh>
    <rPh sb="47" eb="49">
      <t>ゲンショウ</t>
    </rPh>
    <rPh sb="50" eb="52">
      <t>イジ</t>
    </rPh>
    <rPh sb="52" eb="54">
      <t>カンリ</t>
    </rPh>
    <rPh sb="54" eb="56">
      <t>ヒヨウ</t>
    </rPh>
    <rPh sb="57" eb="59">
      <t>ゾウダイ</t>
    </rPh>
    <rPh sb="60" eb="62">
      <t>シセツ</t>
    </rPh>
    <rPh sb="62" eb="64">
      <t>コウシン</t>
    </rPh>
    <rPh sb="64" eb="66">
      <t>ヒヨウ</t>
    </rPh>
    <rPh sb="67" eb="69">
      <t>ネンシュツ</t>
    </rPh>
    <rPh sb="69" eb="70">
      <t>トウ</t>
    </rPh>
    <rPh sb="71" eb="72">
      <t>キビ</t>
    </rPh>
    <rPh sb="74" eb="76">
      <t>ケイエイ</t>
    </rPh>
    <rPh sb="76" eb="78">
      <t>ジョウキョウ</t>
    </rPh>
    <rPh sb="79" eb="81">
      <t>スイイ</t>
    </rPh>
    <rPh sb="86" eb="88">
      <t>ミコ</t>
    </rPh>
    <rPh sb="95" eb="97">
      <t>リョウキン</t>
    </rPh>
    <rPh sb="97" eb="99">
      <t>カイテイ</t>
    </rPh>
    <rPh sb="100" eb="102">
      <t>シセツ</t>
    </rPh>
    <rPh sb="102" eb="104">
      <t>コウシン</t>
    </rPh>
    <rPh sb="105" eb="108">
      <t>ケイカクテキ</t>
    </rPh>
    <rPh sb="109" eb="110">
      <t>オコナ</t>
    </rPh>
    <rPh sb="114" eb="116">
      <t>ヒツヨウ</t>
    </rPh>
    <rPh sb="127" eb="130">
      <t>ゲスイドウ</t>
    </rPh>
    <rPh sb="130" eb="132">
      <t>コウジ</t>
    </rPh>
    <rPh sb="133" eb="134">
      <t>アワ</t>
    </rPh>
    <rPh sb="136" eb="138">
      <t>イッテイ</t>
    </rPh>
    <rPh sb="138" eb="140">
      <t>ジキ</t>
    </rPh>
    <rPh sb="141" eb="143">
      <t>シュウチュウ</t>
    </rPh>
    <rPh sb="145" eb="147">
      <t>フセツ</t>
    </rPh>
    <rPh sb="147" eb="148">
      <t>カ</t>
    </rPh>
    <rPh sb="150" eb="151">
      <t>オコナ</t>
    </rPh>
    <rPh sb="153" eb="154">
      <t>カン</t>
    </rPh>
    <rPh sb="155" eb="157">
      <t>コウシン</t>
    </rPh>
    <rPh sb="157" eb="159">
      <t>ジキ</t>
    </rPh>
    <rPh sb="160" eb="162">
      <t>トウライ</t>
    </rPh>
    <rPh sb="164" eb="167">
      <t>ロウキュウカ</t>
    </rPh>
    <rPh sb="169" eb="171">
      <t>シセツ</t>
    </rPh>
    <rPh sb="172" eb="174">
      <t>コウシン</t>
    </rPh>
    <rPh sb="174" eb="175">
      <t>トウ</t>
    </rPh>
    <rPh sb="176" eb="178">
      <t>ヒヨウ</t>
    </rPh>
    <rPh sb="183" eb="185">
      <t>ゾウダイ</t>
    </rPh>
    <rPh sb="192" eb="194">
      <t>シセツ</t>
    </rPh>
    <rPh sb="194" eb="195">
      <t>オヨ</t>
    </rPh>
    <rPh sb="196" eb="198">
      <t>カンロ</t>
    </rPh>
    <rPh sb="199" eb="202">
      <t>ソウゴウテキ</t>
    </rPh>
    <rPh sb="203" eb="205">
      <t>コウシン</t>
    </rPh>
    <rPh sb="205" eb="207">
      <t>ケイカク</t>
    </rPh>
    <rPh sb="208" eb="209">
      <t>カンガ</t>
    </rPh>
    <rPh sb="211" eb="212">
      <t>サラ</t>
    </rPh>
    <rPh sb="214" eb="216">
      <t>キギョウ</t>
    </rPh>
    <rPh sb="216" eb="218">
      <t>ドリョク</t>
    </rPh>
    <rPh sb="219" eb="220">
      <t>オコナ</t>
    </rPh>
    <rPh sb="225" eb="227">
      <t>ケイエイ</t>
    </rPh>
    <rPh sb="227" eb="229">
      <t>カイゼン</t>
    </rPh>
    <rPh sb="230" eb="231">
      <t>ハカ</t>
    </rPh>
    <rPh sb="235" eb="237">
      <t>ケンゼン</t>
    </rPh>
    <rPh sb="238" eb="240">
      <t>スイドウ</t>
    </rPh>
    <rPh sb="240" eb="242">
      <t>ジギョウ</t>
    </rPh>
    <rPh sb="243" eb="245">
      <t>ウンエイ</t>
    </rPh>
    <rPh sb="246" eb="248">
      <t>メザ</t>
    </rPh>
    <phoneticPr fontId="4"/>
  </si>
  <si>
    <t>　有形固定資産減価償却率、管路経年化率が類似団体内で高い水準である一方、管路更新率は昨年度まで著しく低い状況であったのは、当町では平成元年度から平成15年度頃までに集中して下水道工事に併せた管路更新を行ったことが要因として考えられます。近年は工事規模が縮小しておりましたが、本年度は下水道工事に併せた管路更新を行い、管路更新率が全国平均程度となっております。
　今後は施設の老朽化がますます進む中で、耐用年数を考慮し優先順位をつけ、事業費の平準化を図りながら計画的な施設更新を行ってまいります。</t>
    <rPh sb="1" eb="3">
      <t>ユウケイ</t>
    </rPh>
    <rPh sb="3" eb="5">
      <t>コテイ</t>
    </rPh>
    <rPh sb="5" eb="7">
      <t>シサン</t>
    </rPh>
    <rPh sb="7" eb="9">
      <t>ゲンカ</t>
    </rPh>
    <rPh sb="9" eb="11">
      <t>ショウキャク</t>
    </rPh>
    <rPh sb="11" eb="12">
      <t>リツ</t>
    </rPh>
    <rPh sb="13" eb="15">
      <t>カンロ</t>
    </rPh>
    <rPh sb="15" eb="18">
      <t>ケイネンカ</t>
    </rPh>
    <rPh sb="18" eb="19">
      <t>リツ</t>
    </rPh>
    <rPh sb="20" eb="22">
      <t>ルイジ</t>
    </rPh>
    <rPh sb="22" eb="24">
      <t>ダンタイ</t>
    </rPh>
    <rPh sb="24" eb="25">
      <t>ナイ</t>
    </rPh>
    <rPh sb="26" eb="27">
      <t>タカ</t>
    </rPh>
    <rPh sb="28" eb="30">
      <t>スイジュン</t>
    </rPh>
    <rPh sb="33" eb="35">
      <t>イッポウ</t>
    </rPh>
    <rPh sb="36" eb="38">
      <t>カンロ</t>
    </rPh>
    <rPh sb="38" eb="40">
      <t>コウシン</t>
    </rPh>
    <rPh sb="40" eb="41">
      <t>リツ</t>
    </rPh>
    <rPh sb="42" eb="44">
      <t>サクネン</t>
    </rPh>
    <rPh sb="44" eb="45">
      <t>ド</t>
    </rPh>
    <rPh sb="47" eb="48">
      <t>イチジル</t>
    </rPh>
    <rPh sb="50" eb="51">
      <t>ヒク</t>
    </rPh>
    <rPh sb="52" eb="54">
      <t>ジョウキョウ</t>
    </rPh>
    <rPh sb="61" eb="62">
      <t>トウ</t>
    </rPh>
    <rPh sb="62" eb="63">
      <t>マチ</t>
    </rPh>
    <rPh sb="65" eb="67">
      <t>ヘイセイ</t>
    </rPh>
    <rPh sb="67" eb="69">
      <t>ガンネン</t>
    </rPh>
    <rPh sb="69" eb="70">
      <t>ド</t>
    </rPh>
    <rPh sb="72" eb="74">
      <t>ヘイセイ</t>
    </rPh>
    <rPh sb="76" eb="77">
      <t>ネン</t>
    </rPh>
    <rPh sb="77" eb="78">
      <t>ド</t>
    </rPh>
    <rPh sb="78" eb="79">
      <t>コロ</t>
    </rPh>
    <rPh sb="82" eb="84">
      <t>シュウチュウ</t>
    </rPh>
    <rPh sb="86" eb="89">
      <t>ゲスイドウ</t>
    </rPh>
    <rPh sb="89" eb="91">
      <t>コウジ</t>
    </rPh>
    <rPh sb="92" eb="93">
      <t>アワ</t>
    </rPh>
    <rPh sb="95" eb="97">
      <t>カンロ</t>
    </rPh>
    <rPh sb="97" eb="99">
      <t>コウシン</t>
    </rPh>
    <rPh sb="100" eb="101">
      <t>オコナ</t>
    </rPh>
    <rPh sb="106" eb="108">
      <t>ヨウイン</t>
    </rPh>
    <rPh sb="111" eb="112">
      <t>カンガ</t>
    </rPh>
    <rPh sb="121" eb="123">
      <t>コウジ</t>
    </rPh>
    <rPh sb="123" eb="125">
      <t>キボ</t>
    </rPh>
    <rPh sb="126" eb="128">
      <t>シュクショウ</t>
    </rPh>
    <rPh sb="137" eb="139">
      <t>ホンネン</t>
    </rPh>
    <rPh sb="139" eb="140">
      <t>ド</t>
    </rPh>
    <rPh sb="141" eb="144">
      <t>ゲスイドウ</t>
    </rPh>
    <rPh sb="144" eb="146">
      <t>コウジ</t>
    </rPh>
    <rPh sb="147" eb="148">
      <t>アワ</t>
    </rPh>
    <rPh sb="150" eb="152">
      <t>カンロ</t>
    </rPh>
    <rPh sb="152" eb="154">
      <t>コウシン</t>
    </rPh>
    <rPh sb="155" eb="156">
      <t>オコナ</t>
    </rPh>
    <rPh sb="158" eb="160">
      <t>カンロ</t>
    </rPh>
    <rPh sb="160" eb="162">
      <t>コウシン</t>
    </rPh>
    <rPh sb="162" eb="163">
      <t>リツ</t>
    </rPh>
    <rPh sb="164" eb="166">
      <t>ゼンコク</t>
    </rPh>
    <rPh sb="166" eb="168">
      <t>ヘイキン</t>
    </rPh>
    <rPh sb="168" eb="170">
      <t>テイド</t>
    </rPh>
    <rPh sb="181" eb="183">
      <t>コンゴ</t>
    </rPh>
    <rPh sb="184" eb="186">
      <t>シセツ</t>
    </rPh>
    <rPh sb="187" eb="190">
      <t>ロウキュウカ</t>
    </rPh>
    <rPh sb="195" eb="196">
      <t>スス</t>
    </rPh>
    <rPh sb="197" eb="198">
      <t>ナカ</t>
    </rPh>
    <rPh sb="200" eb="202">
      <t>タイヨウ</t>
    </rPh>
    <rPh sb="202" eb="204">
      <t>ネンスウ</t>
    </rPh>
    <rPh sb="205" eb="207">
      <t>コウリョ</t>
    </rPh>
    <rPh sb="208" eb="210">
      <t>ユウセン</t>
    </rPh>
    <rPh sb="210" eb="212">
      <t>ジュンイ</t>
    </rPh>
    <rPh sb="216" eb="218">
      <t>ジギョウ</t>
    </rPh>
    <rPh sb="218" eb="219">
      <t>ヒ</t>
    </rPh>
    <rPh sb="220" eb="223">
      <t>ヘイジュンカ</t>
    </rPh>
    <rPh sb="224" eb="225">
      <t>ハカ</t>
    </rPh>
    <rPh sb="229" eb="232">
      <t>ケイカクテキ</t>
    </rPh>
    <rPh sb="233" eb="235">
      <t>シセツ</t>
    </rPh>
    <rPh sb="235" eb="237">
      <t>コウシン</t>
    </rPh>
    <rPh sb="238" eb="239">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</si>
</sst>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0.2</c:v>
                </c:pt>
                <c:pt idx="1">
                  <c:v>0.01</c:v>
                </c:pt>
                <c:pt idx="2" formatCode="#,##0.00;&quot;△&quot;#,##0.00">
                  <c:v>0</c:v>
                </c:pt>
                <c:pt idx="3" formatCode="#,##0.00;&quot;△&quot;#,##0.00">
                  <c:v>0</c:v>
                </c:pt>
                <c:pt idx="4">
                  <c:v>0.71</c:v>
                </c:pt>
              </c:numCache>
            </c:numRef>
          </c:val>
          <c:extLst xmlns:c16r2="http://schemas.microsoft.com/office/drawing/2015/06/chart">
            <c:ext xmlns:c16="http://schemas.microsoft.com/office/drawing/2014/chart" uri="{C3380CC4-5D6E-409C-BE32-E72D297353CC}">
              <c16:uniqueId val="{00000000-7D0E-44C5-B878-1C104FC2B869}"/>
            </c:ext>
          </c:extLst>
        </c:ser>
        <c:dLbls>
          <c:showLegendKey val="0"/>
          <c:showVal val="0"/>
          <c:showCatName val="0"/>
          <c:showSerName val="0"/>
          <c:showPercent val="0"/>
          <c:showBubbleSize val="0"/>
        </c:dLbls>
        <c:gapWidth val="150"/>
        <c:axId val="631397152"/>
        <c:axId val="631397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0.68</c:v>
                </c:pt>
                <c:pt idx="2">
                  <c:v>1.65</c:v>
                </c:pt>
                <c:pt idx="3">
                  <c:v>0.47</c:v>
                </c:pt>
                <c:pt idx="4">
                  <c:v>0.39</c:v>
                </c:pt>
              </c:numCache>
            </c:numRef>
          </c:val>
          <c:smooth val="0"/>
          <c:extLst xmlns:c16r2="http://schemas.microsoft.com/office/drawing/2015/06/chart">
            <c:ext xmlns:c16="http://schemas.microsoft.com/office/drawing/2014/chart" uri="{C3380CC4-5D6E-409C-BE32-E72D297353CC}">
              <c16:uniqueId val="{00000001-7D0E-44C5-B878-1C104FC2B869}"/>
            </c:ext>
          </c:extLst>
        </c:ser>
        <c:dLbls>
          <c:showLegendKey val="0"/>
          <c:showVal val="0"/>
          <c:showCatName val="0"/>
          <c:showSerName val="0"/>
          <c:showPercent val="0"/>
          <c:showBubbleSize val="0"/>
        </c:dLbls>
        <c:marker val="1"/>
        <c:smooth val="0"/>
        <c:axId val="631397152"/>
        <c:axId val="631397544"/>
      </c:lineChart>
      <c:dateAx>
        <c:axId val="631397152"/>
        <c:scaling>
          <c:orientation val="minMax"/>
        </c:scaling>
        <c:delete val="1"/>
        <c:axPos val="b"/>
        <c:numFmt formatCode="ge" sourceLinked="1"/>
        <c:majorTickMark val="none"/>
        <c:minorTickMark val="none"/>
        <c:tickLblPos val="none"/>
        <c:crossAx val="631397544"/>
        <c:crosses val="autoZero"/>
        <c:auto val="1"/>
        <c:lblOffset val="100"/>
        <c:baseTimeUnit val="years"/>
      </c:dateAx>
      <c:valAx>
        <c:axId val="631397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45.96</c:v>
                </c:pt>
                <c:pt idx="1">
                  <c:v>42.81</c:v>
                </c:pt>
                <c:pt idx="2">
                  <c:v>44.58</c:v>
                </c:pt>
                <c:pt idx="3">
                  <c:v>43.18</c:v>
                </c:pt>
                <c:pt idx="4">
                  <c:v>44.52</c:v>
                </c:pt>
              </c:numCache>
            </c:numRef>
          </c:val>
          <c:extLst xmlns:c16r2="http://schemas.microsoft.com/office/drawing/2015/06/chart">
            <c:ext xmlns:c16="http://schemas.microsoft.com/office/drawing/2014/chart" uri="{C3380CC4-5D6E-409C-BE32-E72D297353CC}">
              <c16:uniqueId val="{00000000-DF75-446A-B25C-02C9458DBBD6}"/>
            </c:ext>
          </c:extLst>
        </c:ser>
        <c:dLbls>
          <c:showLegendKey val="0"/>
          <c:showVal val="0"/>
          <c:showCatName val="0"/>
          <c:showSerName val="0"/>
          <c:showPercent val="0"/>
          <c:showBubbleSize val="0"/>
        </c:dLbls>
        <c:gapWidth val="150"/>
        <c:axId val="414811856"/>
        <c:axId val="41481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54.47</c:v>
                </c:pt>
                <c:pt idx="1">
                  <c:v>53.61</c:v>
                </c:pt>
                <c:pt idx="2">
                  <c:v>53.52</c:v>
                </c:pt>
                <c:pt idx="3">
                  <c:v>54.24</c:v>
                </c:pt>
                <c:pt idx="4">
                  <c:v>55.88</c:v>
                </c:pt>
              </c:numCache>
            </c:numRef>
          </c:val>
          <c:smooth val="0"/>
          <c:extLst xmlns:c16r2="http://schemas.microsoft.com/office/drawing/2015/06/chart">
            <c:ext xmlns:c16="http://schemas.microsoft.com/office/drawing/2014/chart" uri="{C3380CC4-5D6E-409C-BE32-E72D297353CC}">
              <c16:uniqueId val="{00000001-DF75-446A-B25C-02C9458DBBD6}"/>
            </c:ext>
          </c:extLst>
        </c:ser>
        <c:dLbls>
          <c:showLegendKey val="0"/>
          <c:showVal val="0"/>
          <c:showCatName val="0"/>
          <c:showSerName val="0"/>
          <c:showPercent val="0"/>
          <c:showBubbleSize val="0"/>
        </c:dLbls>
        <c:marker val="1"/>
        <c:smooth val="0"/>
        <c:axId val="414811856"/>
        <c:axId val="414813424"/>
      </c:lineChart>
      <c:dateAx>
        <c:axId val="414811856"/>
        <c:scaling>
          <c:orientation val="minMax"/>
        </c:scaling>
        <c:delete val="1"/>
        <c:axPos val="b"/>
        <c:numFmt formatCode="ge" sourceLinked="1"/>
        <c:majorTickMark val="none"/>
        <c:minorTickMark val="none"/>
        <c:tickLblPos val="none"/>
        <c:crossAx val="414813424"/>
        <c:crosses val="autoZero"/>
        <c:auto val="1"/>
        <c:lblOffset val="100"/>
        <c:baseTimeUnit val="years"/>
      </c:dateAx>
      <c:valAx>
        <c:axId val="41481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74.13</c:v>
                </c:pt>
                <c:pt idx="1">
                  <c:v>77.37</c:v>
                </c:pt>
                <c:pt idx="2">
                  <c:v>72.069999999999993</c:v>
                </c:pt>
                <c:pt idx="3">
                  <c:v>73.239999999999995</c:v>
                </c:pt>
                <c:pt idx="4">
                  <c:v>70.72</c:v>
                </c:pt>
              </c:numCache>
            </c:numRef>
          </c:val>
          <c:extLst xmlns:c16r2="http://schemas.microsoft.com/office/drawing/2015/06/chart">
            <c:ext xmlns:c16="http://schemas.microsoft.com/office/drawing/2014/chart" uri="{C3380CC4-5D6E-409C-BE32-E72D297353CC}">
              <c16:uniqueId val="{00000000-2F71-423D-A8D7-B1F6CC5843EE}"/>
            </c:ext>
          </c:extLst>
        </c:ser>
        <c:dLbls>
          <c:showLegendKey val="0"/>
          <c:showVal val="0"/>
          <c:showCatName val="0"/>
          <c:showSerName val="0"/>
          <c:showPercent val="0"/>
          <c:showBubbleSize val="0"/>
        </c:dLbls>
        <c:gapWidth val="150"/>
        <c:axId val="414821656"/>
        <c:axId val="414817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81.31</c:v>
                </c:pt>
                <c:pt idx="2">
                  <c:v>81.459999999999994</c:v>
                </c:pt>
                <c:pt idx="3">
                  <c:v>81.680000000000007</c:v>
                </c:pt>
                <c:pt idx="4">
                  <c:v>80.989999999999995</c:v>
                </c:pt>
              </c:numCache>
            </c:numRef>
          </c:val>
          <c:smooth val="0"/>
          <c:extLst xmlns:c16r2="http://schemas.microsoft.com/office/drawing/2015/06/chart">
            <c:ext xmlns:c16="http://schemas.microsoft.com/office/drawing/2014/chart" uri="{C3380CC4-5D6E-409C-BE32-E72D297353CC}">
              <c16:uniqueId val="{00000001-2F71-423D-A8D7-B1F6CC5843EE}"/>
            </c:ext>
          </c:extLst>
        </c:ser>
        <c:dLbls>
          <c:showLegendKey val="0"/>
          <c:showVal val="0"/>
          <c:showCatName val="0"/>
          <c:showSerName val="0"/>
          <c:showPercent val="0"/>
          <c:showBubbleSize val="0"/>
        </c:dLbls>
        <c:marker val="1"/>
        <c:smooth val="0"/>
        <c:axId val="414821656"/>
        <c:axId val="414817344"/>
      </c:lineChart>
      <c:dateAx>
        <c:axId val="414821656"/>
        <c:scaling>
          <c:orientation val="minMax"/>
        </c:scaling>
        <c:delete val="1"/>
        <c:axPos val="b"/>
        <c:numFmt formatCode="ge" sourceLinked="1"/>
        <c:majorTickMark val="none"/>
        <c:minorTickMark val="none"/>
        <c:tickLblPos val="none"/>
        <c:crossAx val="414817344"/>
        <c:crosses val="autoZero"/>
        <c:auto val="1"/>
        <c:lblOffset val="100"/>
        <c:baseTimeUnit val="years"/>
      </c:dateAx>
      <c:valAx>
        <c:axId val="41481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106.34</c:v>
                </c:pt>
                <c:pt idx="1">
                  <c:v>105.88</c:v>
                </c:pt>
                <c:pt idx="2">
                  <c:v>107.35</c:v>
                </c:pt>
                <c:pt idx="3">
                  <c:v>105.37</c:v>
                </c:pt>
                <c:pt idx="4">
                  <c:v>102.64</c:v>
                </c:pt>
              </c:numCache>
            </c:numRef>
          </c:val>
          <c:extLst xmlns:c16r2="http://schemas.microsoft.com/office/drawing/2015/06/chart">
            <c:ext xmlns:c16="http://schemas.microsoft.com/office/drawing/2014/chart" uri="{C3380CC4-5D6E-409C-BE32-E72D297353CC}">
              <c16:uniqueId val="{00000000-2321-4BBE-A26C-A6CE7C4341A6}"/>
            </c:ext>
          </c:extLst>
        </c:ser>
        <c:dLbls>
          <c:showLegendKey val="0"/>
          <c:showVal val="0"/>
          <c:showCatName val="0"/>
          <c:showSerName val="0"/>
          <c:showPercent val="0"/>
          <c:showBubbleSize val="0"/>
        </c:dLbls>
        <c:gapWidth val="150"/>
        <c:axId val="631390880"/>
        <c:axId val="63138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109.49</c:v>
                </c:pt>
                <c:pt idx="2">
                  <c:v>111.06</c:v>
                </c:pt>
                <c:pt idx="3">
                  <c:v>111.34</c:v>
                </c:pt>
                <c:pt idx="4">
                  <c:v>110.02</c:v>
                </c:pt>
              </c:numCache>
            </c:numRef>
          </c:val>
          <c:smooth val="0"/>
          <c:extLst xmlns:c16r2="http://schemas.microsoft.com/office/drawing/2015/06/chart">
            <c:ext xmlns:c16="http://schemas.microsoft.com/office/drawing/2014/chart" uri="{C3380CC4-5D6E-409C-BE32-E72D297353CC}">
              <c16:uniqueId val="{00000001-2321-4BBE-A26C-A6CE7C4341A6}"/>
            </c:ext>
          </c:extLst>
        </c:ser>
        <c:dLbls>
          <c:showLegendKey val="0"/>
          <c:showVal val="0"/>
          <c:showCatName val="0"/>
          <c:showSerName val="0"/>
          <c:showPercent val="0"/>
          <c:showBubbleSize val="0"/>
        </c:dLbls>
        <c:marker val="1"/>
        <c:smooth val="0"/>
        <c:axId val="631390880"/>
        <c:axId val="631387352"/>
      </c:lineChart>
      <c:dateAx>
        <c:axId val="631390880"/>
        <c:scaling>
          <c:orientation val="minMax"/>
        </c:scaling>
        <c:delete val="1"/>
        <c:axPos val="b"/>
        <c:numFmt formatCode="ge" sourceLinked="1"/>
        <c:majorTickMark val="none"/>
        <c:minorTickMark val="none"/>
        <c:tickLblPos val="none"/>
        <c:crossAx val="631387352"/>
        <c:crosses val="autoZero"/>
        <c:auto val="1"/>
        <c:lblOffset val="100"/>
        <c:baseTimeUnit val="years"/>
      </c:dateAx>
      <c:valAx>
        <c:axId val="631387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24.44</c:v>
                </c:pt>
                <c:pt idx="1">
                  <c:v>47.89</c:v>
                </c:pt>
                <c:pt idx="2">
                  <c:v>49.73</c:v>
                </c:pt>
                <c:pt idx="3">
                  <c:v>51.18</c:v>
                </c:pt>
                <c:pt idx="4">
                  <c:v>52.74</c:v>
                </c:pt>
              </c:numCache>
            </c:numRef>
          </c:val>
          <c:extLst xmlns:c16r2="http://schemas.microsoft.com/office/drawing/2015/06/chart">
            <c:ext xmlns:c16="http://schemas.microsoft.com/office/drawing/2014/chart" uri="{C3380CC4-5D6E-409C-BE32-E72D297353CC}">
              <c16:uniqueId val="{00000000-896E-48E1-B169-82096570C9B1}"/>
            </c:ext>
          </c:extLst>
        </c:ser>
        <c:dLbls>
          <c:showLegendKey val="0"/>
          <c:showVal val="0"/>
          <c:showCatName val="0"/>
          <c:showSerName val="0"/>
          <c:showPercent val="0"/>
          <c:showBubbleSize val="0"/>
        </c:dLbls>
        <c:gapWidth val="150"/>
        <c:axId val="631397936"/>
        <c:axId val="631394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46.67</c:v>
                </c:pt>
                <c:pt idx="2">
                  <c:v>47.7</c:v>
                </c:pt>
                <c:pt idx="3">
                  <c:v>48.14</c:v>
                </c:pt>
                <c:pt idx="4">
                  <c:v>46.61</c:v>
                </c:pt>
              </c:numCache>
            </c:numRef>
          </c:val>
          <c:smooth val="0"/>
          <c:extLst xmlns:c16r2="http://schemas.microsoft.com/office/drawing/2015/06/chart">
            <c:ext xmlns:c16="http://schemas.microsoft.com/office/drawing/2014/chart" uri="{C3380CC4-5D6E-409C-BE32-E72D297353CC}">
              <c16:uniqueId val="{00000001-896E-48E1-B169-82096570C9B1}"/>
            </c:ext>
          </c:extLst>
        </c:ser>
        <c:dLbls>
          <c:showLegendKey val="0"/>
          <c:showVal val="0"/>
          <c:showCatName val="0"/>
          <c:showSerName val="0"/>
          <c:showPercent val="0"/>
          <c:showBubbleSize val="0"/>
        </c:dLbls>
        <c:marker val="1"/>
        <c:smooth val="0"/>
        <c:axId val="631397936"/>
        <c:axId val="631394408"/>
      </c:lineChart>
      <c:dateAx>
        <c:axId val="631397936"/>
        <c:scaling>
          <c:orientation val="minMax"/>
        </c:scaling>
        <c:delete val="1"/>
        <c:axPos val="b"/>
        <c:numFmt formatCode="ge" sourceLinked="1"/>
        <c:majorTickMark val="none"/>
        <c:minorTickMark val="none"/>
        <c:tickLblPos val="none"/>
        <c:crossAx val="631394408"/>
        <c:crosses val="autoZero"/>
        <c:auto val="1"/>
        <c:lblOffset val="100"/>
        <c:baseTimeUnit val="years"/>
      </c:dateAx>
      <c:valAx>
        <c:axId val="631394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15.59</c:v>
                </c:pt>
                <c:pt idx="1">
                  <c:v>15.99</c:v>
                </c:pt>
                <c:pt idx="2">
                  <c:v>15.9</c:v>
                </c:pt>
                <c:pt idx="3">
                  <c:v>24.74</c:v>
                </c:pt>
                <c:pt idx="4">
                  <c:v>39.450000000000003</c:v>
                </c:pt>
              </c:numCache>
            </c:numRef>
          </c:val>
          <c:extLst xmlns:c16r2="http://schemas.microsoft.com/office/drawing/2015/06/chart">
            <c:ext xmlns:c16="http://schemas.microsoft.com/office/drawing/2014/chart" uri="{C3380CC4-5D6E-409C-BE32-E72D297353CC}">
              <c16:uniqueId val="{00000000-E802-4BB2-9819-D404022FC649}"/>
            </c:ext>
          </c:extLst>
        </c:ser>
        <c:dLbls>
          <c:showLegendKey val="0"/>
          <c:showVal val="0"/>
          <c:showCatName val="0"/>
          <c:showSerName val="0"/>
          <c:showPercent val="0"/>
          <c:showBubbleSize val="0"/>
        </c:dLbls>
        <c:gapWidth val="150"/>
        <c:axId val="631393624"/>
        <c:axId val="631389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9.43</c:v>
                </c:pt>
                <c:pt idx="1">
                  <c:v>10.029999999999999</c:v>
                </c:pt>
                <c:pt idx="2">
                  <c:v>7.26</c:v>
                </c:pt>
                <c:pt idx="3">
                  <c:v>11.13</c:v>
                </c:pt>
                <c:pt idx="4">
                  <c:v>10.84</c:v>
                </c:pt>
              </c:numCache>
            </c:numRef>
          </c:val>
          <c:smooth val="0"/>
          <c:extLst xmlns:c16r2="http://schemas.microsoft.com/office/drawing/2015/06/chart">
            <c:ext xmlns:c16="http://schemas.microsoft.com/office/drawing/2014/chart" uri="{C3380CC4-5D6E-409C-BE32-E72D297353CC}">
              <c16:uniqueId val="{00000001-E802-4BB2-9819-D404022FC649}"/>
            </c:ext>
          </c:extLst>
        </c:ser>
        <c:dLbls>
          <c:showLegendKey val="0"/>
          <c:showVal val="0"/>
          <c:showCatName val="0"/>
          <c:showSerName val="0"/>
          <c:showPercent val="0"/>
          <c:showBubbleSize val="0"/>
        </c:dLbls>
        <c:marker val="1"/>
        <c:smooth val="0"/>
        <c:axId val="631393624"/>
        <c:axId val="631389312"/>
      </c:lineChart>
      <c:dateAx>
        <c:axId val="631393624"/>
        <c:scaling>
          <c:orientation val="minMax"/>
        </c:scaling>
        <c:delete val="1"/>
        <c:axPos val="b"/>
        <c:numFmt formatCode="ge" sourceLinked="1"/>
        <c:majorTickMark val="none"/>
        <c:minorTickMark val="none"/>
        <c:tickLblPos val="none"/>
        <c:crossAx val="631389312"/>
        <c:crosses val="autoZero"/>
        <c:auto val="1"/>
        <c:lblOffset val="100"/>
        <c:baseTimeUnit val="years"/>
      </c:dateAx>
      <c:valAx>
        <c:axId val="63138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3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6FB-43AA-B3CB-BE5BCE94CF47}"/>
            </c:ext>
          </c:extLst>
        </c:ser>
        <c:dLbls>
          <c:showLegendKey val="0"/>
          <c:showVal val="0"/>
          <c:showCatName val="0"/>
          <c:showSerName val="0"/>
          <c:showPercent val="0"/>
          <c:showBubbleSize val="0"/>
        </c:dLbls>
        <c:gapWidth val="150"/>
        <c:axId val="631388920"/>
        <c:axId val="631391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13.47</c:v>
                </c:pt>
                <c:pt idx="1">
                  <c:v>9.49</c:v>
                </c:pt>
                <c:pt idx="2">
                  <c:v>9.35</c:v>
                </c:pt>
                <c:pt idx="3">
                  <c:v>10.130000000000001</c:v>
                </c:pt>
                <c:pt idx="4">
                  <c:v>7.31</c:v>
                </c:pt>
              </c:numCache>
            </c:numRef>
          </c:val>
          <c:smooth val="0"/>
          <c:extLst xmlns:c16r2="http://schemas.microsoft.com/office/drawing/2015/06/chart">
            <c:ext xmlns:c16="http://schemas.microsoft.com/office/drawing/2014/chart" uri="{C3380CC4-5D6E-409C-BE32-E72D297353CC}">
              <c16:uniqueId val="{00000001-66FB-43AA-B3CB-BE5BCE94CF47}"/>
            </c:ext>
          </c:extLst>
        </c:ser>
        <c:dLbls>
          <c:showLegendKey val="0"/>
          <c:showVal val="0"/>
          <c:showCatName val="0"/>
          <c:showSerName val="0"/>
          <c:showPercent val="0"/>
          <c:showBubbleSize val="0"/>
        </c:dLbls>
        <c:marker val="1"/>
        <c:smooth val="0"/>
        <c:axId val="631388920"/>
        <c:axId val="631391272"/>
      </c:lineChart>
      <c:dateAx>
        <c:axId val="631388920"/>
        <c:scaling>
          <c:orientation val="minMax"/>
        </c:scaling>
        <c:delete val="1"/>
        <c:axPos val="b"/>
        <c:numFmt formatCode="ge" sourceLinked="1"/>
        <c:majorTickMark val="none"/>
        <c:minorTickMark val="none"/>
        <c:tickLblPos val="none"/>
        <c:crossAx val="631391272"/>
        <c:crosses val="autoZero"/>
        <c:auto val="1"/>
        <c:lblOffset val="100"/>
        <c:baseTimeUnit val="years"/>
      </c:dateAx>
      <c:valAx>
        <c:axId val="631391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8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877.13</c:v>
                </c:pt>
                <c:pt idx="1">
                  <c:v>530.05999999999995</c:v>
                </c:pt>
                <c:pt idx="2">
                  <c:v>574.27</c:v>
                </c:pt>
                <c:pt idx="3">
                  <c:v>605.57000000000005</c:v>
                </c:pt>
                <c:pt idx="4">
                  <c:v>533.4</c:v>
                </c:pt>
              </c:numCache>
            </c:numRef>
          </c:val>
          <c:extLst xmlns:c16r2="http://schemas.microsoft.com/office/drawing/2015/06/chart">
            <c:ext xmlns:c16="http://schemas.microsoft.com/office/drawing/2014/chart" uri="{C3380CC4-5D6E-409C-BE32-E72D297353CC}">
              <c16:uniqueId val="{00000000-6C3A-4201-BEFC-FAF00C870044}"/>
            </c:ext>
          </c:extLst>
        </c:ser>
        <c:dLbls>
          <c:showLegendKey val="0"/>
          <c:showVal val="0"/>
          <c:showCatName val="0"/>
          <c:showSerName val="0"/>
          <c:showPercent val="0"/>
          <c:showBubbleSize val="0"/>
        </c:dLbls>
        <c:gapWidth val="150"/>
        <c:axId val="631398720"/>
        <c:axId val="631399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1081.23</c:v>
                </c:pt>
                <c:pt idx="1">
                  <c:v>406.37</c:v>
                </c:pt>
                <c:pt idx="2">
                  <c:v>398.29</c:v>
                </c:pt>
                <c:pt idx="3">
                  <c:v>388.67</c:v>
                </c:pt>
                <c:pt idx="4">
                  <c:v>355.27</c:v>
                </c:pt>
              </c:numCache>
            </c:numRef>
          </c:val>
          <c:smooth val="0"/>
          <c:extLst xmlns:c16r2="http://schemas.microsoft.com/office/drawing/2015/06/chart">
            <c:ext xmlns:c16="http://schemas.microsoft.com/office/drawing/2014/chart" uri="{C3380CC4-5D6E-409C-BE32-E72D297353CC}">
              <c16:uniqueId val="{00000001-6C3A-4201-BEFC-FAF00C870044}"/>
            </c:ext>
          </c:extLst>
        </c:ser>
        <c:dLbls>
          <c:showLegendKey val="0"/>
          <c:showVal val="0"/>
          <c:showCatName val="0"/>
          <c:showSerName val="0"/>
          <c:showPercent val="0"/>
          <c:showBubbleSize val="0"/>
        </c:dLbls>
        <c:marker val="1"/>
        <c:smooth val="0"/>
        <c:axId val="631398720"/>
        <c:axId val="631399112"/>
      </c:lineChart>
      <c:dateAx>
        <c:axId val="631398720"/>
        <c:scaling>
          <c:orientation val="minMax"/>
        </c:scaling>
        <c:delete val="1"/>
        <c:axPos val="b"/>
        <c:numFmt formatCode="ge" sourceLinked="1"/>
        <c:majorTickMark val="none"/>
        <c:minorTickMark val="none"/>
        <c:tickLblPos val="none"/>
        <c:crossAx val="631399112"/>
        <c:crosses val="autoZero"/>
        <c:auto val="1"/>
        <c:lblOffset val="100"/>
        <c:baseTimeUnit val="years"/>
      </c:dateAx>
      <c:valAx>
        <c:axId val="631399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335.18</c:v>
                </c:pt>
                <c:pt idx="1">
                  <c:v>323.20999999999998</c:v>
                </c:pt>
                <c:pt idx="2">
                  <c:v>310.61</c:v>
                </c:pt>
                <c:pt idx="3">
                  <c:v>292.92</c:v>
                </c:pt>
                <c:pt idx="4">
                  <c:v>267.81</c:v>
                </c:pt>
              </c:numCache>
            </c:numRef>
          </c:val>
          <c:extLst xmlns:c16r2="http://schemas.microsoft.com/office/drawing/2015/06/chart">
            <c:ext xmlns:c16="http://schemas.microsoft.com/office/drawing/2014/chart" uri="{C3380CC4-5D6E-409C-BE32-E72D297353CC}">
              <c16:uniqueId val="{00000000-DFE1-460B-84A9-9FEEF3F9EC12}"/>
            </c:ext>
          </c:extLst>
        </c:ser>
        <c:dLbls>
          <c:showLegendKey val="0"/>
          <c:showVal val="0"/>
          <c:showCatName val="0"/>
          <c:showSerName val="0"/>
          <c:showPercent val="0"/>
          <c:showBubbleSize val="0"/>
        </c:dLbls>
        <c:gapWidth val="150"/>
        <c:axId val="631399896"/>
        <c:axId val="631400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443.13</c:v>
                </c:pt>
                <c:pt idx="1">
                  <c:v>442.54</c:v>
                </c:pt>
                <c:pt idx="2">
                  <c:v>431</c:v>
                </c:pt>
                <c:pt idx="3">
                  <c:v>422.5</c:v>
                </c:pt>
                <c:pt idx="4">
                  <c:v>458.27</c:v>
                </c:pt>
              </c:numCache>
            </c:numRef>
          </c:val>
          <c:smooth val="0"/>
          <c:extLst xmlns:c16r2="http://schemas.microsoft.com/office/drawing/2015/06/chart">
            <c:ext xmlns:c16="http://schemas.microsoft.com/office/drawing/2014/chart" uri="{C3380CC4-5D6E-409C-BE32-E72D297353CC}">
              <c16:uniqueId val="{00000001-DFE1-460B-84A9-9FEEF3F9EC12}"/>
            </c:ext>
          </c:extLst>
        </c:ser>
        <c:dLbls>
          <c:showLegendKey val="0"/>
          <c:showVal val="0"/>
          <c:showCatName val="0"/>
          <c:showSerName val="0"/>
          <c:showPercent val="0"/>
          <c:showBubbleSize val="0"/>
        </c:dLbls>
        <c:marker val="1"/>
        <c:smooth val="0"/>
        <c:axId val="631399896"/>
        <c:axId val="631400680"/>
      </c:lineChart>
      <c:dateAx>
        <c:axId val="631399896"/>
        <c:scaling>
          <c:orientation val="minMax"/>
        </c:scaling>
        <c:delete val="1"/>
        <c:axPos val="b"/>
        <c:numFmt formatCode="ge" sourceLinked="1"/>
        <c:majorTickMark val="none"/>
        <c:minorTickMark val="none"/>
        <c:tickLblPos val="none"/>
        <c:crossAx val="631400680"/>
        <c:crosses val="autoZero"/>
        <c:auto val="1"/>
        <c:lblOffset val="100"/>
        <c:baseTimeUnit val="years"/>
      </c:dateAx>
      <c:valAx>
        <c:axId val="631400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9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93.96</c:v>
                </c:pt>
                <c:pt idx="1">
                  <c:v>107.7</c:v>
                </c:pt>
                <c:pt idx="2">
                  <c:v>109.27</c:v>
                </c:pt>
                <c:pt idx="3">
                  <c:v>107.02</c:v>
                </c:pt>
                <c:pt idx="4">
                  <c:v>103.03</c:v>
                </c:pt>
              </c:numCache>
            </c:numRef>
          </c:val>
          <c:extLst xmlns:c16r2="http://schemas.microsoft.com/office/drawing/2015/06/chart">
            <c:ext xmlns:c16="http://schemas.microsoft.com/office/drawing/2014/chart" uri="{C3380CC4-5D6E-409C-BE32-E72D297353CC}">
              <c16:uniqueId val="{00000000-40AB-4827-9FDB-3EFDEE9AEB91}"/>
            </c:ext>
          </c:extLst>
        </c:ser>
        <c:dLbls>
          <c:showLegendKey val="0"/>
          <c:showVal val="0"/>
          <c:showCatName val="0"/>
          <c:showSerName val="0"/>
          <c:showPercent val="0"/>
          <c:showBubbleSize val="0"/>
        </c:dLbls>
        <c:gapWidth val="150"/>
        <c:axId val="414827144"/>
        <c:axId val="41482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95.4</c:v>
                </c:pt>
                <c:pt idx="1">
                  <c:v>98.6</c:v>
                </c:pt>
                <c:pt idx="2">
                  <c:v>100.82</c:v>
                </c:pt>
                <c:pt idx="3">
                  <c:v>101.64</c:v>
                </c:pt>
                <c:pt idx="4">
                  <c:v>96.77</c:v>
                </c:pt>
              </c:numCache>
            </c:numRef>
          </c:val>
          <c:smooth val="0"/>
          <c:extLst xmlns:c16r2="http://schemas.microsoft.com/office/drawing/2015/06/chart">
            <c:ext xmlns:c16="http://schemas.microsoft.com/office/drawing/2014/chart" uri="{C3380CC4-5D6E-409C-BE32-E72D297353CC}">
              <c16:uniqueId val="{00000001-40AB-4827-9FDB-3EFDEE9AEB91}"/>
            </c:ext>
          </c:extLst>
        </c:ser>
        <c:dLbls>
          <c:showLegendKey val="0"/>
          <c:showVal val="0"/>
          <c:showCatName val="0"/>
          <c:showSerName val="0"/>
          <c:showPercent val="0"/>
          <c:showBubbleSize val="0"/>
        </c:dLbls>
        <c:marker val="1"/>
        <c:smooth val="0"/>
        <c:axId val="414827144"/>
        <c:axId val="414825576"/>
      </c:lineChart>
      <c:dateAx>
        <c:axId val="414827144"/>
        <c:scaling>
          <c:orientation val="minMax"/>
        </c:scaling>
        <c:delete val="1"/>
        <c:axPos val="b"/>
        <c:numFmt formatCode="ge" sourceLinked="1"/>
        <c:majorTickMark val="none"/>
        <c:minorTickMark val="none"/>
        <c:tickLblPos val="none"/>
        <c:crossAx val="414825576"/>
        <c:crosses val="autoZero"/>
        <c:auto val="1"/>
        <c:lblOffset val="100"/>
        <c:baseTimeUnit val="years"/>
      </c:dateAx>
      <c:valAx>
        <c:axId val="41482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114.87</c:v>
                </c:pt>
                <c:pt idx="1">
                  <c:v>100.27</c:v>
                </c:pt>
                <c:pt idx="2">
                  <c:v>98.58</c:v>
                </c:pt>
                <c:pt idx="3">
                  <c:v>100.71</c:v>
                </c:pt>
                <c:pt idx="4">
                  <c:v>105.56</c:v>
                </c:pt>
              </c:numCache>
            </c:numRef>
          </c:val>
          <c:extLst xmlns:c16r2="http://schemas.microsoft.com/office/drawing/2015/06/chart">
            <c:ext xmlns:c16="http://schemas.microsoft.com/office/drawing/2014/chart" uri="{C3380CC4-5D6E-409C-BE32-E72D297353CC}">
              <c16:uniqueId val="{00000000-C259-4491-9238-1FE55D0D826B}"/>
            </c:ext>
          </c:extLst>
        </c:ser>
        <c:dLbls>
          <c:showLegendKey val="0"/>
          <c:showVal val="0"/>
          <c:showCatName val="0"/>
          <c:showSerName val="0"/>
          <c:showPercent val="0"/>
          <c:showBubbleSize val="0"/>
        </c:dLbls>
        <c:gapWidth val="150"/>
        <c:axId val="414826752"/>
        <c:axId val="414824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186.15</c:v>
                </c:pt>
                <c:pt idx="1">
                  <c:v>181.67</c:v>
                </c:pt>
                <c:pt idx="2">
                  <c:v>179.55</c:v>
                </c:pt>
                <c:pt idx="3">
                  <c:v>179.16</c:v>
                </c:pt>
                <c:pt idx="4">
                  <c:v>187.18</c:v>
                </c:pt>
              </c:numCache>
            </c:numRef>
          </c:val>
          <c:smooth val="0"/>
          <c:extLst xmlns:c16r2="http://schemas.microsoft.com/office/drawing/2015/06/chart">
            <c:ext xmlns:c16="http://schemas.microsoft.com/office/drawing/2014/chart" uri="{C3380CC4-5D6E-409C-BE32-E72D297353CC}">
              <c16:uniqueId val="{00000001-C259-4491-9238-1FE55D0D826B}"/>
            </c:ext>
          </c:extLst>
        </c:ser>
        <c:dLbls>
          <c:showLegendKey val="0"/>
          <c:showVal val="0"/>
          <c:showCatName val="0"/>
          <c:showSerName val="0"/>
          <c:showPercent val="0"/>
          <c:showBubbleSize val="0"/>
        </c:dLbls>
        <c:marker val="1"/>
        <c:smooth val="0"/>
        <c:axId val="414826752"/>
        <c:axId val="414824792"/>
      </c:lineChart>
      <c:dateAx>
        <c:axId val="414826752"/>
        <c:scaling>
          <c:orientation val="minMax"/>
        </c:scaling>
        <c:delete val="1"/>
        <c:axPos val="b"/>
        <c:numFmt formatCode="ge" sourceLinked="1"/>
        <c:majorTickMark val="none"/>
        <c:minorTickMark val="none"/>
        <c:tickLblPos val="none"/>
        <c:crossAx val="414824792"/>
        <c:crosses val="autoZero"/>
        <c:auto val="1"/>
        <c:lblOffset val="100"/>
        <c:baseTimeUnit val="years"/>
      </c:dateAx>
      <c:valAx>
        <c:axId val="414824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山北町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A7</v>
      </c>
      <c r="X8" s="58"/>
      <c r="Y8" s="58"/>
      <c r="Z8" s="58"/>
      <c r="AA8" s="58"/>
      <c r="AB8" s="58"/>
      <c r="AC8" s="58"/>
      <c r="AD8" s="58" t="str">
        <f>データ!$M$6</f>
        <v>非設置</v>
      </c>
      <c r="AE8" s="58"/>
      <c r="AF8" s="58"/>
      <c r="AG8" s="58"/>
      <c r="AH8" s="58"/>
      <c r="AI8" s="58"/>
      <c r="AJ8" s="58"/>
      <c r="AK8" s="4"/>
      <c r="AL8" s="59">
        <f>データ!$R$6</f>
        <v>10583</v>
      </c>
      <c r="AM8" s="59"/>
      <c r="AN8" s="59"/>
      <c r="AO8" s="59"/>
      <c r="AP8" s="59"/>
      <c r="AQ8" s="59"/>
      <c r="AR8" s="59"/>
      <c r="AS8" s="59"/>
      <c r="AT8" s="50">
        <f>データ!$S$6</f>
        <v>224.61</v>
      </c>
      <c r="AU8" s="51"/>
      <c r="AV8" s="51"/>
      <c r="AW8" s="51"/>
      <c r="AX8" s="51"/>
      <c r="AY8" s="51"/>
      <c r="AZ8" s="51"/>
      <c r="BA8" s="51"/>
      <c r="BB8" s="52">
        <f>データ!$T$6</f>
        <v>47.12</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83.65</v>
      </c>
      <c r="J10" s="51"/>
      <c r="K10" s="51"/>
      <c r="L10" s="51"/>
      <c r="M10" s="51"/>
      <c r="N10" s="51"/>
      <c r="O10" s="62"/>
      <c r="P10" s="52">
        <f>データ!$P$6</f>
        <v>98.48</v>
      </c>
      <c r="Q10" s="52"/>
      <c r="R10" s="52"/>
      <c r="S10" s="52"/>
      <c r="T10" s="52"/>
      <c r="U10" s="52"/>
      <c r="V10" s="52"/>
      <c r="W10" s="59">
        <f>データ!$Q$6</f>
        <v>1479</v>
      </c>
      <c r="X10" s="59"/>
      <c r="Y10" s="59"/>
      <c r="Z10" s="59"/>
      <c r="AA10" s="59"/>
      <c r="AB10" s="59"/>
      <c r="AC10" s="59"/>
      <c r="AD10" s="2"/>
      <c r="AE10" s="2"/>
      <c r="AF10" s="2"/>
      <c r="AG10" s="2"/>
      <c r="AH10" s="4"/>
      <c r="AI10" s="4"/>
      <c r="AJ10" s="4"/>
      <c r="AK10" s="4"/>
      <c r="AL10" s="59">
        <f>データ!$U$6</f>
        <v>10325</v>
      </c>
      <c r="AM10" s="59"/>
      <c r="AN10" s="59"/>
      <c r="AO10" s="59"/>
      <c r="AP10" s="59"/>
      <c r="AQ10" s="59"/>
      <c r="AR10" s="59"/>
      <c r="AS10" s="59"/>
      <c r="AT10" s="50">
        <f>データ!$V$6</f>
        <v>8.15</v>
      </c>
      <c r="AU10" s="51"/>
      <c r="AV10" s="51"/>
      <c r="AW10" s="51"/>
      <c r="AX10" s="51"/>
      <c r="AY10" s="51"/>
      <c r="AZ10" s="51"/>
      <c r="BA10" s="51"/>
      <c r="BB10" s="52">
        <f>データ!$W$6</f>
        <v>1266.8699999999999</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B1F8cEN24SGSXVQv4sQw2CEec1SY1H9qJl3ZfEraiFYeV4ywvi9/q/VE2ar5pbXEflfJPdA7vJw4pKtXBIJfZA==" saltValue="yxU3chU3uEo0I5QrsAsjnA=="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143642</v>
      </c>
      <c r="D6" s="33">
        <f t="shared" si="3"/>
        <v>46</v>
      </c>
      <c r="E6" s="33">
        <f t="shared" si="3"/>
        <v>1</v>
      </c>
      <c r="F6" s="33">
        <f t="shared" si="3"/>
        <v>0</v>
      </c>
      <c r="G6" s="33">
        <f t="shared" si="3"/>
        <v>1</v>
      </c>
      <c r="H6" s="33" t="str">
        <f t="shared" si="3"/>
        <v>神奈川県　山北町</v>
      </c>
      <c r="I6" s="33" t="str">
        <f t="shared" si="3"/>
        <v>法適用</v>
      </c>
      <c r="J6" s="33" t="str">
        <f t="shared" si="3"/>
        <v>水道事業</v>
      </c>
      <c r="K6" s="33" t="str">
        <f t="shared" si="3"/>
        <v>末端給水事業</v>
      </c>
      <c r="L6" s="33" t="str">
        <f t="shared" si="3"/>
        <v>A7</v>
      </c>
      <c r="M6" s="33" t="str">
        <f t="shared" si="3"/>
        <v>非設置</v>
      </c>
      <c r="N6" s="34" t="str">
        <f t="shared" si="3"/>
        <v>-</v>
      </c>
      <c r="O6" s="34">
        <f t="shared" si="3"/>
        <v>83.65</v>
      </c>
      <c r="P6" s="34">
        <f t="shared" si="3"/>
        <v>98.48</v>
      </c>
      <c r="Q6" s="34">
        <f t="shared" si="3"/>
        <v>1479</v>
      </c>
      <c r="R6" s="34">
        <f t="shared" si="3"/>
        <v>10583</v>
      </c>
      <c r="S6" s="34">
        <f t="shared" si="3"/>
        <v>224.61</v>
      </c>
      <c r="T6" s="34">
        <f t="shared" si="3"/>
        <v>47.12</v>
      </c>
      <c r="U6" s="34">
        <f t="shared" si="3"/>
        <v>10325</v>
      </c>
      <c r="V6" s="34">
        <f t="shared" si="3"/>
        <v>8.15</v>
      </c>
      <c r="W6" s="34">
        <f t="shared" si="3"/>
        <v>1266.8699999999999</v>
      </c>
      <c r="X6" s="35">
        <f>IF(X7="",NA(),X7)</f>
        <v>106.34</v>
      </c>
      <c r="Y6" s="35">
        <f t="shared" ref="Y6:AG6" si="4">IF(Y7="",NA(),Y7)</f>
        <v>105.88</v>
      </c>
      <c r="Z6" s="35">
        <f t="shared" si="4"/>
        <v>107.35</v>
      </c>
      <c r="AA6" s="35">
        <f t="shared" si="4"/>
        <v>105.37</v>
      </c>
      <c r="AB6" s="35">
        <f t="shared" si="4"/>
        <v>102.64</v>
      </c>
      <c r="AC6" s="35">
        <f t="shared" si="4"/>
        <v>107.95</v>
      </c>
      <c r="AD6" s="35">
        <f t="shared" si="4"/>
        <v>109.49</v>
      </c>
      <c r="AE6" s="35">
        <f t="shared" si="4"/>
        <v>111.06</v>
      </c>
      <c r="AF6" s="35">
        <f t="shared" si="4"/>
        <v>111.34</v>
      </c>
      <c r="AG6" s="35">
        <f t="shared" si="4"/>
        <v>110.02</v>
      </c>
      <c r="AH6" s="34" t="str">
        <f>IF(AH7="","",IF(AH7="-","【-】","【"&amp;SUBSTITUTE(TEXT(AH7,"#,##0.00"),"-","△")&amp;"】"))</f>
        <v>【113.39】</v>
      </c>
      <c r="AI6" s="34">
        <f>IF(AI7="",NA(),AI7)</f>
        <v>0</v>
      </c>
      <c r="AJ6" s="34">
        <f t="shared" ref="AJ6:AR6" si="5">IF(AJ7="",NA(),AJ7)</f>
        <v>0</v>
      </c>
      <c r="AK6" s="34">
        <f t="shared" si="5"/>
        <v>0</v>
      </c>
      <c r="AL6" s="34">
        <f t="shared" si="5"/>
        <v>0</v>
      </c>
      <c r="AM6" s="34">
        <f t="shared" si="5"/>
        <v>0</v>
      </c>
      <c r="AN6" s="35">
        <f t="shared" si="5"/>
        <v>13.47</v>
      </c>
      <c r="AO6" s="35">
        <f t="shared" si="5"/>
        <v>9.49</v>
      </c>
      <c r="AP6" s="35">
        <f t="shared" si="5"/>
        <v>9.35</v>
      </c>
      <c r="AQ6" s="35">
        <f t="shared" si="5"/>
        <v>10.130000000000001</v>
      </c>
      <c r="AR6" s="35">
        <f t="shared" si="5"/>
        <v>7.31</v>
      </c>
      <c r="AS6" s="34" t="str">
        <f>IF(AS7="","",IF(AS7="-","【-】","【"&amp;SUBSTITUTE(TEXT(AS7,"#,##0.00"),"-","△")&amp;"】"))</f>
        <v>【0.85】</v>
      </c>
      <c r="AT6" s="35">
        <f>IF(AT7="",NA(),AT7)</f>
        <v>877.13</v>
      </c>
      <c r="AU6" s="35">
        <f t="shared" ref="AU6:BC6" si="6">IF(AU7="",NA(),AU7)</f>
        <v>530.05999999999995</v>
      </c>
      <c r="AV6" s="35">
        <f t="shared" si="6"/>
        <v>574.27</v>
      </c>
      <c r="AW6" s="35">
        <f t="shared" si="6"/>
        <v>605.57000000000005</v>
      </c>
      <c r="AX6" s="35">
        <f t="shared" si="6"/>
        <v>533.4</v>
      </c>
      <c r="AY6" s="35">
        <f t="shared" si="6"/>
        <v>1081.23</v>
      </c>
      <c r="AZ6" s="35">
        <f t="shared" si="6"/>
        <v>406.37</v>
      </c>
      <c r="BA6" s="35">
        <f t="shared" si="6"/>
        <v>398.29</v>
      </c>
      <c r="BB6" s="35">
        <f t="shared" si="6"/>
        <v>388.67</v>
      </c>
      <c r="BC6" s="35">
        <f t="shared" si="6"/>
        <v>355.27</v>
      </c>
      <c r="BD6" s="34" t="str">
        <f>IF(BD7="","",IF(BD7="-","【-】","【"&amp;SUBSTITUTE(TEXT(BD7,"#,##0.00"),"-","△")&amp;"】"))</f>
        <v>【264.34】</v>
      </c>
      <c r="BE6" s="35">
        <f>IF(BE7="",NA(),BE7)</f>
        <v>335.18</v>
      </c>
      <c r="BF6" s="35">
        <f t="shared" ref="BF6:BN6" si="7">IF(BF7="",NA(),BF7)</f>
        <v>323.20999999999998</v>
      </c>
      <c r="BG6" s="35">
        <f t="shared" si="7"/>
        <v>310.61</v>
      </c>
      <c r="BH6" s="35">
        <f t="shared" si="7"/>
        <v>292.92</v>
      </c>
      <c r="BI6" s="35">
        <f t="shared" si="7"/>
        <v>267.81</v>
      </c>
      <c r="BJ6" s="35">
        <f t="shared" si="7"/>
        <v>443.13</v>
      </c>
      <c r="BK6" s="35">
        <f t="shared" si="7"/>
        <v>442.54</v>
      </c>
      <c r="BL6" s="35">
        <f t="shared" si="7"/>
        <v>431</v>
      </c>
      <c r="BM6" s="35">
        <f t="shared" si="7"/>
        <v>422.5</v>
      </c>
      <c r="BN6" s="35">
        <f t="shared" si="7"/>
        <v>458.27</v>
      </c>
      <c r="BO6" s="34" t="str">
        <f>IF(BO7="","",IF(BO7="-","【-】","【"&amp;SUBSTITUTE(TEXT(BO7,"#,##0.00"),"-","△")&amp;"】"))</f>
        <v>【274.27】</v>
      </c>
      <c r="BP6" s="35">
        <f>IF(BP7="",NA(),BP7)</f>
        <v>93.96</v>
      </c>
      <c r="BQ6" s="35">
        <f t="shared" ref="BQ6:BY6" si="8">IF(BQ7="",NA(),BQ7)</f>
        <v>107.7</v>
      </c>
      <c r="BR6" s="35">
        <f t="shared" si="8"/>
        <v>109.27</v>
      </c>
      <c r="BS6" s="35">
        <f t="shared" si="8"/>
        <v>107.02</v>
      </c>
      <c r="BT6" s="35">
        <f t="shared" si="8"/>
        <v>103.03</v>
      </c>
      <c r="BU6" s="35">
        <f t="shared" si="8"/>
        <v>95.4</v>
      </c>
      <c r="BV6" s="35">
        <f t="shared" si="8"/>
        <v>98.6</v>
      </c>
      <c r="BW6" s="35">
        <f t="shared" si="8"/>
        <v>100.82</v>
      </c>
      <c r="BX6" s="35">
        <f t="shared" si="8"/>
        <v>101.64</v>
      </c>
      <c r="BY6" s="35">
        <f t="shared" si="8"/>
        <v>96.77</v>
      </c>
      <c r="BZ6" s="34" t="str">
        <f>IF(BZ7="","",IF(BZ7="-","【-】","【"&amp;SUBSTITUTE(TEXT(BZ7,"#,##0.00"),"-","△")&amp;"】"))</f>
        <v>【104.36】</v>
      </c>
      <c r="CA6" s="35">
        <f>IF(CA7="",NA(),CA7)</f>
        <v>114.87</v>
      </c>
      <c r="CB6" s="35">
        <f t="shared" ref="CB6:CJ6" si="9">IF(CB7="",NA(),CB7)</f>
        <v>100.27</v>
      </c>
      <c r="CC6" s="35">
        <f t="shared" si="9"/>
        <v>98.58</v>
      </c>
      <c r="CD6" s="35">
        <f t="shared" si="9"/>
        <v>100.71</v>
      </c>
      <c r="CE6" s="35">
        <f t="shared" si="9"/>
        <v>105.56</v>
      </c>
      <c r="CF6" s="35">
        <f t="shared" si="9"/>
        <v>186.15</v>
      </c>
      <c r="CG6" s="35">
        <f t="shared" si="9"/>
        <v>181.67</v>
      </c>
      <c r="CH6" s="35">
        <f t="shared" si="9"/>
        <v>179.55</v>
      </c>
      <c r="CI6" s="35">
        <f t="shared" si="9"/>
        <v>179.16</v>
      </c>
      <c r="CJ6" s="35">
        <f t="shared" si="9"/>
        <v>187.18</v>
      </c>
      <c r="CK6" s="34" t="str">
        <f>IF(CK7="","",IF(CK7="-","【-】","【"&amp;SUBSTITUTE(TEXT(CK7,"#,##0.00"),"-","△")&amp;"】"))</f>
        <v>【165.71】</v>
      </c>
      <c r="CL6" s="35">
        <f>IF(CL7="",NA(),CL7)</f>
        <v>45.96</v>
      </c>
      <c r="CM6" s="35">
        <f t="shared" ref="CM6:CU6" si="10">IF(CM7="",NA(),CM7)</f>
        <v>42.81</v>
      </c>
      <c r="CN6" s="35">
        <f t="shared" si="10"/>
        <v>44.58</v>
      </c>
      <c r="CO6" s="35">
        <f t="shared" si="10"/>
        <v>43.18</v>
      </c>
      <c r="CP6" s="35">
        <f t="shared" si="10"/>
        <v>44.52</v>
      </c>
      <c r="CQ6" s="35">
        <f t="shared" si="10"/>
        <v>54.47</v>
      </c>
      <c r="CR6" s="35">
        <f t="shared" si="10"/>
        <v>53.61</v>
      </c>
      <c r="CS6" s="35">
        <f t="shared" si="10"/>
        <v>53.52</v>
      </c>
      <c r="CT6" s="35">
        <f t="shared" si="10"/>
        <v>54.24</v>
      </c>
      <c r="CU6" s="35">
        <f t="shared" si="10"/>
        <v>55.88</v>
      </c>
      <c r="CV6" s="34" t="str">
        <f>IF(CV7="","",IF(CV7="-","【-】","【"&amp;SUBSTITUTE(TEXT(CV7,"#,##0.00"),"-","△")&amp;"】"))</f>
        <v>【60.41】</v>
      </c>
      <c r="CW6" s="35">
        <f>IF(CW7="",NA(),CW7)</f>
        <v>74.13</v>
      </c>
      <c r="CX6" s="35">
        <f t="shared" ref="CX6:DF6" si="11">IF(CX7="",NA(),CX7)</f>
        <v>77.37</v>
      </c>
      <c r="CY6" s="35">
        <f t="shared" si="11"/>
        <v>72.069999999999993</v>
      </c>
      <c r="CZ6" s="35">
        <f t="shared" si="11"/>
        <v>73.239999999999995</v>
      </c>
      <c r="DA6" s="35">
        <f t="shared" si="11"/>
        <v>70.72</v>
      </c>
      <c r="DB6" s="35">
        <f t="shared" si="11"/>
        <v>81.459999999999994</v>
      </c>
      <c r="DC6" s="35">
        <f t="shared" si="11"/>
        <v>81.31</v>
      </c>
      <c r="DD6" s="35">
        <f t="shared" si="11"/>
        <v>81.459999999999994</v>
      </c>
      <c r="DE6" s="35">
        <f t="shared" si="11"/>
        <v>81.680000000000007</v>
      </c>
      <c r="DF6" s="35">
        <f t="shared" si="11"/>
        <v>80.989999999999995</v>
      </c>
      <c r="DG6" s="34" t="str">
        <f>IF(DG7="","",IF(DG7="-","【-】","【"&amp;SUBSTITUTE(TEXT(DG7,"#,##0.00"),"-","△")&amp;"】"))</f>
        <v>【89.93】</v>
      </c>
      <c r="DH6" s="35">
        <f>IF(DH7="",NA(),DH7)</f>
        <v>24.44</v>
      </c>
      <c r="DI6" s="35">
        <f t="shared" ref="DI6:DQ6" si="12">IF(DI7="",NA(),DI7)</f>
        <v>47.89</v>
      </c>
      <c r="DJ6" s="35">
        <f t="shared" si="12"/>
        <v>49.73</v>
      </c>
      <c r="DK6" s="35">
        <f t="shared" si="12"/>
        <v>51.18</v>
      </c>
      <c r="DL6" s="35">
        <f t="shared" si="12"/>
        <v>52.74</v>
      </c>
      <c r="DM6" s="35">
        <f t="shared" si="12"/>
        <v>38.520000000000003</v>
      </c>
      <c r="DN6" s="35">
        <f t="shared" si="12"/>
        <v>46.67</v>
      </c>
      <c r="DO6" s="35">
        <f t="shared" si="12"/>
        <v>47.7</v>
      </c>
      <c r="DP6" s="35">
        <f t="shared" si="12"/>
        <v>48.14</v>
      </c>
      <c r="DQ6" s="35">
        <f t="shared" si="12"/>
        <v>46.61</v>
      </c>
      <c r="DR6" s="34" t="str">
        <f>IF(DR7="","",IF(DR7="-","【-】","【"&amp;SUBSTITUTE(TEXT(DR7,"#,##0.00"),"-","△")&amp;"】"))</f>
        <v>【48.12】</v>
      </c>
      <c r="DS6" s="35">
        <f>IF(DS7="",NA(),DS7)</f>
        <v>15.59</v>
      </c>
      <c r="DT6" s="35">
        <f t="shared" ref="DT6:EB6" si="13">IF(DT7="",NA(),DT7)</f>
        <v>15.99</v>
      </c>
      <c r="DU6" s="35">
        <f t="shared" si="13"/>
        <v>15.9</v>
      </c>
      <c r="DV6" s="35">
        <f t="shared" si="13"/>
        <v>24.74</v>
      </c>
      <c r="DW6" s="35">
        <f t="shared" si="13"/>
        <v>39.450000000000003</v>
      </c>
      <c r="DX6" s="35">
        <f t="shared" si="13"/>
        <v>9.43</v>
      </c>
      <c r="DY6" s="35">
        <f t="shared" si="13"/>
        <v>10.029999999999999</v>
      </c>
      <c r="DZ6" s="35">
        <f t="shared" si="13"/>
        <v>7.26</v>
      </c>
      <c r="EA6" s="35">
        <f t="shared" si="13"/>
        <v>11.13</v>
      </c>
      <c r="EB6" s="35">
        <f t="shared" si="13"/>
        <v>10.84</v>
      </c>
      <c r="EC6" s="34" t="str">
        <f>IF(EC7="","",IF(EC7="-","【-】","【"&amp;SUBSTITUTE(TEXT(EC7,"#,##0.00"),"-","△")&amp;"】"))</f>
        <v>【15.89】</v>
      </c>
      <c r="ED6" s="35">
        <f>IF(ED7="",NA(),ED7)</f>
        <v>0.2</v>
      </c>
      <c r="EE6" s="35">
        <f t="shared" ref="EE6:EM6" si="14">IF(EE7="",NA(),EE7)</f>
        <v>0.01</v>
      </c>
      <c r="EF6" s="34">
        <f t="shared" si="14"/>
        <v>0</v>
      </c>
      <c r="EG6" s="34">
        <f t="shared" si="14"/>
        <v>0</v>
      </c>
      <c r="EH6" s="35">
        <f t="shared" si="14"/>
        <v>0.71</v>
      </c>
      <c r="EI6" s="35">
        <f t="shared" si="14"/>
        <v>0.71</v>
      </c>
      <c r="EJ6" s="35">
        <f t="shared" si="14"/>
        <v>0.68</v>
      </c>
      <c r="EK6" s="35">
        <f t="shared" si="14"/>
        <v>1.65</v>
      </c>
      <c r="EL6" s="35">
        <f t="shared" si="14"/>
        <v>0.47</v>
      </c>
      <c r="EM6" s="35">
        <f t="shared" si="14"/>
        <v>0.39</v>
      </c>
      <c r="EN6" s="34" t="str">
        <f>IF(EN7="","",IF(EN7="-","【-】","【"&amp;SUBSTITUTE(TEXT(EN7,"#,##0.00"),"-","△")&amp;"】"))</f>
        <v>【0.69】</v>
      </c>
    </row>
    <row r="7" spans="1:144" s="36" customFormat="1" x14ac:dyDescent="0.2">
      <c r="A7" s="28"/>
      <c r="B7" s="37">
        <v>2017</v>
      </c>
      <c r="C7" s="37">
        <v>143642</v>
      </c>
      <c r="D7" s="37">
        <v>46</v>
      </c>
      <c r="E7" s="37">
        <v>1</v>
      </c>
      <c r="F7" s="37">
        <v>0</v>
      </c>
      <c r="G7" s="37">
        <v>1</v>
      </c>
      <c r="H7" s="37" t="s">
        <v>105</v>
      </c>
      <c r="I7" s="37" t="s">
        <v>106</v>
      </c>
      <c r="J7" s="37" t="s">
        <v>107</v>
      </c>
      <c r="K7" s="37" t="s">
        <v>108</v>
      </c>
      <c r="L7" s="37" t="s">
        <v>109</v>
      </c>
      <c r="M7" s="37" t="s">
        <v>110</v>
      </c>
      <c r="N7" s="38" t="s">
        <v>111</v>
      </c>
      <c r="O7" s="38">
        <v>83.65</v>
      </c>
      <c r="P7" s="38">
        <v>98.48</v>
      </c>
      <c r="Q7" s="38">
        <v>1479</v>
      </c>
      <c r="R7" s="38">
        <v>10583</v>
      </c>
      <c r="S7" s="38">
        <v>224.61</v>
      </c>
      <c r="T7" s="38">
        <v>47.12</v>
      </c>
      <c r="U7" s="38">
        <v>10325</v>
      </c>
      <c r="V7" s="38">
        <v>8.15</v>
      </c>
      <c r="W7" s="38">
        <v>1266.8699999999999</v>
      </c>
      <c r="X7" s="38">
        <v>106.34</v>
      </c>
      <c r="Y7" s="38">
        <v>105.88</v>
      </c>
      <c r="Z7" s="38">
        <v>107.35</v>
      </c>
      <c r="AA7" s="38">
        <v>105.37</v>
      </c>
      <c r="AB7" s="38">
        <v>102.64</v>
      </c>
      <c r="AC7" s="38">
        <v>107.95</v>
      </c>
      <c r="AD7" s="38">
        <v>109.49</v>
      </c>
      <c r="AE7" s="38">
        <v>111.06</v>
      </c>
      <c r="AF7" s="38">
        <v>111.34</v>
      </c>
      <c r="AG7" s="38">
        <v>110.02</v>
      </c>
      <c r="AH7" s="38">
        <v>113.39</v>
      </c>
      <c r="AI7" s="38">
        <v>0</v>
      </c>
      <c r="AJ7" s="38">
        <v>0</v>
      </c>
      <c r="AK7" s="38">
        <v>0</v>
      </c>
      <c r="AL7" s="38">
        <v>0</v>
      </c>
      <c r="AM7" s="38">
        <v>0</v>
      </c>
      <c r="AN7" s="38">
        <v>13.47</v>
      </c>
      <c r="AO7" s="38">
        <v>9.49</v>
      </c>
      <c r="AP7" s="38">
        <v>9.35</v>
      </c>
      <c r="AQ7" s="38">
        <v>10.130000000000001</v>
      </c>
      <c r="AR7" s="38">
        <v>7.31</v>
      </c>
      <c r="AS7" s="38">
        <v>0.85</v>
      </c>
      <c r="AT7" s="38">
        <v>877.13</v>
      </c>
      <c r="AU7" s="38">
        <v>530.05999999999995</v>
      </c>
      <c r="AV7" s="38">
        <v>574.27</v>
      </c>
      <c r="AW7" s="38">
        <v>605.57000000000005</v>
      </c>
      <c r="AX7" s="38">
        <v>533.4</v>
      </c>
      <c r="AY7" s="38">
        <v>1081.23</v>
      </c>
      <c r="AZ7" s="38">
        <v>406.37</v>
      </c>
      <c r="BA7" s="38">
        <v>398.29</v>
      </c>
      <c r="BB7" s="38">
        <v>388.67</v>
      </c>
      <c r="BC7" s="38">
        <v>355.27</v>
      </c>
      <c r="BD7" s="38">
        <v>264.33999999999997</v>
      </c>
      <c r="BE7" s="38">
        <v>335.18</v>
      </c>
      <c r="BF7" s="38">
        <v>323.20999999999998</v>
      </c>
      <c r="BG7" s="38">
        <v>310.61</v>
      </c>
      <c r="BH7" s="38">
        <v>292.92</v>
      </c>
      <c r="BI7" s="38">
        <v>267.81</v>
      </c>
      <c r="BJ7" s="38">
        <v>443.13</v>
      </c>
      <c r="BK7" s="38">
        <v>442.54</v>
      </c>
      <c r="BL7" s="38">
        <v>431</v>
      </c>
      <c r="BM7" s="38">
        <v>422.5</v>
      </c>
      <c r="BN7" s="38">
        <v>458.27</v>
      </c>
      <c r="BO7" s="38">
        <v>274.27</v>
      </c>
      <c r="BP7" s="38">
        <v>93.96</v>
      </c>
      <c r="BQ7" s="38">
        <v>107.7</v>
      </c>
      <c r="BR7" s="38">
        <v>109.27</v>
      </c>
      <c r="BS7" s="38">
        <v>107.02</v>
      </c>
      <c r="BT7" s="38">
        <v>103.03</v>
      </c>
      <c r="BU7" s="38">
        <v>95.4</v>
      </c>
      <c r="BV7" s="38">
        <v>98.6</v>
      </c>
      <c r="BW7" s="38">
        <v>100.82</v>
      </c>
      <c r="BX7" s="38">
        <v>101.64</v>
      </c>
      <c r="BY7" s="38">
        <v>96.77</v>
      </c>
      <c r="BZ7" s="38">
        <v>104.36</v>
      </c>
      <c r="CA7" s="38">
        <v>114.87</v>
      </c>
      <c r="CB7" s="38">
        <v>100.27</v>
      </c>
      <c r="CC7" s="38">
        <v>98.58</v>
      </c>
      <c r="CD7" s="38">
        <v>100.71</v>
      </c>
      <c r="CE7" s="38">
        <v>105.56</v>
      </c>
      <c r="CF7" s="38">
        <v>186.15</v>
      </c>
      <c r="CG7" s="38">
        <v>181.67</v>
      </c>
      <c r="CH7" s="38">
        <v>179.55</v>
      </c>
      <c r="CI7" s="38">
        <v>179.16</v>
      </c>
      <c r="CJ7" s="38">
        <v>187.18</v>
      </c>
      <c r="CK7" s="38">
        <v>165.71</v>
      </c>
      <c r="CL7" s="38">
        <v>45.96</v>
      </c>
      <c r="CM7" s="38">
        <v>42.81</v>
      </c>
      <c r="CN7" s="38">
        <v>44.58</v>
      </c>
      <c r="CO7" s="38">
        <v>43.18</v>
      </c>
      <c r="CP7" s="38">
        <v>44.52</v>
      </c>
      <c r="CQ7" s="38">
        <v>54.47</v>
      </c>
      <c r="CR7" s="38">
        <v>53.61</v>
      </c>
      <c r="CS7" s="38">
        <v>53.52</v>
      </c>
      <c r="CT7" s="38">
        <v>54.24</v>
      </c>
      <c r="CU7" s="38">
        <v>55.88</v>
      </c>
      <c r="CV7" s="38">
        <v>60.41</v>
      </c>
      <c r="CW7" s="38">
        <v>74.13</v>
      </c>
      <c r="CX7" s="38">
        <v>77.37</v>
      </c>
      <c r="CY7" s="38">
        <v>72.069999999999993</v>
      </c>
      <c r="CZ7" s="38">
        <v>73.239999999999995</v>
      </c>
      <c r="DA7" s="38">
        <v>70.72</v>
      </c>
      <c r="DB7" s="38">
        <v>81.459999999999994</v>
      </c>
      <c r="DC7" s="38">
        <v>81.31</v>
      </c>
      <c r="DD7" s="38">
        <v>81.459999999999994</v>
      </c>
      <c r="DE7" s="38">
        <v>81.680000000000007</v>
      </c>
      <c r="DF7" s="38">
        <v>80.989999999999995</v>
      </c>
      <c r="DG7" s="38">
        <v>89.93</v>
      </c>
      <c r="DH7" s="38">
        <v>24.44</v>
      </c>
      <c r="DI7" s="38">
        <v>47.89</v>
      </c>
      <c r="DJ7" s="38">
        <v>49.73</v>
      </c>
      <c r="DK7" s="38">
        <v>51.18</v>
      </c>
      <c r="DL7" s="38">
        <v>52.74</v>
      </c>
      <c r="DM7" s="38">
        <v>38.520000000000003</v>
      </c>
      <c r="DN7" s="38">
        <v>46.67</v>
      </c>
      <c r="DO7" s="38">
        <v>47.7</v>
      </c>
      <c r="DP7" s="38">
        <v>48.14</v>
      </c>
      <c r="DQ7" s="38">
        <v>46.61</v>
      </c>
      <c r="DR7" s="38">
        <v>48.12</v>
      </c>
      <c r="DS7" s="38">
        <v>15.59</v>
      </c>
      <c r="DT7" s="38">
        <v>15.99</v>
      </c>
      <c r="DU7" s="38">
        <v>15.9</v>
      </c>
      <c r="DV7" s="38">
        <v>24.74</v>
      </c>
      <c r="DW7" s="38">
        <v>39.450000000000003</v>
      </c>
      <c r="DX7" s="38">
        <v>9.43</v>
      </c>
      <c r="DY7" s="38">
        <v>10.029999999999999</v>
      </c>
      <c r="DZ7" s="38">
        <v>7.26</v>
      </c>
      <c r="EA7" s="38">
        <v>11.13</v>
      </c>
      <c r="EB7" s="38">
        <v>10.84</v>
      </c>
      <c r="EC7" s="38">
        <v>15.89</v>
      </c>
      <c r="ED7" s="38">
        <v>0.2</v>
      </c>
      <c r="EE7" s="38">
        <v>0.01</v>
      </c>
      <c r="EF7" s="38">
        <v>0</v>
      </c>
      <c r="EG7" s="38">
        <v>0</v>
      </c>
      <c r="EH7" s="38">
        <v>0.71</v>
      </c>
      <c r="EI7" s="38">
        <v>0.71</v>
      </c>
      <c r="EJ7" s="38">
        <v>0.68</v>
      </c>
      <c r="EK7" s="38">
        <v>1.65</v>
      </c>
      <c r="EL7" s="38">
        <v>0.47</v>
      </c>
      <c r="EM7" s="38">
        <v>0.39</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2019-01-23T02:15:23Z</cp:lastPrinted>
  <dcterms:created xsi:type="dcterms:W3CDTF">2018-12-03T08:30:02Z</dcterms:created>
  <dcterms:modified xsi:type="dcterms:W3CDTF">2019-02-18T00:15:07Z</dcterms:modified>
  <cp:category/>
</cp:coreProperties>
</file>