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32 愛川町×\"/>
    </mc:Choice>
  </mc:AlternateContent>
  <workbookProtection workbookAlgorithmName="SHA-512" workbookHashValue="HO43kE7+B8o3QtjaWWXdKJpTzQTwp+cWmeDSXukwwPcXKfV1/pYFZlzFA4DR5ebFvIsDv7Mrod00wAkeiXTMEg==" workbookSaltValue="fT71OF+vI3XyEKxlGt1lbw==" workbookSpinCount="100000" lockStructure="1"/>
  <bookViews>
    <workbookView xWindow="0" yWindow="0" windowWidth="15360" windowHeight="7632"/>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<sst xmlns="http://schemas.openxmlformats.org/spreadsheetml/2006/main" count="232" uniqueCount="120">
  <si>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</si>
  <si>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</si>
  <si>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</si>
  <si>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</si>
  <si>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</si>
  <si>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</si>
  <si>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</si>
  <si>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</si>
  <si>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</si>
  <si>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</si>
  <si>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</si>
  <si>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</si>
  <si>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</si>
  <si>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</si>
  <si>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</si>
  <si>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</si>
  <si>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</si>
  <si>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</si>
  <si>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</si>
  <si>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</si>
  <si>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</si>
  <si>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</si>
  <si>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</si>
  <si>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</si>
  <si>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</si>
  <si>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</si>
  <si>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</si>
  <si>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</si>
  <si>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</si>
  <si>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</si>
  <si>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</si>
  <si>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</si>
  <si>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</si>
  <si>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</si>
  <si>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</si>
  <si>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</si>
  <si>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</si>
  <si>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</si>
  <si>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</si>
  <si>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</si>
  <si>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</si>
  <si>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</si>
  <si>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</si>
  <si>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</si>
  <si>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</si>
  <si>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</si>
  <si>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</si>
  <si>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</si>
  <si>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</si>
  <si>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</si>
  <si>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</si>
  <si>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</si>
  <si>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</si>
  <si>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</si>
  <si>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</si>
  <si>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</si>
  <si>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</si>
  <si>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</si>
  <si>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</si>
  <si>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</si>
  <si>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</si>
  <si>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</si>
  <si>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</si>
  <si>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</si>
  <si>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</si>
  <si>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</si>
  <si>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</si>
  <si>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</si>
  <si>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</si>
  <si>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</si>
  <si>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</si>
  <si>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</si>
  <si>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</si>
  <si>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</si>
  <si>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</si>
  <si>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</si>
  <si>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</si>
  <si>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</si>
  <si>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</si>
  <si>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</si>
  <si>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</si>
  <si>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</si>
  <si>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</si>
  <si>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</si>
  <si>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</si>
  <si>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</si>
  <si>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</si>
  <si>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</si>
  <si>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</si>
  <si>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</si>
  <si>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</si>
  <si>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</si>
  <si>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</si>
  <si>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</si>
  <si>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</si>
  <si>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</si>
  <si>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</si>
  <si>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</si>
  <si>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</si>
  <si>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</si>
  <si>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</si>
  <si>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</si>
  <si>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</si>
  <si>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</si>
  <si>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</si>
  <si>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愛川町</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</si>
  <si>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</si>
  <si>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</si>
  <si>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</si>
  <si>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</si>
  <si>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</si>
  <si>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</si>
  <si>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</si>
  <si>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</si>
  <si>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</si>
  <si>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</si>
  <si>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</si>
  <si>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料金収入が増加に転じたことにより、経常収支比率や料金回収率が上昇し、経営状態は好転しました。ただし、既存の大口使用者の使用量の増加が原因であり、景気の動向によっては、来年度以降再び減少となる可能性もあります。
　料金収入の減少傾向に歯止めがかかり経営状態は好転しましたが、料金収入が再び減少する可能性もあり、今後については予断が許されず、H10年から据置している料金についても見直しが必要な時期が近づいております。
　有形固定資産減価償却率や管路経年化率が低いので現時点では更新投資の先送りをしている状況にはありません。
　管路経年化率が低いとはいえ、今後は管路更新率の上昇が課題となります。財政的な制約もあるなかで、当面は優先順位を絞りながら更新を進めてまいります。</t>
    <rPh sb="1" eb="3">
      <t>リョウキン</t>
    </rPh>
    <rPh sb="3" eb="5">
      <t>シュウニュウ</t>
    </rPh>
    <rPh sb="6" eb="8">
      <t>ゾウカ</t>
    </rPh>
    <rPh sb="9" eb="10">
      <t>テン</t>
    </rPh>
    <rPh sb="18" eb="20">
      <t>ケイジョウ</t>
    </rPh>
    <rPh sb="20" eb="22">
      <t>シュウシ</t>
    </rPh>
    <rPh sb="22" eb="24">
      <t>ヒリツ</t>
    </rPh>
    <rPh sb="25" eb="27">
      <t>リョウキン</t>
    </rPh>
    <rPh sb="27" eb="29">
      <t>カイシュウ</t>
    </rPh>
    <rPh sb="29" eb="30">
      <t>リツ</t>
    </rPh>
    <rPh sb="31" eb="33">
      <t>ジョウショウ</t>
    </rPh>
    <rPh sb="35" eb="37">
      <t>ケイエイ</t>
    </rPh>
    <rPh sb="37" eb="39">
      <t>ジョウタイ</t>
    </rPh>
    <rPh sb="40" eb="42">
      <t>コウテン</t>
    </rPh>
    <rPh sb="51" eb="53">
      <t>キゾン</t>
    </rPh>
    <rPh sb="54" eb="56">
      <t>オオグチ</t>
    </rPh>
    <rPh sb="56" eb="59">
      <t>シヨウシャ</t>
    </rPh>
    <rPh sb="60" eb="63">
      <t>シヨウリョウ</t>
    </rPh>
    <rPh sb="64" eb="66">
      <t>ゾウカ</t>
    </rPh>
    <rPh sb="67" eb="69">
      <t>ゲンイン</t>
    </rPh>
    <rPh sb="73" eb="75">
      <t>ケイキ</t>
    </rPh>
    <rPh sb="76" eb="78">
      <t>ドウコウ</t>
    </rPh>
    <rPh sb="84" eb="87">
      <t>ライネンド</t>
    </rPh>
    <rPh sb="87" eb="89">
      <t>イコウ</t>
    </rPh>
    <rPh sb="89" eb="90">
      <t>フタタ</t>
    </rPh>
    <rPh sb="91" eb="93">
      <t>ゲンショウ</t>
    </rPh>
    <rPh sb="96" eb="98">
      <t>カノウ</t>
    </rPh>
    <rPh sb="98" eb="99">
      <t>セイ</t>
    </rPh>
    <rPh sb="107" eb="109">
      <t>リョウキン</t>
    </rPh>
    <rPh sb="109" eb="111">
      <t>シュウニュウ</t>
    </rPh>
    <rPh sb="112" eb="114">
      <t>ゲンショウ</t>
    </rPh>
    <rPh sb="114" eb="116">
      <t>ケイコウ</t>
    </rPh>
    <rPh sb="117" eb="119">
      <t>ハド</t>
    </rPh>
    <rPh sb="124" eb="126">
      <t>ケイエイ</t>
    </rPh>
    <rPh sb="126" eb="128">
      <t>ジョウタイ</t>
    </rPh>
    <rPh sb="129" eb="131">
      <t>コウテン</t>
    </rPh>
    <rPh sb="137" eb="139">
      <t>リョウキン</t>
    </rPh>
    <rPh sb="139" eb="141">
      <t>シュウニュウ</t>
    </rPh>
    <rPh sb="142" eb="143">
      <t>フタタ</t>
    </rPh>
    <rPh sb="144" eb="146">
      <t>ゲンショウ</t>
    </rPh>
    <rPh sb="148" eb="151">
      <t>カノウセイ</t>
    </rPh>
    <rPh sb="155" eb="157">
      <t>コンゴ</t>
    </rPh>
    <rPh sb="162" eb="164">
      <t>ヨダン</t>
    </rPh>
    <rPh sb="165" eb="166">
      <t>ユル</t>
    </rPh>
    <rPh sb="173" eb="174">
      <t>ネン</t>
    </rPh>
    <rPh sb="176" eb="178">
      <t>スエオキ</t>
    </rPh>
    <rPh sb="182" eb="184">
      <t>リョウキン</t>
    </rPh>
    <rPh sb="189" eb="191">
      <t>ミナオ</t>
    </rPh>
    <rPh sb="193" eb="195">
      <t>ヒツヨウ</t>
    </rPh>
    <rPh sb="196" eb="198">
      <t>ジキ</t>
    </rPh>
    <rPh sb="199" eb="200">
      <t>チカ</t>
    </rPh>
    <rPh sb="222" eb="224">
      <t>カンロ</t>
    </rPh>
    <rPh sb="229" eb="230">
      <t>ヒク</t>
    </rPh>
    <rPh sb="233" eb="236">
      <t>ゲンジテン</t>
    </rPh>
    <rPh sb="238" eb="240">
      <t>コウシン</t>
    </rPh>
    <rPh sb="240" eb="242">
      <t>トウシ</t>
    </rPh>
    <rPh sb="243" eb="244">
      <t>サキ</t>
    </rPh>
    <rPh sb="244" eb="245">
      <t>オク</t>
    </rPh>
    <rPh sb="251" eb="253">
      <t>ジョウキョウ</t>
    </rPh>
    <rPh sb="265" eb="268">
      <t>ケイネンカ</t>
    </rPh>
    <rPh sb="268" eb="269">
      <t>リツ</t>
    </rPh>
    <rPh sb="270" eb="271">
      <t>ヒク</t>
    </rPh>
    <rPh sb="277" eb="279">
      <t>コンゴ</t>
    </rPh>
    <rPh sb="280" eb="282">
      <t>カンロ</t>
    </rPh>
    <rPh sb="282" eb="284">
      <t>コウシン</t>
    </rPh>
    <rPh sb="284" eb="285">
      <t>リツ</t>
    </rPh>
    <rPh sb="286" eb="288">
      <t>ジョウショウ</t>
    </rPh>
    <rPh sb="289" eb="291">
      <t>カダイ</t>
    </rPh>
    <rPh sb="297" eb="300">
      <t>ザイセイテキ</t>
    </rPh>
    <rPh sb="301" eb="303">
      <t>セイヤク</t>
    </rPh>
    <rPh sb="310" eb="312">
      <t>トウメン</t>
    </rPh>
    <rPh sb="313" eb="315">
      <t>ユウセン</t>
    </rPh>
    <rPh sb="315" eb="317">
      <t>ジュンイ</t>
    </rPh>
    <rPh sb="318" eb="319">
      <t>シボ</t>
    </rPh>
    <rPh sb="323" eb="325">
      <t>コウシン</t>
    </rPh>
    <rPh sb="326" eb="327">
      <t>スス</t>
    </rPh>
    <phoneticPr fontId="4"/>
  </si>
  <si>
    <t>　有形固定資産減価償却率・管路経年化率は平均値より低い数値にあります。これは、管路をはじめとする固定資産が比較的新しく老朽化の進行が緩やかであると分析されます。しかし、毎年上昇しており、数年後には耐用年数を越える管が増えて急速に管路経年化率が上昇します。
　管路更新率は、平均値を上回っておりますが１％を下回っており高い水準にはありません。管路以外の設備の更新などにも費用が必要であり管路の老朽化も進んでいないことから、低い数値となっております。</t>
    <rPh sb="1" eb="3">
      <t>リョウキン</t>
    </rPh>
    <rPh sb="3" eb="5">
      <t>シュウニュウ</t>
    </rPh>
    <rPh sb="6" eb="8">
      <t>ゾウカ</t>
    </rPh>
    <rPh sb="9" eb="10">
      <t>テン</t>
    </rPh>
    <rPh sb="18" eb="20">
      <t>ケイジョウ</t>
    </rPh>
    <rPh sb="20" eb="22">
      <t>シュウシ</t>
    </rPh>
    <rPh sb="22" eb="24">
      <t>ヒリツ</t>
    </rPh>
    <rPh sb="25" eb="27">
      <t>リョウキン</t>
    </rPh>
    <rPh sb="27" eb="29">
      <t>カイシュウ</t>
    </rPh>
    <rPh sb="29" eb="30">
      <t>リツ</t>
    </rPh>
    <rPh sb="31" eb="33">
      <t>ジョウショウ</t>
    </rPh>
    <rPh sb="35" eb="37">
      <t>ケイエイ</t>
    </rPh>
    <rPh sb="37" eb="39">
      <t>ジョウタイ</t>
    </rPh>
    <rPh sb="40" eb="42">
      <t>コウテン</t>
    </rPh>
    <rPh sb="51" eb="53">
      <t>キゾン</t>
    </rPh>
    <rPh sb="54" eb="56">
      <t>オオグチ</t>
    </rPh>
    <rPh sb="56" eb="59">
      <t>シヨウシャ</t>
    </rPh>
    <rPh sb="60" eb="63">
      <t>シヨウリョウ</t>
    </rPh>
    <rPh sb="64" eb="66">
      <t>ゾウカ</t>
    </rPh>
    <rPh sb="67" eb="69">
      <t>ゲンイン</t>
    </rPh>
    <rPh sb="73" eb="75">
      <t>ケイキ</t>
    </rPh>
    <rPh sb="76" eb="78">
      <t>ドウコウ</t>
    </rPh>
    <rPh sb="84" eb="87">
      <t>ライネンド</t>
    </rPh>
    <rPh sb="87" eb="89">
      <t>イコウ</t>
    </rPh>
    <rPh sb="89" eb="90">
      <t>フタタ</t>
    </rPh>
    <rPh sb="91" eb="93">
      <t>ゲンショウ</t>
    </rPh>
    <rPh sb="96" eb="98">
      <t>カノウ</t>
    </rPh>
    <rPh sb="98" eb="99">
      <t>セイ</t>
    </rPh>
    <rPh sb="107" eb="109">
      <t>リョウキン</t>
    </rPh>
    <rPh sb="109" eb="111">
      <t>シュウニュウ</t>
    </rPh>
    <rPh sb="112" eb="114">
      <t>ゲンショウ</t>
    </rPh>
    <rPh sb="114" eb="116">
      <t>ケイコウ</t>
    </rPh>
    <rPh sb="117" eb="119">
      <t>ハド</t>
    </rPh>
    <rPh sb="124" eb="126">
      <t>ケイエイ</t>
    </rPh>
    <rPh sb="126" eb="128">
      <t>ジョウタイ</t>
    </rPh>
    <rPh sb="129" eb="131">
      <t>コウテン</t>
    </rPh>
    <rPh sb="137" eb="139">
      <t>リョウキン</t>
    </rPh>
    <rPh sb="139" eb="141">
      <t>シュウニュウ</t>
    </rPh>
    <rPh sb="142" eb="143">
      <t>フタタ</t>
    </rPh>
    <rPh sb="144" eb="146">
      <t>ゲンショウ</t>
    </rPh>
    <rPh sb="148" eb="151">
      <t>カノウセイ</t>
    </rPh>
    <rPh sb="155" eb="157">
      <t>コンゴ</t>
    </rPh>
    <rPh sb="162" eb="164">
      <t>ヨダン</t>
    </rPh>
    <rPh sb="165" eb="166">
      <t>ユル</t>
    </rPh>
    <rPh sb="173" eb="174">
      <t>ネン</t>
    </rPh>
    <rPh sb="176" eb="178">
      <t>スエオキ</t>
    </rPh>
    <rPh sb="182" eb="184">
      <t>リョウキン</t>
    </rPh>
    <rPh sb="189" eb="191">
      <t>ミナオ</t>
    </rPh>
    <rPh sb="193" eb="195">
      <t>ヒツヨウ</t>
    </rPh>
    <rPh sb="196" eb="198">
      <t>ジキ</t>
    </rPh>
    <rPh sb="199" eb="200">
      <t>チカカンロヒクゲンジテンコウシントウシサキオクジョウキョウケイネンカリツヒクコンゴカンロコウシンリツジョウショウカダイザイセイテキセイヤクトウメンユウセンジュンイシボコウシンスス</t>
    </rPh>
    <phoneticPr fontId="4"/>
  </si>
  <si>
    <t>　料金収入の減少が続いておりましたが、H29年度は増加に転じました。そのため、経常収支比率、料金回収率ともに上昇し、経常収支比率は平均値をやや下回るものの、料金回収率は平均値を上回りました。
　給水原価は、支出は増加しておりますが、有収水量の増加の影響で微減となっており、平均値を下回る状況が続いております。
　経常収支比率、料金回収率、流動比率は料金回収率以外は平均値を下回るものの100％を越えており、累積欠損金比率は０％で経営の健全性は保たれています。
　企業債残高対給水収益比率は過去の借入の償還完了により企業債残高が減少しております。
　施設利用率は平均値を下回り50％以下となっております。今後は設備の整理縮小も検討する必要があります。
　有収率は平均値を上回るものの、毎年減少しており、引き続き漏水調査等を行い有収率の回復に努めます。</t>
    <rPh sb="1" eb="3">
      <t>リョウキン</t>
    </rPh>
    <rPh sb="3" eb="5">
      <t>シュウニュウ</t>
    </rPh>
    <rPh sb="6" eb="8">
      <t>ゲンショウ</t>
    </rPh>
    <rPh sb="9" eb="10">
      <t>ツヅ</t>
    </rPh>
    <rPh sb="22" eb="24">
      <t>ネンド</t>
    </rPh>
    <rPh sb="25" eb="27">
      <t>ゾウカ</t>
    </rPh>
    <rPh sb="28" eb="29">
      <t>テン</t>
    </rPh>
    <rPh sb="39" eb="41">
      <t>ケイジョウ</t>
    </rPh>
    <rPh sb="41" eb="43">
      <t>シュウシ</t>
    </rPh>
    <rPh sb="43" eb="45">
      <t>ヒリツ</t>
    </rPh>
    <rPh sb="46" eb="48">
      <t>リョウキン</t>
    </rPh>
    <rPh sb="48" eb="50">
      <t>カイシュウ</t>
    </rPh>
    <rPh sb="50" eb="51">
      <t>リツ</t>
    </rPh>
    <rPh sb="54" eb="56">
      <t>ジョウショウ</t>
    </rPh>
    <rPh sb="58" eb="60">
      <t>ケイジョウ</t>
    </rPh>
    <rPh sb="60" eb="62">
      <t>シュウシ</t>
    </rPh>
    <rPh sb="62" eb="64">
      <t>ヒリツ</t>
    </rPh>
    <rPh sb="65" eb="67">
      <t>ヘイキン</t>
    </rPh>
    <rPh sb="67" eb="68">
      <t>チ</t>
    </rPh>
    <rPh sb="71" eb="73">
      <t>シタマワ</t>
    </rPh>
    <rPh sb="80" eb="82">
      <t>カイシュウ</t>
    </rPh>
    <rPh sb="82" eb="83">
      <t>リツ</t>
    </rPh>
    <rPh sb="84" eb="87">
      <t>ヘイキンチ</t>
    </rPh>
    <rPh sb="88" eb="90">
      <t>ウワマワ</t>
    </rPh>
    <rPh sb="97" eb="99">
      <t>キュウスイ</t>
    </rPh>
    <rPh sb="99" eb="101">
      <t>ゲンカ</t>
    </rPh>
    <rPh sb="103" eb="105">
      <t>シシュツ</t>
    </rPh>
    <rPh sb="106" eb="108">
      <t>ゾウカ</t>
    </rPh>
    <rPh sb="116" eb="118">
      <t>ユウシュウ</t>
    </rPh>
    <rPh sb="118" eb="120">
      <t>スイリョウ</t>
    </rPh>
    <rPh sb="121" eb="123">
      <t>ゾウカ</t>
    </rPh>
    <rPh sb="124" eb="126">
      <t>エイキョウ</t>
    </rPh>
    <rPh sb="127" eb="129">
      <t>ビゲン</t>
    </rPh>
    <rPh sb="136" eb="139">
      <t>ヘイキンチ</t>
    </rPh>
    <rPh sb="140" eb="142">
      <t>シタマワ</t>
    </rPh>
    <rPh sb="143" eb="145">
      <t>ジョウキョウ</t>
    </rPh>
    <rPh sb="146" eb="147">
      <t>ツヅ</t>
    </rPh>
    <rPh sb="156" eb="158">
      <t>ケイジョウ</t>
    </rPh>
    <rPh sb="158" eb="160">
      <t>シュウシ</t>
    </rPh>
    <rPh sb="160" eb="162">
      <t>ヒリツ</t>
    </rPh>
    <rPh sb="165" eb="167">
      <t>カイシュウ</t>
    </rPh>
    <rPh sb="167" eb="168">
      <t>リツ</t>
    </rPh>
    <rPh sb="176" eb="178">
      <t>カイシュウ</t>
    </rPh>
    <rPh sb="178" eb="179">
      <t>リツ</t>
    </rPh>
    <rPh sb="179" eb="181">
      <t>イガイ</t>
    </rPh>
    <rPh sb="182" eb="185">
      <t>ヘイキンチ</t>
    </rPh>
    <rPh sb="186" eb="188">
      <t>シタマワ</t>
    </rPh>
    <rPh sb="203" eb="205">
      <t>ルイセキ</t>
    </rPh>
    <rPh sb="205" eb="207">
      <t>ケッソン</t>
    </rPh>
    <rPh sb="207" eb="208">
      <t>キン</t>
    </rPh>
    <rPh sb="208" eb="210">
      <t>ヒリツ</t>
    </rPh>
    <rPh sb="221" eb="222">
      <t>タモ</t>
    </rPh>
    <rPh sb="231" eb="233">
      <t>キギョウ</t>
    </rPh>
    <rPh sb="233" eb="234">
      <t>サイ</t>
    </rPh>
    <rPh sb="234" eb="235">
      <t>ザン</t>
    </rPh>
    <rPh sb="235" eb="236">
      <t>タカ</t>
    </rPh>
    <rPh sb="236" eb="237">
      <t>タイ</t>
    </rPh>
    <rPh sb="237" eb="239">
      <t>キュウスイ</t>
    </rPh>
    <rPh sb="239" eb="241">
      <t>シュウエキ</t>
    </rPh>
    <rPh sb="241" eb="243">
      <t>ヒリツ</t>
    </rPh>
    <rPh sb="244" eb="246">
      <t>カコ</t>
    </rPh>
    <rPh sb="247" eb="249">
      <t>カリイレ</t>
    </rPh>
    <rPh sb="250" eb="252">
      <t>ショウカン</t>
    </rPh>
    <rPh sb="252" eb="254">
      <t>カンリョウ</t>
    </rPh>
    <rPh sb="257" eb="259">
      <t>キギョウ</t>
    </rPh>
    <rPh sb="259" eb="260">
      <t>サイ</t>
    </rPh>
    <rPh sb="260" eb="261">
      <t>ザン</t>
    </rPh>
    <rPh sb="261" eb="262">
      <t>タカ</t>
    </rPh>
    <rPh sb="263" eb="265">
      <t>ゲンショウ</t>
    </rPh>
    <rPh sb="274" eb="276">
      <t>シセツ</t>
    </rPh>
    <rPh sb="276" eb="279">
      <t>リヨウリツ</t>
    </rPh>
    <rPh sb="280" eb="282">
      <t>ヘイキン</t>
    </rPh>
    <rPh sb="282" eb="283">
      <t>アタイ</t>
    </rPh>
    <rPh sb="284" eb="286">
      <t>シタマワ</t>
    </rPh>
    <rPh sb="290" eb="292">
      <t>イカ</t>
    </rPh>
    <rPh sb="301" eb="303">
      <t>コンゴ</t>
    </rPh>
    <rPh sb="304" eb="306">
      <t>セツビ</t>
    </rPh>
    <rPh sb="307" eb="309">
      <t>セイリ</t>
    </rPh>
    <rPh sb="309" eb="311">
      <t>シュクショウ</t>
    </rPh>
    <rPh sb="312" eb="314">
      <t>ケントウ</t>
    </rPh>
    <rPh sb="316" eb="318">
      <t>ヒツヨウ</t>
    </rPh>
    <rPh sb="326" eb="328">
      <t>ユウシュウ</t>
    </rPh>
    <rPh sb="328" eb="329">
      <t>リツ</t>
    </rPh>
    <rPh sb="330" eb="333">
      <t>ヘイキンチ</t>
    </rPh>
    <rPh sb="334" eb="336">
      <t>ウワマワ</t>
    </rPh>
    <rPh sb="341" eb="343">
      <t>マイトシ</t>
    </rPh>
    <rPh sb="343" eb="345">
      <t>ゲンショウ</t>
    </rPh>
    <rPh sb="350" eb="351">
      <t>ヒ</t>
    </rPh>
    <rPh sb="352" eb="353">
      <t>ツヅ</t>
    </rPh>
    <rPh sb="354" eb="356">
      <t>ロウスイ</t>
    </rPh>
    <rPh sb="356" eb="358">
      <t>チョウサ</t>
    </rPh>
    <rPh sb="358" eb="359">
      <t>ナド</t>
    </rPh>
    <rPh sb="360" eb="361">
      <t>オコナ</t>
    </rPh>
    <rPh sb="362" eb="364">
      <t>ユウシュウ</t>
    </rPh>
    <rPh sb="364" eb="365">
      <t>リツ</t>
    </rPh>
    <rPh sb="366" eb="368">
      <t>カイフク</t>
    </rPh>
    <rPh sb="369" eb="370">
      <t>ツト</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</si>
</sst>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7">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0.56000000000000005</c:v>
                </c:pt>
                <c:pt idx="1">
                  <c:v>0.49</c:v>
                </c:pt>
                <c:pt idx="2">
                  <c:v>0.52</c:v>
                </c:pt>
                <c:pt idx="3">
                  <c:v>0.56999999999999995</c:v>
                </c:pt>
                <c:pt idx="4">
                  <c:v>0.97</c:v>
                </c:pt>
              </c:numCache>
            </c:numRef>
          </c:val>
          <c:extLst xmlns:c16r2="http://schemas.microsoft.com/office/drawing/2015/06/chart">
            <c:ext xmlns:c16="http://schemas.microsoft.com/office/drawing/2014/chart" uri="{C3380CC4-5D6E-409C-BE32-E72D297353CC}">
              <c16:uniqueId val="{00000000-2FAA-49F9-94A6-2CA0E5EABDA4}"/>
            </c:ext>
          </c:extLst>
        </c:ser>
        <c:dLbls>
          <c:showLegendKey val="0"/>
          <c:showVal val="0"/>
          <c:showCatName val="0"/>
          <c:showSerName val="0"/>
          <c:showPercent val="0"/>
          <c:showBubbleSize val="0"/>
        </c:dLbls>
        <c:gapWidth val="150"/>
        <c:axId val="39885864"/>
        <c:axId val="398901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0.66</c:v>
                </c:pt>
                <c:pt idx="2">
                  <c:v>0.99</c:v>
                </c:pt>
                <c:pt idx="3">
                  <c:v>0.71</c:v>
                </c:pt>
                <c:pt idx="4">
                  <c:v>0.54</c:v>
                </c:pt>
              </c:numCache>
            </c:numRef>
          </c:val>
          <c:smooth val="0"/>
          <c:extLst xmlns:c16r2="http://schemas.microsoft.com/office/drawing/2015/06/chart">
            <c:ext xmlns:c16="http://schemas.microsoft.com/office/drawing/2014/chart" uri="{C3380CC4-5D6E-409C-BE32-E72D297353CC}">
              <c16:uniqueId val="{00000001-2FAA-49F9-94A6-2CA0E5EABDA4}"/>
            </c:ext>
          </c:extLst>
        </c:ser>
        <c:dLbls>
          <c:showLegendKey val="0"/>
          <c:showVal val="0"/>
          <c:showCatName val="0"/>
          <c:showSerName val="0"/>
          <c:showPercent val="0"/>
          <c:showBubbleSize val="0"/>
        </c:dLbls>
        <c:marker val="1"/>
        <c:smooth val="0"/>
        <c:axId val="39885864"/>
        <c:axId val="39890176"/>
      </c:lineChart>
      <c:dateAx>
        <c:axId val="39885864"/>
        <c:scaling>
          <c:orientation val="minMax"/>
        </c:scaling>
        <c:delete val="1"/>
        <c:axPos val="b"/>
        <c:numFmt formatCode="ge" sourceLinked="1"/>
        <c:majorTickMark val="none"/>
        <c:minorTickMark val="none"/>
        <c:tickLblPos val="none"/>
        <c:crossAx val="39890176"/>
        <c:crosses val="autoZero"/>
        <c:auto val="1"/>
        <c:lblOffset val="100"/>
        <c:baseTimeUnit val="years"/>
      </c:dateAx>
      <c:valAx>
        <c:axId val="39890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8858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47.93</c:v>
                </c:pt>
                <c:pt idx="1">
                  <c:v>45.93</c:v>
                </c:pt>
                <c:pt idx="2">
                  <c:v>45.53</c:v>
                </c:pt>
                <c:pt idx="3">
                  <c:v>44.88</c:v>
                </c:pt>
                <c:pt idx="4">
                  <c:v>46.02</c:v>
                </c:pt>
              </c:numCache>
            </c:numRef>
          </c:val>
          <c:extLst xmlns:c16r2="http://schemas.microsoft.com/office/drawing/2015/06/chart">
            <c:ext xmlns:c16="http://schemas.microsoft.com/office/drawing/2014/chart" uri="{C3380CC4-5D6E-409C-BE32-E72D297353CC}">
              <c16:uniqueId val="{00000000-3E0B-4D8F-B2A1-E2CBD0D6739B}"/>
            </c:ext>
          </c:extLst>
        </c:ser>
        <c:dLbls>
          <c:showLegendKey val="0"/>
          <c:showVal val="0"/>
          <c:showCatName val="0"/>
          <c:showSerName val="0"/>
          <c:showPercent val="0"/>
          <c:showBubbleSize val="0"/>
        </c:dLbls>
        <c:gapWidth val="150"/>
        <c:axId val="416258448"/>
        <c:axId val="416254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55.64</c:v>
                </c:pt>
                <c:pt idx="1">
                  <c:v>55.13</c:v>
                </c:pt>
                <c:pt idx="2">
                  <c:v>54.77</c:v>
                </c:pt>
                <c:pt idx="3">
                  <c:v>54.92</c:v>
                </c:pt>
                <c:pt idx="4">
                  <c:v>55.63</c:v>
                </c:pt>
              </c:numCache>
            </c:numRef>
          </c:val>
          <c:smooth val="0"/>
          <c:extLst xmlns:c16r2="http://schemas.microsoft.com/office/drawing/2015/06/chart">
            <c:ext xmlns:c16="http://schemas.microsoft.com/office/drawing/2014/chart" uri="{C3380CC4-5D6E-409C-BE32-E72D297353CC}">
              <c16:uniqueId val="{00000001-3E0B-4D8F-B2A1-E2CBD0D6739B}"/>
            </c:ext>
          </c:extLst>
        </c:ser>
        <c:dLbls>
          <c:showLegendKey val="0"/>
          <c:showVal val="0"/>
          <c:showCatName val="0"/>
          <c:showSerName val="0"/>
          <c:showPercent val="0"/>
          <c:showBubbleSize val="0"/>
        </c:dLbls>
        <c:marker val="1"/>
        <c:smooth val="0"/>
        <c:axId val="416258448"/>
        <c:axId val="416254920"/>
      </c:lineChart>
      <c:dateAx>
        <c:axId val="416258448"/>
        <c:scaling>
          <c:orientation val="minMax"/>
        </c:scaling>
        <c:delete val="1"/>
        <c:axPos val="b"/>
        <c:numFmt formatCode="ge" sourceLinked="1"/>
        <c:majorTickMark val="none"/>
        <c:minorTickMark val="none"/>
        <c:tickLblPos val="none"/>
        <c:crossAx val="416254920"/>
        <c:crosses val="autoZero"/>
        <c:auto val="1"/>
        <c:lblOffset val="100"/>
        <c:baseTimeUnit val="years"/>
      </c:dateAx>
      <c:valAx>
        <c:axId val="416254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258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94.01</c:v>
                </c:pt>
                <c:pt idx="1">
                  <c:v>93.96</c:v>
                </c:pt>
                <c:pt idx="2">
                  <c:v>92.85</c:v>
                </c:pt>
                <c:pt idx="3">
                  <c:v>92.43</c:v>
                </c:pt>
                <c:pt idx="4">
                  <c:v>92.24</c:v>
                </c:pt>
              </c:numCache>
            </c:numRef>
          </c:val>
          <c:extLst xmlns:c16r2="http://schemas.microsoft.com/office/drawing/2015/06/chart">
            <c:ext xmlns:c16="http://schemas.microsoft.com/office/drawing/2014/chart" uri="{C3380CC4-5D6E-409C-BE32-E72D297353CC}">
              <c16:uniqueId val="{00000000-C063-4A96-A1AE-755090AF0482}"/>
            </c:ext>
          </c:extLst>
        </c:ser>
        <c:dLbls>
          <c:showLegendKey val="0"/>
          <c:showVal val="0"/>
          <c:showCatName val="0"/>
          <c:showSerName val="0"/>
          <c:showPercent val="0"/>
          <c:showBubbleSize val="0"/>
        </c:dLbls>
        <c:gapWidth val="150"/>
        <c:axId val="416258056"/>
        <c:axId val="416260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83.09</c:v>
                </c:pt>
                <c:pt idx="1">
                  <c:v>83</c:v>
                </c:pt>
                <c:pt idx="2">
                  <c:v>82.89</c:v>
                </c:pt>
                <c:pt idx="3">
                  <c:v>82.66</c:v>
                </c:pt>
                <c:pt idx="4">
                  <c:v>82.04</c:v>
                </c:pt>
              </c:numCache>
            </c:numRef>
          </c:val>
          <c:smooth val="0"/>
          <c:extLst xmlns:c16r2="http://schemas.microsoft.com/office/drawing/2015/06/chart">
            <c:ext xmlns:c16="http://schemas.microsoft.com/office/drawing/2014/chart" uri="{C3380CC4-5D6E-409C-BE32-E72D297353CC}">
              <c16:uniqueId val="{00000001-C063-4A96-A1AE-755090AF0482}"/>
            </c:ext>
          </c:extLst>
        </c:ser>
        <c:dLbls>
          <c:showLegendKey val="0"/>
          <c:showVal val="0"/>
          <c:showCatName val="0"/>
          <c:showSerName val="0"/>
          <c:showPercent val="0"/>
          <c:showBubbleSize val="0"/>
        </c:dLbls>
        <c:marker val="1"/>
        <c:smooth val="0"/>
        <c:axId val="416258056"/>
        <c:axId val="416260016"/>
      </c:lineChart>
      <c:dateAx>
        <c:axId val="416258056"/>
        <c:scaling>
          <c:orientation val="minMax"/>
        </c:scaling>
        <c:delete val="1"/>
        <c:axPos val="b"/>
        <c:numFmt formatCode="ge" sourceLinked="1"/>
        <c:majorTickMark val="none"/>
        <c:minorTickMark val="none"/>
        <c:tickLblPos val="none"/>
        <c:crossAx val="416260016"/>
        <c:crosses val="autoZero"/>
        <c:auto val="1"/>
        <c:lblOffset val="100"/>
        <c:baseTimeUnit val="years"/>
      </c:dateAx>
      <c:valAx>
        <c:axId val="416260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258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121.63</c:v>
                </c:pt>
                <c:pt idx="1">
                  <c:v>114.66</c:v>
                </c:pt>
                <c:pt idx="2">
                  <c:v>112.79</c:v>
                </c:pt>
                <c:pt idx="3">
                  <c:v>107.43</c:v>
                </c:pt>
                <c:pt idx="4">
                  <c:v>109.99</c:v>
                </c:pt>
              </c:numCache>
            </c:numRef>
          </c:val>
          <c:extLst xmlns:c16r2="http://schemas.microsoft.com/office/drawing/2015/06/chart">
            <c:ext xmlns:c16="http://schemas.microsoft.com/office/drawing/2014/chart" uri="{C3380CC4-5D6E-409C-BE32-E72D297353CC}">
              <c16:uniqueId val="{00000000-1281-4ED0-9149-80B1DAA57900}"/>
            </c:ext>
          </c:extLst>
        </c:ser>
        <c:dLbls>
          <c:showLegendKey val="0"/>
          <c:showVal val="0"/>
          <c:showCatName val="0"/>
          <c:showSerName val="0"/>
          <c:showPercent val="0"/>
          <c:showBubbleSize val="0"/>
        </c:dLbls>
        <c:gapWidth val="150"/>
        <c:axId val="39887824"/>
        <c:axId val="39888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106.55</c:v>
                </c:pt>
                <c:pt idx="1">
                  <c:v>110.01</c:v>
                </c:pt>
                <c:pt idx="2">
                  <c:v>111.21</c:v>
                </c:pt>
                <c:pt idx="3">
                  <c:v>111.71</c:v>
                </c:pt>
                <c:pt idx="4">
                  <c:v>110.05</c:v>
                </c:pt>
              </c:numCache>
            </c:numRef>
          </c:val>
          <c:smooth val="0"/>
          <c:extLst xmlns:c16r2="http://schemas.microsoft.com/office/drawing/2015/06/chart">
            <c:ext xmlns:c16="http://schemas.microsoft.com/office/drawing/2014/chart" uri="{C3380CC4-5D6E-409C-BE32-E72D297353CC}">
              <c16:uniqueId val="{00000001-1281-4ED0-9149-80B1DAA57900}"/>
            </c:ext>
          </c:extLst>
        </c:ser>
        <c:dLbls>
          <c:showLegendKey val="0"/>
          <c:showVal val="0"/>
          <c:showCatName val="0"/>
          <c:showSerName val="0"/>
          <c:showPercent val="0"/>
          <c:showBubbleSize val="0"/>
        </c:dLbls>
        <c:marker val="1"/>
        <c:smooth val="0"/>
        <c:axId val="39887824"/>
        <c:axId val="39888608"/>
      </c:lineChart>
      <c:dateAx>
        <c:axId val="39887824"/>
        <c:scaling>
          <c:orientation val="minMax"/>
        </c:scaling>
        <c:delete val="1"/>
        <c:axPos val="b"/>
        <c:numFmt formatCode="ge" sourceLinked="1"/>
        <c:majorTickMark val="none"/>
        <c:minorTickMark val="none"/>
        <c:tickLblPos val="none"/>
        <c:crossAx val="39888608"/>
        <c:crosses val="autoZero"/>
        <c:auto val="1"/>
        <c:lblOffset val="100"/>
        <c:baseTimeUnit val="years"/>
      </c:dateAx>
      <c:valAx>
        <c:axId val="398886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9887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32.78</c:v>
                </c:pt>
                <c:pt idx="1">
                  <c:v>41.66</c:v>
                </c:pt>
                <c:pt idx="2">
                  <c:v>41.36</c:v>
                </c:pt>
                <c:pt idx="3">
                  <c:v>42.52</c:v>
                </c:pt>
                <c:pt idx="4">
                  <c:v>43.14</c:v>
                </c:pt>
              </c:numCache>
            </c:numRef>
          </c:val>
          <c:extLst xmlns:c16r2="http://schemas.microsoft.com/office/drawing/2015/06/chart">
            <c:ext xmlns:c16="http://schemas.microsoft.com/office/drawing/2014/chart" uri="{C3380CC4-5D6E-409C-BE32-E72D297353CC}">
              <c16:uniqueId val="{00000000-456F-4C7E-A44C-74E5264C9828}"/>
            </c:ext>
          </c:extLst>
        </c:ser>
        <c:dLbls>
          <c:showLegendKey val="0"/>
          <c:showVal val="0"/>
          <c:showCatName val="0"/>
          <c:showSerName val="0"/>
          <c:showPercent val="0"/>
          <c:showBubbleSize val="0"/>
        </c:dLbls>
        <c:gapWidth val="150"/>
        <c:axId val="39896448"/>
        <c:axId val="39890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39.06</c:v>
                </c:pt>
                <c:pt idx="1">
                  <c:v>46.66</c:v>
                </c:pt>
                <c:pt idx="2">
                  <c:v>47.46</c:v>
                </c:pt>
                <c:pt idx="3">
                  <c:v>48.49</c:v>
                </c:pt>
                <c:pt idx="4">
                  <c:v>48.05</c:v>
                </c:pt>
              </c:numCache>
            </c:numRef>
          </c:val>
          <c:smooth val="0"/>
          <c:extLst xmlns:c16r2="http://schemas.microsoft.com/office/drawing/2015/06/chart">
            <c:ext xmlns:c16="http://schemas.microsoft.com/office/drawing/2014/chart" uri="{C3380CC4-5D6E-409C-BE32-E72D297353CC}">
              <c16:uniqueId val="{00000001-456F-4C7E-A44C-74E5264C9828}"/>
            </c:ext>
          </c:extLst>
        </c:ser>
        <c:dLbls>
          <c:showLegendKey val="0"/>
          <c:showVal val="0"/>
          <c:showCatName val="0"/>
          <c:showSerName val="0"/>
          <c:showPercent val="0"/>
          <c:showBubbleSize val="0"/>
        </c:dLbls>
        <c:marker val="1"/>
        <c:smooth val="0"/>
        <c:axId val="39896448"/>
        <c:axId val="39890960"/>
      </c:lineChart>
      <c:dateAx>
        <c:axId val="39896448"/>
        <c:scaling>
          <c:orientation val="minMax"/>
        </c:scaling>
        <c:delete val="1"/>
        <c:axPos val="b"/>
        <c:numFmt formatCode="ge" sourceLinked="1"/>
        <c:majorTickMark val="none"/>
        <c:minorTickMark val="none"/>
        <c:tickLblPos val="none"/>
        <c:crossAx val="39890960"/>
        <c:crosses val="autoZero"/>
        <c:auto val="1"/>
        <c:lblOffset val="100"/>
        <c:baseTimeUnit val="years"/>
      </c:dateAx>
      <c:valAx>
        <c:axId val="39890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8964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5.48</c:v>
                </c:pt>
                <c:pt idx="1">
                  <c:v>5.88</c:v>
                </c:pt>
                <c:pt idx="2">
                  <c:v>6.55</c:v>
                </c:pt>
                <c:pt idx="3">
                  <c:v>6.56</c:v>
                </c:pt>
                <c:pt idx="4">
                  <c:v>7.63</c:v>
                </c:pt>
              </c:numCache>
            </c:numRef>
          </c:val>
          <c:extLst xmlns:c16r2="http://schemas.microsoft.com/office/drawing/2015/06/chart">
            <c:ext xmlns:c16="http://schemas.microsoft.com/office/drawing/2014/chart" uri="{C3380CC4-5D6E-409C-BE32-E72D297353CC}">
              <c16:uniqueId val="{00000000-53B5-44BD-A0D0-BA8446E3F2C2}"/>
            </c:ext>
          </c:extLst>
        </c:ser>
        <c:dLbls>
          <c:showLegendKey val="0"/>
          <c:showVal val="0"/>
          <c:showCatName val="0"/>
          <c:showSerName val="0"/>
          <c:showPercent val="0"/>
          <c:showBubbleSize val="0"/>
        </c:dLbls>
        <c:gapWidth val="150"/>
        <c:axId val="39891352"/>
        <c:axId val="39892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8.8699999999999992</c:v>
                </c:pt>
                <c:pt idx="1">
                  <c:v>9.85</c:v>
                </c:pt>
                <c:pt idx="2">
                  <c:v>9.7100000000000009</c:v>
                </c:pt>
                <c:pt idx="3">
                  <c:v>12.79</c:v>
                </c:pt>
                <c:pt idx="4">
                  <c:v>13.39</c:v>
                </c:pt>
              </c:numCache>
            </c:numRef>
          </c:val>
          <c:smooth val="0"/>
          <c:extLst xmlns:c16r2="http://schemas.microsoft.com/office/drawing/2015/06/chart">
            <c:ext xmlns:c16="http://schemas.microsoft.com/office/drawing/2014/chart" uri="{C3380CC4-5D6E-409C-BE32-E72D297353CC}">
              <c16:uniqueId val="{00000001-53B5-44BD-A0D0-BA8446E3F2C2}"/>
            </c:ext>
          </c:extLst>
        </c:ser>
        <c:dLbls>
          <c:showLegendKey val="0"/>
          <c:showVal val="0"/>
          <c:showCatName val="0"/>
          <c:showSerName val="0"/>
          <c:showPercent val="0"/>
          <c:showBubbleSize val="0"/>
        </c:dLbls>
        <c:marker val="1"/>
        <c:smooth val="0"/>
        <c:axId val="39891352"/>
        <c:axId val="39892920"/>
      </c:lineChart>
      <c:dateAx>
        <c:axId val="39891352"/>
        <c:scaling>
          <c:orientation val="minMax"/>
        </c:scaling>
        <c:delete val="1"/>
        <c:axPos val="b"/>
        <c:numFmt formatCode="ge" sourceLinked="1"/>
        <c:majorTickMark val="none"/>
        <c:minorTickMark val="none"/>
        <c:tickLblPos val="none"/>
        <c:crossAx val="39892920"/>
        <c:crosses val="autoZero"/>
        <c:auto val="1"/>
        <c:lblOffset val="100"/>
        <c:baseTimeUnit val="years"/>
      </c:dateAx>
      <c:valAx>
        <c:axId val="39892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9891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DC6-47D0-9BFE-90C78808A121}"/>
            </c:ext>
          </c:extLst>
        </c:ser>
        <c:dLbls>
          <c:showLegendKey val="0"/>
          <c:showVal val="0"/>
          <c:showCatName val="0"/>
          <c:showSerName val="0"/>
          <c:showPercent val="0"/>
          <c:showBubbleSize val="0"/>
        </c:dLbls>
        <c:gapWidth val="150"/>
        <c:axId val="416280240"/>
        <c:axId val="416283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9.56</c:v>
                </c:pt>
                <c:pt idx="1">
                  <c:v>2.8</c:v>
                </c:pt>
                <c:pt idx="2">
                  <c:v>1.93</c:v>
                </c:pt>
                <c:pt idx="3">
                  <c:v>1.72</c:v>
                </c:pt>
                <c:pt idx="4">
                  <c:v>2.64</c:v>
                </c:pt>
              </c:numCache>
            </c:numRef>
          </c:val>
          <c:smooth val="0"/>
          <c:extLst xmlns:c16r2="http://schemas.microsoft.com/office/drawing/2015/06/chart">
            <c:ext xmlns:c16="http://schemas.microsoft.com/office/drawing/2014/chart" uri="{C3380CC4-5D6E-409C-BE32-E72D297353CC}">
              <c16:uniqueId val="{00000001-7DC6-47D0-9BFE-90C78808A121}"/>
            </c:ext>
          </c:extLst>
        </c:ser>
        <c:dLbls>
          <c:showLegendKey val="0"/>
          <c:showVal val="0"/>
          <c:showCatName val="0"/>
          <c:showSerName val="0"/>
          <c:showPercent val="0"/>
          <c:showBubbleSize val="0"/>
        </c:dLbls>
        <c:marker val="1"/>
        <c:smooth val="0"/>
        <c:axId val="416280240"/>
        <c:axId val="416283768"/>
      </c:lineChart>
      <c:dateAx>
        <c:axId val="416280240"/>
        <c:scaling>
          <c:orientation val="minMax"/>
        </c:scaling>
        <c:delete val="1"/>
        <c:axPos val="b"/>
        <c:numFmt formatCode="ge" sourceLinked="1"/>
        <c:majorTickMark val="none"/>
        <c:minorTickMark val="none"/>
        <c:tickLblPos val="none"/>
        <c:crossAx val="416283768"/>
        <c:crosses val="autoZero"/>
        <c:auto val="1"/>
        <c:lblOffset val="100"/>
        <c:baseTimeUnit val="years"/>
      </c:dateAx>
      <c:valAx>
        <c:axId val="4162837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16280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347.96</c:v>
                </c:pt>
                <c:pt idx="1">
                  <c:v>207.06</c:v>
                </c:pt>
                <c:pt idx="2">
                  <c:v>160.44</c:v>
                </c:pt>
                <c:pt idx="3">
                  <c:v>176.52</c:v>
                </c:pt>
                <c:pt idx="4">
                  <c:v>162.71</c:v>
                </c:pt>
              </c:numCache>
            </c:numRef>
          </c:val>
          <c:extLst xmlns:c16r2="http://schemas.microsoft.com/office/drawing/2015/06/chart">
            <c:ext xmlns:c16="http://schemas.microsoft.com/office/drawing/2014/chart" uri="{C3380CC4-5D6E-409C-BE32-E72D297353CC}">
              <c16:uniqueId val="{00000000-29FB-4DD1-AA4B-67184B5C6DF4}"/>
            </c:ext>
          </c:extLst>
        </c:ser>
        <c:dLbls>
          <c:showLegendKey val="0"/>
          <c:showVal val="0"/>
          <c:showCatName val="0"/>
          <c:showSerName val="0"/>
          <c:showPercent val="0"/>
          <c:showBubbleSize val="0"/>
        </c:dLbls>
        <c:gapWidth val="150"/>
        <c:axId val="416285336"/>
        <c:axId val="416286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963.24</c:v>
                </c:pt>
                <c:pt idx="1">
                  <c:v>381.53</c:v>
                </c:pt>
                <c:pt idx="2">
                  <c:v>391.54</c:v>
                </c:pt>
                <c:pt idx="3">
                  <c:v>384.34</c:v>
                </c:pt>
                <c:pt idx="4">
                  <c:v>359.47</c:v>
                </c:pt>
              </c:numCache>
            </c:numRef>
          </c:val>
          <c:smooth val="0"/>
          <c:extLst xmlns:c16r2="http://schemas.microsoft.com/office/drawing/2015/06/chart">
            <c:ext xmlns:c16="http://schemas.microsoft.com/office/drawing/2014/chart" uri="{C3380CC4-5D6E-409C-BE32-E72D297353CC}">
              <c16:uniqueId val="{00000001-29FB-4DD1-AA4B-67184B5C6DF4}"/>
            </c:ext>
          </c:extLst>
        </c:ser>
        <c:dLbls>
          <c:showLegendKey val="0"/>
          <c:showVal val="0"/>
          <c:showCatName val="0"/>
          <c:showSerName val="0"/>
          <c:showPercent val="0"/>
          <c:showBubbleSize val="0"/>
        </c:dLbls>
        <c:marker val="1"/>
        <c:smooth val="0"/>
        <c:axId val="416285336"/>
        <c:axId val="416286512"/>
      </c:lineChart>
      <c:dateAx>
        <c:axId val="416285336"/>
        <c:scaling>
          <c:orientation val="minMax"/>
        </c:scaling>
        <c:delete val="1"/>
        <c:axPos val="b"/>
        <c:numFmt formatCode="ge" sourceLinked="1"/>
        <c:majorTickMark val="none"/>
        <c:minorTickMark val="none"/>
        <c:tickLblPos val="none"/>
        <c:crossAx val="416286512"/>
        <c:crosses val="autoZero"/>
        <c:auto val="1"/>
        <c:lblOffset val="100"/>
        <c:baseTimeUnit val="years"/>
      </c:dateAx>
      <c:valAx>
        <c:axId val="416286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162853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344.11</c:v>
                </c:pt>
                <c:pt idx="1">
                  <c:v>345.74</c:v>
                </c:pt>
                <c:pt idx="2">
                  <c:v>367.16</c:v>
                </c:pt>
                <c:pt idx="3">
                  <c:v>366.26</c:v>
                </c:pt>
                <c:pt idx="4">
                  <c:v>347.63</c:v>
                </c:pt>
              </c:numCache>
            </c:numRef>
          </c:val>
          <c:extLst xmlns:c16r2="http://schemas.microsoft.com/office/drawing/2015/06/chart">
            <c:ext xmlns:c16="http://schemas.microsoft.com/office/drawing/2014/chart" uri="{C3380CC4-5D6E-409C-BE32-E72D297353CC}">
              <c16:uniqueId val="{00000000-974E-49CE-B495-B4FDEF85AF82}"/>
            </c:ext>
          </c:extLst>
        </c:ser>
        <c:dLbls>
          <c:showLegendKey val="0"/>
          <c:showVal val="0"/>
          <c:showCatName val="0"/>
          <c:showSerName val="0"/>
          <c:showPercent val="0"/>
          <c:showBubbleSize val="0"/>
        </c:dLbls>
        <c:gapWidth val="150"/>
        <c:axId val="416282984"/>
        <c:axId val="416282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400.38</c:v>
                </c:pt>
                <c:pt idx="1">
                  <c:v>393.27</c:v>
                </c:pt>
                <c:pt idx="2">
                  <c:v>386.97</c:v>
                </c:pt>
                <c:pt idx="3">
                  <c:v>380.58</c:v>
                </c:pt>
                <c:pt idx="4">
                  <c:v>401.79</c:v>
                </c:pt>
              </c:numCache>
            </c:numRef>
          </c:val>
          <c:smooth val="0"/>
          <c:extLst xmlns:c16r2="http://schemas.microsoft.com/office/drawing/2015/06/chart">
            <c:ext xmlns:c16="http://schemas.microsoft.com/office/drawing/2014/chart" uri="{C3380CC4-5D6E-409C-BE32-E72D297353CC}">
              <c16:uniqueId val="{00000001-974E-49CE-B495-B4FDEF85AF82}"/>
            </c:ext>
          </c:extLst>
        </c:ser>
        <c:dLbls>
          <c:showLegendKey val="0"/>
          <c:showVal val="0"/>
          <c:showCatName val="0"/>
          <c:showSerName val="0"/>
          <c:showPercent val="0"/>
          <c:showBubbleSize val="0"/>
        </c:dLbls>
        <c:marker val="1"/>
        <c:smooth val="0"/>
        <c:axId val="416282984"/>
        <c:axId val="416282592"/>
      </c:lineChart>
      <c:dateAx>
        <c:axId val="416282984"/>
        <c:scaling>
          <c:orientation val="minMax"/>
        </c:scaling>
        <c:delete val="1"/>
        <c:axPos val="b"/>
        <c:numFmt formatCode="ge" sourceLinked="1"/>
        <c:majorTickMark val="none"/>
        <c:minorTickMark val="none"/>
        <c:tickLblPos val="none"/>
        <c:crossAx val="416282592"/>
        <c:crosses val="autoZero"/>
        <c:auto val="1"/>
        <c:lblOffset val="100"/>
        <c:baseTimeUnit val="years"/>
      </c:dateAx>
      <c:valAx>
        <c:axId val="4162825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16282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112.47</c:v>
                </c:pt>
                <c:pt idx="1">
                  <c:v>108.76</c:v>
                </c:pt>
                <c:pt idx="2">
                  <c:v>106.27</c:v>
                </c:pt>
                <c:pt idx="3">
                  <c:v>101.45</c:v>
                </c:pt>
                <c:pt idx="4">
                  <c:v>103.97</c:v>
                </c:pt>
              </c:numCache>
            </c:numRef>
          </c:val>
          <c:extLst xmlns:c16r2="http://schemas.microsoft.com/office/drawing/2015/06/chart">
            <c:ext xmlns:c16="http://schemas.microsoft.com/office/drawing/2014/chart" uri="{C3380CC4-5D6E-409C-BE32-E72D297353CC}">
              <c16:uniqueId val="{00000000-81D1-4BFC-B462-2B135F7D02EB}"/>
            </c:ext>
          </c:extLst>
        </c:ser>
        <c:dLbls>
          <c:showLegendKey val="0"/>
          <c:showVal val="0"/>
          <c:showCatName val="0"/>
          <c:showSerName val="0"/>
          <c:showPercent val="0"/>
          <c:showBubbleSize val="0"/>
        </c:dLbls>
        <c:gapWidth val="150"/>
        <c:axId val="416286120"/>
        <c:axId val="416279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96.56</c:v>
                </c:pt>
                <c:pt idx="1">
                  <c:v>100.47</c:v>
                </c:pt>
                <c:pt idx="2">
                  <c:v>101.72</c:v>
                </c:pt>
                <c:pt idx="3">
                  <c:v>102.38</c:v>
                </c:pt>
                <c:pt idx="4">
                  <c:v>100.12</c:v>
                </c:pt>
              </c:numCache>
            </c:numRef>
          </c:val>
          <c:smooth val="0"/>
          <c:extLst xmlns:c16r2="http://schemas.microsoft.com/office/drawing/2015/06/chart">
            <c:ext xmlns:c16="http://schemas.microsoft.com/office/drawing/2014/chart" uri="{C3380CC4-5D6E-409C-BE32-E72D297353CC}">
              <c16:uniqueId val="{00000001-81D1-4BFC-B462-2B135F7D02EB}"/>
            </c:ext>
          </c:extLst>
        </c:ser>
        <c:dLbls>
          <c:showLegendKey val="0"/>
          <c:showVal val="0"/>
          <c:showCatName val="0"/>
          <c:showSerName val="0"/>
          <c:showPercent val="0"/>
          <c:showBubbleSize val="0"/>
        </c:dLbls>
        <c:marker val="1"/>
        <c:smooth val="0"/>
        <c:axId val="416286120"/>
        <c:axId val="416279848"/>
      </c:lineChart>
      <c:dateAx>
        <c:axId val="416286120"/>
        <c:scaling>
          <c:orientation val="minMax"/>
        </c:scaling>
        <c:delete val="1"/>
        <c:axPos val="b"/>
        <c:numFmt formatCode="ge" sourceLinked="1"/>
        <c:majorTickMark val="none"/>
        <c:minorTickMark val="none"/>
        <c:tickLblPos val="none"/>
        <c:crossAx val="416279848"/>
        <c:crosses val="autoZero"/>
        <c:auto val="1"/>
        <c:lblOffset val="100"/>
        <c:baseTimeUnit val="years"/>
      </c:dateAx>
      <c:valAx>
        <c:axId val="4162798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286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129.43</c:v>
                </c:pt>
                <c:pt idx="1">
                  <c:v>137.66</c:v>
                </c:pt>
                <c:pt idx="2">
                  <c:v>139.22999999999999</c:v>
                </c:pt>
                <c:pt idx="3">
                  <c:v>144.36000000000001</c:v>
                </c:pt>
                <c:pt idx="4">
                  <c:v>143.49</c:v>
                </c:pt>
              </c:numCache>
            </c:numRef>
          </c:val>
          <c:extLst xmlns:c16r2="http://schemas.microsoft.com/office/drawing/2015/06/chart">
            <c:ext xmlns:c16="http://schemas.microsoft.com/office/drawing/2014/chart" uri="{C3380CC4-5D6E-409C-BE32-E72D297353CC}">
              <c16:uniqueId val="{00000000-BEBA-4EA7-977B-7E26D17B6EFD}"/>
            </c:ext>
          </c:extLst>
        </c:ser>
        <c:dLbls>
          <c:showLegendKey val="0"/>
          <c:showVal val="0"/>
          <c:showCatName val="0"/>
          <c:showSerName val="0"/>
          <c:showPercent val="0"/>
          <c:showBubbleSize val="0"/>
        </c:dLbls>
        <c:gapWidth val="150"/>
        <c:axId val="416281808"/>
        <c:axId val="4162810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177.14</c:v>
                </c:pt>
                <c:pt idx="1">
                  <c:v>169.82</c:v>
                </c:pt>
                <c:pt idx="2">
                  <c:v>168.2</c:v>
                </c:pt>
                <c:pt idx="3">
                  <c:v>168.67</c:v>
                </c:pt>
                <c:pt idx="4">
                  <c:v>174.97</c:v>
                </c:pt>
              </c:numCache>
            </c:numRef>
          </c:val>
          <c:smooth val="0"/>
          <c:extLst xmlns:c16r2="http://schemas.microsoft.com/office/drawing/2015/06/chart">
            <c:ext xmlns:c16="http://schemas.microsoft.com/office/drawing/2014/chart" uri="{C3380CC4-5D6E-409C-BE32-E72D297353CC}">
              <c16:uniqueId val="{00000001-BEBA-4EA7-977B-7E26D17B6EFD}"/>
            </c:ext>
          </c:extLst>
        </c:ser>
        <c:dLbls>
          <c:showLegendKey val="0"/>
          <c:showVal val="0"/>
          <c:showCatName val="0"/>
          <c:showSerName val="0"/>
          <c:showPercent val="0"/>
          <c:showBubbleSize val="0"/>
        </c:dLbls>
        <c:marker val="1"/>
        <c:smooth val="0"/>
        <c:axId val="416281808"/>
        <c:axId val="416281024"/>
      </c:lineChart>
      <c:dateAx>
        <c:axId val="416281808"/>
        <c:scaling>
          <c:orientation val="minMax"/>
        </c:scaling>
        <c:delete val="1"/>
        <c:axPos val="b"/>
        <c:numFmt formatCode="ge" sourceLinked="1"/>
        <c:majorTickMark val="none"/>
        <c:minorTickMark val="none"/>
        <c:tickLblPos val="none"/>
        <c:crossAx val="416281024"/>
        <c:crosses val="autoZero"/>
        <c:auto val="1"/>
        <c:lblOffset val="100"/>
        <c:baseTimeUnit val="years"/>
      </c:dateAx>
      <c:valAx>
        <c:axId val="4162810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16281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2">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2">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4" t="str">
        <f>データ!H6</f>
        <v>神奈川県　愛川町</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2">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A6</v>
      </c>
      <c r="X8" s="82"/>
      <c r="Y8" s="82"/>
      <c r="Z8" s="82"/>
      <c r="AA8" s="82"/>
      <c r="AB8" s="82"/>
      <c r="AC8" s="82"/>
      <c r="AD8" s="82" t="str">
        <f>データ!$M$6</f>
        <v>非設置</v>
      </c>
      <c r="AE8" s="82"/>
      <c r="AF8" s="82"/>
      <c r="AG8" s="82"/>
      <c r="AH8" s="82"/>
      <c r="AI8" s="82"/>
      <c r="AJ8" s="82"/>
      <c r="AK8" s="4"/>
      <c r="AL8" s="70">
        <f>データ!$R$6</f>
        <v>40843</v>
      </c>
      <c r="AM8" s="70"/>
      <c r="AN8" s="70"/>
      <c r="AO8" s="70"/>
      <c r="AP8" s="70"/>
      <c r="AQ8" s="70"/>
      <c r="AR8" s="70"/>
      <c r="AS8" s="70"/>
      <c r="AT8" s="66">
        <f>データ!$S$6</f>
        <v>34.28</v>
      </c>
      <c r="AU8" s="67"/>
      <c r="AV8" s="67"/>
      <c r="AW8" s="67"/>
      <c r="AX8" s="67"/>
      <c r="AY8" s="67"/>
      <c r="AZ8" s="67"/>
      <c r="BA8" s="67"/>
      <c r="BB8" s="69">
        <f>データ!$T$6</f>
        <v>1191.45</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2">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2">
      <c r="A10" s="2"/>
      <c r="B10" s="66" t="str">
        <f>データ!$N$6</f>
        <v>-</v>
      </c>
      <c r="C10" s="67"/>
      <c r="D10" s="67"/>
      <c r="E10" s="67"/>
      <c r="F10" s="67"/>
      <c r="G10" s="67"/>
      <c r="H10" s="67"/>
      <c r="I10" s="66">
        <f>データ!$O$6</f>
        <v>73.349999999999994</v>
      </c>
      <c r="J10" s="67"/>
      <c r="K10" s="67"/>
      <c r="L10" s="67"/>
      <c r="M10" s="67"/>
      <c r="N10" s="67"/>
      <c r="O10" s="68"/>
      <c r="P10" s="69">
        <f>データ!$P$6</f>
        <v>67.7</v>
      </c>
      <c r="Q10" s="69"/>
      <c r="R10" s="69"/>
      <c r="S10" s="69"/>
      <c r="T10" s="69"/>
      <c r="U10" s="69"/>
      <c r="V10" s="69"/>
      <c r="W10" s="70">
        <f>データ!$Q$6</f>
        <v>2070</v>
      </c>
      <c r="X10" s="70"/>
      <c r="Y10" s="70"/>
      <c r="Z10" s="70"/>
      <c r="AA10" s="70"/>
      <c r="AB10" s="70"/>
      <c r="AC10" s="70"/>
      <c r="AD10" s="2"/>
      <c r="AE10" s="2"/>
      <c r="AF10" s="2"/>
      <c r="AG10" s="2"/>
      <c r="AH10" s="4"/>
      <c r="AI10" s="4"/>
      <c r="AJ10" s="4"/>
      <c r="AK10" s="4"/>
      <c r="AL10" s="70">
        <f>データ!$U$6</f>
        <v>27503</v>
      </c>
      <c r="AM10" s="70"/>
      <c r="AN10" s="70"/>
      <c r="AO10" s="70"/>
      <c r="AP10" s="70"/>
      <c r="AQ10" s="70"/>
      <c r="AR10" s="70"/>
      <c r="AS10" s="70"/>
      <c r="AT10" s="66">
        <f>データ!$V$6</f>
        <v>30</v>
      </c>
      <c r="AU10" s="67"/>
      <c r="AV10" s="67"/>
      <c r="AW10" s="67"/>
      <c r="AX10" s="67"/>
      <c r="AY10" s="67"/>
      <c r="AZ10" s="67"/>
      <c r="BA10" s="67"/>
      <c r="BB10" s="69">
        <f>データ!$W$6</f>
        <v>916.77</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2">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25</v>
      </c>
      <c r="BM14" s="44"/>
      <c r="BN14" s="44"/>
      <c r="BO14" s="44"/>
      <c r="BP14" s="44"/>
      <c r="BQ14" s="44"/>
      <c r="BR14" s="44"/>
      <c r="BS14" s="44"/>
      <c r="BT14" s="44"/>
      <c r="BU14" s="44"/>
      <c r="BV14" s="44"/>
      <c r="BW14" s="44"/>
      <c r="BX14" s="44"/>
      <c r="BY14" s="44"/>
      <c r="BZ14" s="45"/>
    </row>
    <row r="15" spans="1:78" ht="13.5" customHeight="1" x14ac:dyDescent="0.2">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94" t="s">
        <v>119</v>
      </c>
      <c r="BM16" s="95"/>
      <c r="BN16" s="95"/>
      <c r="BO16" s="95"/>
      <c r="BP16" s="95"/>
      <c r="BQ16" s="95"/>
      <c r="BR16" s="95"/>
      <c r="BS16" s="95"/>
      <c r="BT16" s="95"/>
      <c r="BU16" s="95"/>
      <c r="BV16" s="95"/>
      <c r="BW16" s="95"/>
      <c r="BX16" s="95"/>
      <c r="BY16" s="95"/>
      <c r="BZ16" s="96"/>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94"/>
      <c r="BM17" s="95"/>
      <c r="BN17" s="95"/>
      <c r="BO17" s="95"/>
      <c r="BP17" s="95"/>
      <c r="BQ17" s="95"/>
      <c r="BR17" s="95"/>
      <c r="BS17" s="95"/>
      <c r="BT17" s="95"/>
      <c r="BU17" s="95"/>
      <c r="BV17" s="95"/>
      <c r="BW17" s="95"/>
      <c r="BX17" s="95"/>
      <c r="BY17" s="95"/>
      <c r="BZ17" s="96"/>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94"/>
      <c r="BM18" s="95"/>
      <c r="BN18" s="95"/>
      <c r="BO18" s="95"/>
      <c r="BP18" s="95"/>
      <c r="BQ18" s="95"/>
      <c r="BR18" s="95"/>
      <c r="BS18" s="95"/>
      <c r="BT18" s="95"/>
      <c r="BU18" s="95"/>
      <c r="BV18" s="95"/>
      <c r="BW18" s="95"/>
      <c r="BX18" s="95"/>
      <c r="BY18" s="95"/>
      <c r="BZ18" s="96"/>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94"/>
      <c r="BM19" s="95"/>
      <c r="BN19" s="95"/>
      <c r="BO19" s="95"/>
      <c r="BP19" s="95"/>
      <c r="BQ19" s="95"/>
      <c r="BR19" s="95"/>
      <c r="BS19" s="95"/>
      <c r="BT19" s="95"/>
      <c r="BU19" s="95"/>
      <c r="BV19" s="95"/>
      <c r="BW19" s="95"/>
      <c r="BX19" s="95"/>
      <c r="BY19" s="95"/>
      <c r="BZ19" s="96"/>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94"/>
      <c r="BM20" s="95"/>
      <c r="BN20" s="95"/>
      <c r="BO20" s="95"/>
      <c r="BP20" s="95"/>
      <c r="BQ20" s="95"/>
      <c r="BR20" s="95"/>
      <c r="BS20" s="95"/>
      <c r="BT20" s="95"/>
      <c r="BU20" s="95"/>
      <c r="BV20" s="95"/>
      <c r="BW20" s="95"/>
      <c r="BX20" s="95"/>
      <c r="BY20" s="95"/>
      <c r="BZ20" s="96"/>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94"/>
      <c r="BM21" s="95"/>
      <c r="BN21" s="95"/>
      <c r="BO21" s="95"/>
      <c r="BP21" s="95"/>
      <c r="BQ21" s="95"/>
      <c r="BR21" s="95"/>
      <c r="BS21" s="95"/>
      <c r="BT21" s="95"/>
      <c r="BU21" s="95"/>
      <c r="BV21" s="95"/>
      <c r="BW21" s="95"/>
      <c r="BX21" s="95"/>
      <c r="BY21" s="95"/>
      <c r="BZ21" s="96"/>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94"/>
      <c r="BM22" s="95"/>
      <c r="BN22" s="95"/>
      <c r="BO22" s="95"/>
      <c r="BP22" s="95"/>
      <c r="BQ22" s="95"/>
      <c r="BR22" s="95"/>
      <c r="BS22" s="95"/>
      <c r="BT22" s="95"/>
      <c r="BU22" s="95"/>
      <c r="BV22" s="95"/>
      <c r="BW22" s="95"/>
      <c r="BX22" s="95"/>
      <c r="BY22" s="95"/>
      <c r="BZ22" s="96"/>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94"/>
      <c r="BM23" s="95"/>
      <c r="BN23" s="95"/>
      <c r="BO23" s="95"/>
      <c r="BP23" s="95"/>
      <c r="BQ23" s="95"/>
      <c r="BR23" s="95"/>
      <c r="BS23" s="95"/>
      <c r="BT23" s="95"/>
      <c r="BU23" s="95"/>
      <c r="BV23" s="95"/>
      <c r="BW23" s="95"/>
      <c r="BX23" s="95"/>
      <c r="BY23" s="95"/>
      <c r="BZ23" s="96"/>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94"/>
      <c r="BM24" s="95"/>
      <c r="BN24" s="95"/>
      <c r="BO24" s="95"/>
      <c r="BP24" s="95"/>
      <c r="BQ24" s="95"/>
      <c r="BR24" s="95"/>
      <c r="BS24" s="95"/>
      <c r="BT24" s="95"/>
      <c r="BU24" s="95"/>
      <c r="BV24" s="95"/>
      <c r="BW24" s="95"/>
      <c r="BX24" s="95"/>
      <c r="BY24" s="95"/>
      <c r="BZ24" s="96"/>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94"/>
      <c r="BM25" s="95"/>
      <c r="BN25" s="95"/>
      <c r="BO25" s="95"/>
      <c r="BP25" s="95"/>
      <c r="BQ25" s="95"/>
      <c r="BR25" s="95"/>
      <c r="BS25" s="95"/>
      <c r="BT25" s="95"/>
      <c r="BU25" s="95"/>
      <c r="BV25" s="95"/>
      <c r="BW25" s="95"/>
      <c r="BX25" s="95"/>
      <c r="BY25" s="95"/>
      <c r="BZ25" s="96"/>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94"/>
      <c r="BM26" s="95"/>
      <c r="BN26" s="95"/>
      <c r="BO26" s="95"/>
      <c r="BP26" s="95"/>
      <c r="BQ26" s="95"/>
      <c r="BR26" s="95"/>
      <c r="BS26" s="95"/>
      <c r="BT26" s="95"/>
      <c r="BU26" s="95"/>
      <c r="BV26" s="95"/>
      <c r="BW26" s="95"/>
      <c r="BX26" s="95"/>
      <c r="BY26" s="95"/>
      <c r="BZ26" s="96"/>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94"/>
      <c r="BM27" s="95"/>
      <c r="BN27" s="95"/>
      <c r="BO27" s="95"/>
      <c r="BP27" s="95"/>
      <c r="BQ27" s="95"/>
      <c r="BR27" s="95"/>
      <c r="BS27" s="95"/>
      <c r="BT27" s="95"/>
      <c r="BU27" s="95"/>
      <c r="BV27" s="95"/>
      <c r="BW27" s="95"/>
      <c r="BX27" s="95"/>
      <c r="BY27" s="95"/>
      <c r="BZ27" s="96"/>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94"/>
      <c r="BM28" s="95"/>
      <c r="BN28" s="95"/>
      <c r="BO28" s="95"/>
      <c r="BP28" s="95"/>
      <c r="BQ28" s="95"/>
      <c r="BR28" s="95"/>
      <c r="BS28" s="95"/>
      <c r="BT28" s="95"/>
      <c r="BU28" s="95"/>
      <c r="BV28" s="95"/>
      <c r="BW28" s="95"/>
      <c r="BX28" s="95"/>
      <c r="BY28" s="95"/>
      <c r="BZ28" s="96"/>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94"/>
      <c r="BM29" s="95"/>
      <c r="BN29" s="95"/>
      <c r="BO29" s="95"/>
      <c r="BP29" s="95"/>
      <c r="BQ29" s="95"/>
      <c r="BR29" s="95"/>
      <c r="BS29" s="95"/>
      <c r="BT29" s="95"/>
      <c r="BU29" s="95"/>
      <c r="BV29" s="95"/>
      <c r="BW29" s="95"/>
      <c r="BX29" s="95"/>
      <c r="BY29" s="95"/>
      <c r="BZ29" s="96"/>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94"/>
      <c r="BM30" s="95"/>
      <c r="BN30" s="95"/>
      <c r="BO30" s="95"/>
      <c r="BP30" s="95"/>
      <c r="BQ30" s="95"/>
      <c r="BR30" s="95"/>
      <c r="BS30" s="95"/>
      <c r="BT30" s="95"/>
      <c r="BU30" s="95"/>
      <c r="BV30" s="95"/>
      <c r="BW30" s="95"/>
      <c r="BX30" s="95"/>
      <c r="BY30" s="95"/>
      <c r="BZ30" s="96"/>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94"/>
      <c r="BM31" s="95"/>
      <c r="BN31" s="95"/>
      <c r="BO31" s="95"/>
      <c r="BP31" s="95"/>
      <c r="BQ31" s="95"/>
      <c r="BR31" s="95"/>
      <c r="BS31" s="95"/>
      <c r="BT31" s="95"/>
      <c r="BU31" s="95"/>
      <c r="BV31" s="95"/>
      <c r="BW31" s="95"/>
      <c r="BX31" s="95"/>
      <c r="BY31" s="95"/>
      <c r="BZ31" s="96"/>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94"/>
      <c r="BM32" s="95"/>
      <c r="BN32" s="95"/>
      <c r="BO32" s="95"/>
      <c r="BP32" s="95"/>
      <c r="BQ32" s="95"/>
      <c r="BR32" s="95"/>
      <c r="BS32" s="95"/>
      <c r="BT32" s="95"/>
      <c r="BU32" s="95"/>
      <c r="BV32" s="95"/>
      <c r="BW32" s="95"/>
      <c r="BX32" s="95"/>
      <c r="BY32" s="95"/>
      <c r="BZ32" s="96"/>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94"/>
      <c r="BM33" s="95"/>
      <c r="BN33" s="95"/>
      <c r="BO33" s="95"/>
      <c r="BP33" s="95"/>
      <c r="BQ33" s="95"/>
      <c r="BR33" s="95"/>
      <c r="BS33" s="95"/>
      <c r="BT33" s="95"/>
      <c r="BU33" s="95"/>
      <c r="BV33" s="95"/>
      <c r="BW33" s="95"/>
      <c r="BX33" s="95"/>
      <c r="BY33" s="95"/>
      <c r="BZ33" s="96"/>
    </row>
    <row r="34" spans="1:78" ht="13.5" customHeight="1" x14ac:dyDescent="0.2">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94"/>
      <c r="BM34" s="95"/>
      <c r="BN34" s="95"/>
      <c r="BO34" s="95"/>
      <c r="BP34" s="95"/>
      <c r="BQ34" s="95"/>
      <c r="BR34" s="95"/>
      <c r="BS34" s="95"/>
      <c r="BT34" s="95"/>
      <c r="BU34" s="95"/>
      <c r="BV34" s="95"/>
      <c r="BW34" s="95"/>
      <c r="BX34" s="95"/>
      <c r="BY34" s="95"/>
      <c r="BZ34" s="96"/>
    </row>
    <row r="35" spans="1:78" ht="13.5" customHeight="1" x14ac:dyDescent="0.2">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94"/>
      <c r="BM35" s="95"/>
      <c r="BN35" s="95"/>
      <c r="BO35" s="95"/>
      <c r="BP35" s="95"/>
      <c r="BQ35" s="95"/>
      <c r="BR35" s="95"/>
      <c r="BS35" s="95"/>
      <c r="BT35" s="95"/>
      <c r="BU35" s="95"/>
      <c r="BV35" s="95"/>
      <c r="BW35" s="95"/>
      <c r="BX35" s="95"/>
      <c r="BY35" s="95"/>
      <c r="BZ35" s="96"/>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94"/>
      <c r="BM36" s="95"/>
      <c r="BN36" s="95"/>
      <c r="BO36" s="95"/>
      <c r="BP36" s="95"/>
      <c r="BQ36" s="95"/>
      <c r="BR36" s="95"/>
      <c r="BS36" s="95"/>
      <c r="BT36" s="95"/>
      <c r="BU36" s="95"/>
      <c r="BV36" s="95"/>
      <c r="BW36" s="95"/>
      <c r="BX36" s="95"/>
      <c r="BY36" s="95"/>
      <c r="BZ36" s="96"/>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94"/>
      <c r="BM37" s="95"/>
      <c r="BN37" s="95"/>
      <c r="BO37" s="95"/>
      <c r="BP37" s="95"/>
      <c r="BQ37" s="95"/>
      <c r="BR37" s="95"/>
      <c r="BS37" s="95"/>
      <c r="BT37" s="95"/>
      <c r="BU37" s="95"/>
      <c r="BV37" s="95"/>
      <c r="BW37" s="95"/>
      <c r="BX37" s="95"/>
      <c r="BY37" s="95"/>
      <c r="BZ37" s="96"/>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94"/>
      <c r="BM38" s="95"/>
      <c r="BN38" s="95"/>
      <c r="BO38" s="95"/>
      <c r="BP38" s="95"/>
      <c r="BQ38" s="95"/>
      <c r="BR38" s="95"/>
      <c r="BS38" s="95"/>
      <c r="BT38" s="95"/>
      <c r="BU38" s="95"/>
      <c r="BV38" s="95"/>
      <c r="BW38" s="95"/>
      <c r="BX38" s="95"/>
      <c r="BY38" s="95"/>
      <c r="BZ38" s="96"/>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94"/>
      <c r="BM39" s="95"/>
      <c r="BN39" s="95"/>
      <c r="BO39" s="95"/>
      <c r="BP39" s="95"/>
      <c r="BQ39" s="95"/>
      <c r="BR39" s="95"/>
      <c r="BS39" s="95"/>
      <c r="BT39" s="95"/>
      <c r="BU39" s="95"/>
      <c r="BV39" s="95"/>
      <c r="BW39" s="95"/>
      <c r="BX39" s="95"/>
      <c r="BY39" s="95"/>
      <c r="BZ39" s="96"/>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94"/>
      <c r="BM40" s="95"/>
      <c r="BN40" s="95"/>
      <c r="BO40" s="95"/>
      <c r="BP40" s="95"/>
      <c r="BQ40" s="95"/>
      <c r="BR40" s="95"/>
      <c r="BS40" s="95"/>
      <c r="BT40" s="95"/>
      <c r="BU40" s="95"/>
      <c r="BV40" s="95"/>
      <c r="BW40" s="95"/>
      <c r="BX40" s="95"/>
      <c r="BY40" s="95"/>
      <c r="BZ40" s="96"/>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94"/>
      <c r="BM41" s="95"/>
      <c r="BN41" s="95"/>
      <c r="BO41" s="95"/>
      <c r="BP41" s="95"/>
      <c r="BQ41" s="95"/>
      <c r="BR41" s="95"/>
      <c r="BS41" s="95"/>
      <c r="BT41" s="95"/>
      <c r="BU41" s="95"/>
      <c r="BV41" s="95"/>
      <c r="BW41" s="95"/>
      <c r="BX41" s="95"/>
      <c r="BY41" s="95"/>
      <c r="BZ41" s="96"/>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94"/>
      <c r="BM42" s="95"/>
      <c r="BN42" s="95"/>
      <c r="BO42" s="95"/>
      <c r="BP42" s="95"/>
      <c r="BQ42" s="95"/>
      <c r="BR42" s="95"/>
      <c r="BS42" s="95"/>
      <c r="BT42" s="95"/>
      <c r="BU42" s="95"/>
      <c r="BV42" s="95"/>
      <c r="BW42" s="95"/>
      <c r="BX42" s="95"/>
      <c r="BY42" s="95"/>
      <c r="BZ42" s="96"/>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94"/>
      <c r="BM43" s="95"/>
      <c r="BN43" s="95"/>
      <c r="BO43" s="95"/>
      <c r="BP43" s="95"/>
      <c r="BQ43" s="95"/>
      <c r="BR43" s="95"/>
      <c r="BS43" s="95"/>
      <c r="BT43" s="95"/>
      <c r="BU43" s="95"/>
      <c r="BV43" s="95"/>
      <c r="BW43" s="95"/>
      <c r="BX43" s="95"/>
      <c r="BY43" s="95"/>
      <c r="BZ43" s="96"/>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94"/>
      <c r="BM44" s="95"/>
      <c r="BN44" s="95"/>
      <c r="BO44" s="95"/>
      <c r="BP44" s="95"/>
      <c r="BQ44" s="95"/>
      <c r="BR44" s="95"/>
      <c r="BS44" s="95"/>
      <c r="BT44" s="95"/>
      <c r="BU44" s="95"/>
      <c r="BV44" s="95"/>
      <c r="BW44" s="95"/>
      <c r="BX44" s="95"/>
      <c r="BY44" s="95"/>
      <c r="BZ44" s="96"/>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49" t="s">
        <v>118</v>
      </c>
      <c r="BM47" s="50"/>
      <c r="BN47" s="50"/>
      <c r="BO47" s="50"/>
      <c r="BP47" s="50"/>
      <c r="BQ47" s="50"/>
      <c r="BR47" s="50"/>
      <c r="BS47" s="50"/>
      <c r="BT47" s="50"/>
      <c r="BU47" s="50"/>
      <c r="BV47" s="50"/>
      <c r="BW47" s="50"/>
      <c r="BX47" s="50"/>
      <c r="BY47" s="50"/>
      <c r="BZ47" s="51"/>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49"/>
      <c r="BM48" s="50"/>
      <c r="BN48" s="50"/>
      <c r="BO48" s="50"/>
      <c r="BP48" s="50"/>
      <c r="BQ48" s="50"/>
      <c r="BR48" s="50"/>
      <c r="BS48" s="50"/>
      <c r="BT48" s="50"/>
      <c r="BU48" s="50"/>
      <c r="BV48" s="50"/>
      <c r="BW48" s="50"/>
      <c r="BX48" s="50"/>
      <c r="BY48" s="50"/>
      <c r="BZ48" s="51"/>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49"/>
      <c r="BM49" s="50"/>
      <c r="BN49" s="50"/>
      <c r="BO49" s="50"/>
      <c r="BP49" s="50"/>
      <c r="BQ49" s="50"/>
      <c r="BR49" s="50"/>
      <c r="BS49" s="50"/>
      <c r="BT49" s="50"/>
      <c r="BU49" s="50"/>
      <c r="BV49" s="50"/>
      <c r="BW49" s="50"/>
      <c r="BX49" s="50"/>
      <c r="BY49" s="50"/>
      <c r="BZ49" s="51"/>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49"/>
      <c r="BM50" s="50"/>
      <c r="BN50" s="50"/>
      <c r="BO50" s="50"/>
      <c r="BP50" s="50"/>
      <c r="BQ50" s="50"/>
      <c r="BR50" s="50"/>
      <c r="BS50" s="50"/>
      <c r="BT50" s="50"/>
      <c r="BU50" s="50"/>
      <c r="BV50" s="50"/>
      <c r="BW50" s="50"/>
      <c r="BX50" s="50"/>
      <c r="BY50" s="50"/>
      <c r="BZ50" s="51"/>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49"/>
      <c r="BM51" s="50"/>
      <c r="BN51" s="50"/>
      <c r="BO51" s="50"/>
      <c r="BP51" s="50"/>
      <c r="BQ51" s="50"/>
      <c r="BR51" s="50"/>
      <c r="BS51" s="50"/>
      <c r="BT51" s="50"/>
      <c r="BU51" s="50"/>
      <c r="BV51" s="50"/>
      <c r="BW51" s="50"/>
      <c r="BX51" s="50"/>
      <c r="BY51" s="50"/>
      <c r="BZ51" s="51"/>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49"/>
      <c r="BM52" s="50"/>
      <c r="BN52" s="50"/>
      <c r="BO52" s="50"/>
      <c r="BP52" s="50"/>
      <c r="BQ52" s="50"/>
      <c r="BR52" s="50"/>
      <c r="BS52" s="50"/>
      <c r="BT52" s="50"/>
      <c r="BU52" s="50"/>
      <c r="BV52" s="50"/>
      <c r="BW52" s="50"/>
      <c r="BX52" s="50"/>
      <c r="BY52" s="50"/>
      <c r="BZ52" s="51"/>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49"/>
      <c r="BM53" s="50"/>
      <c r="BN53" s="50"/>
      <c r="BO53" s="50"/>
      <c r="BP53" s="50"/>
      <c r="BQ53" s="50"/>
      <c r="BR53" s="50"/>
      <c r="BS53" s="50"/>
      <c r="BT53" s="50"/>
      <c r="BU53" s="50"/>
      <c r="BV53" s="50"/>
      <c r="BW53" s="50"/>
      <c r="BX53" s="50"/>
      <c r="BY53" s="50"/>
      <c r="BZ53" s="51"/>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49"/>
      <c r="BM54" s="50"/>
      <c r="BN54" s="50"/>
      <c r="BO54" s="50"/>
      <c r="BP54" s="50"/>
      <c r="BQ54" s="50"/>
      <c r="BR54" s="50"/>
      <c r="BS54" s="50"/>
      <c r="BT54" s="50"/>
      <c r="BU54" s="50"/>
      <c r="BV54" s="50"/>
      <c r="BW54" s="50"/>
      <c r="BX54" s="50"/>
      <c r="BY54" s="50"/>
      <c r="BZ54" s="51"/>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49"/>
      <c r="BM55" s="50"/>
      <c r="BN55" s="50"/>
      <c r="BO55" s="50"/>
      <c r="BP55" s="50"/>
      <c r="BQ55" s="50"/>
      <c r="BR55" s="50"/>
      <c r="BS55" s="50"/>
      <c r="BT55" s="50"/>
      <c r="BU55" s="50"/>
      <c r="BV55" s="50"/>
      <c r="BW55" s="50"/>
      <c r="BX55" s="50"/>
      <c r="BY55" s="50"/>
      <c r="BZ55" s="51"/>
    </row>
    <row r="56" spans="1:78" ht="13.5" customHeight="1" x14ac:dyDescent="0.2">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49"/>
      <c r="BM56" s="50"/>
      <c r="BN56" s="50"/>
      <c r="BO56" s="50"/>
      <c r="BP56" s="50"/>
      <c r="BQ56" s="50"/>
      <c r="BR56" s="50"/>
      <c r="BS56" s="50"/>
      <c r="BT56" s="50"/>
      <c r="BU56" s="50"/>
      <c r="BV56" s="50"/>
      <c r="BW56" s="50"/>
      <c r="BX56" s="50"/>
      <c r="BY56" s="50"/>
      <c r="BZ56" s="51"/>
    </row>
    <row r="57" spans="1:78" ht="13.5" customHeight="1" x14ac:dyDescent="0.2">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49"/>
      <c r="BM57" s="50"/>
      <c r="BN57" s="50"/>
      <c r="BO57" s="50"/>
      <c r="BP57" s="50"/>
      <c r="BQ57" s="50"/>
      <c r="BR57" s="50"/>
      <c r="BS57" s="50"/>
      <c r="BT57" s="50"/>
      <c r="BU57" s="50"/>
      <c r="BV57" s="50"/>
      <c r="BW57" s="50"/>
      <c r="BX57" s="50"/>
      <c r="BY57" s="50"/>
      <c r="BZ57" s="51"/>
    </row>
    <row r="58" spans="1:78" ht="13.5" customHeight="1" x14ac:dyDescent="0.2">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9"/>
      <c r="BM58" s="50"/>
      <c r="BN58" s="50"/>
      <c r="BO58" s="50"/>
      <c r="BP58" s="50"/>
      <c r="BQ58" s="50"/>
      <c r="BR58" s="50"/>
      <c r="BS58" s="50"/>
      <c r="BT58" s="50"/>
      <c r="BU58" s="50"/>
      <c r="BV58" s="50"/>
      <c r="BW58" s="50"/>
      <c r="BX58" s="50"/>
      <c r="BY58" s="50"/>
      <c r="BZ58" s="5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9"/>
      <c r="BM59" s="50"/>
      <c r="BN59" s="50"/>
      <c r="BO59" s="50"/>
      <c r="BP59" s="50"/>
      <c r="BQ59" s="50"/>
      <c r="BR59" s="50"/>
      <c r="BS59" s="50"/>
      <c r="BT59" s="50"/>
      <c r="BU59" s="50"/>
      <c r="BV59" s="50"/>
      <c r="BW59" s="50"/>
      <c r="BX59" s="50"/>
      <c r="BY59" s="50"/>
      <c r="BZ59" s="51"/>
    </row>
    <row r="60" spans="1:78" ht="13.5" customHeight="1" x14ac:dyDescent="0.2">
      <c r="A60" s="2"/>
      <c r="B60" s="56" t="s">
        <v>35</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x14ac:dyDescent="0.2">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49"/>
      <c r="BM62" s="50"/>
      <c r="BN62" s="50"/>
      <c r="BO62" s="50"/>
      <c r="BP62" s="50"/>
      <c r="BQ62" s="50"/>
      <c r="BR62" s="50"/>
      <c r="BS62" s="50"/>
      <c r="BT62" s="50"/>
      <c r="BU62" s="50"/>
      <c r="BV62" s="50"/>
      <c r="BW62" s="50"/>
      <c r="BX62" s="50"/>
      <c r="BY62" s="50"/>
      <c r="BZ62" s="51"/>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49"/>
      <c r="BM63" s="50"/>
      <c r="BN63" s="50"/>
      <c r="BO63" s="50"/>
      <c r="BP63" s="50"/>
      <c r="BQ63" s="50"/>
      <c r="BR63" s="50"/>
      <c r="BS63" s="50"/>
      <c r="BT63" s="50"/>
      <c r="BU63" s="50"/>
      <c r="BV63" s="50"/>
      <c r="BW63" s="50"/>
      <c r="BX63" s="50"/>
      <c r="BY63" s="50"/>
      <c r="BZ63" s="51"/>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117</v>
      </c>
      <c r="BM66" s="50"/>
      <c r="BN66" s="50"/>
      <c r="BO66" s="50"/>
      <c r="BP66" s="50"/>
      <c r="BQ66" s="50"/>
      <c r="BR66" s="50"/>
      <c r="BS66" s="50"/>
      <c r="BT66" s="50"/>
      <c r="BU66" s="50"/>
      <c r="BV66" s="50"/>
      <c r="BW66" s="50"/>
      <c r="BX66" s="50"/>
      <c r="BY66" s="50"/>
      <c r="BZ66" s="51"/>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x14ac:dyDescent="0.2">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x14ac:dyDescent="0.2">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x14ac:dyDescent="0.2">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x14ac:dyDescent="0.2">
      <c r="C83" s="25" t="s">
        <v>40</v>
      </c>
    </row>
    <row r="84" spans="1:78" hidden="1" x14ac:dyDescent="0.2">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2">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dOlgHEWKqOlFfj/9zvVZuMTSkIu/XXUR6pd3nlF4Nkm8eXJ4G+VTMUCwasFK8cxNxLdPF15+mMq5tC8R1r5d5g==" saltValue="aD3rjlNnjKgSY8wA4ykOLA=="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x14ac:dyDescent="0.2"/>
  <cols>
    <col min="2" max="144" width="11.88671875" customWidth="1"/>
  </cols>
  <sheetData>
    <row r="1" spans="1:144" x14ac:dyDescent="0.2">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2">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2">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2">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2">
      <c r="A6" s="28" t="s">
        <v>104</v>
      </c>
      <c r="B6" s="33">
        <f>B7</f>
        <v>2017</v>
      </c>
      <c r="C6" s="33">
        <f t="shared" ref="C6:W6" si="3">C7</f>
        <v>144011</v>
      </c>
      <c r="D6" s="33">
        <f t="shared" si="3"/>
        <v>46</v>
      </c>
      <c r="E6" s="33">
        <f t="shared" si="3"/>
        <v>1</v>
      </c>
      <c r="F6" s="33">
        <f t="shared" si="3"/>
        <v>0</v>
      </c>
      <c r="G6" s="33">
        <f t="shared" si="3"/>
        <v>1</v>
      </c>
      <c r="H6" s="33" t="str">
        <f t="shared" si="3"/>
        <v>神奈川県　愛川町</v>
      </c>
      <c r="I6" s="33" t="str">
        <f t="shared" si="3"/>
        <v>法適用</v>
      </c>
      <c r="J6" s="33" t="str">
        <f t="shared" si="3"/>
        <v>水道事業</v>
      </c>
      <c r="K6" s="33" t="str">
        <f t="shared" si="3"/>
        <v>末端給水事業</v>
      </c>
      <c r="L6" s="33" t="str">
        <f t="shared" si="3"/>
        <v>A6</v>
      </c>
      <c r="M6" s="33" t="str">
        <f t="shared" si="3"/>
        <v>非設置</v>
      </c>
      <c r="N6" s="34" t="str">
        <f t="shared" si="3"/>
        <v>-</v>
      </c>
      <c r="O6" s="34">
        <f t="shared" si="3"/>
        <v>73.349999999999994</v>
      </c>
      <c r="P6" s="34">
        <f t="shared" si="3"/>
        <v>67.7</v>
      </c>
      <c r="Q6" s="34">
        <f t="shared" si="3"/>
        <v>2070</v>
      </c>
      <c r="R6" s="34">
        <f t="shared" si="3"/>
        <v>40843</v>
      </c>
      <c r="S6" s="34">
        <f t="shared" si="3"/>
        <v>34.28</v>
      </c>
      <c r="T6" s="34">
        <f t="shared" si="3"/>
        <v>1191.45</v>
      </c>
      <c r="U6" s="34">
        <f t="shared" si="3"/>
        <v>27503</v>
      </c>
      <c r="V6" s="34">
        <f t="shared" si="3"/>
        <v>30</v>
      </c>
      <c r="W6" s="34">
        <f t="shared" si="3"/>
        <v>916.77</v>
      </c>
      <c r="X6" s="35">
        <f>IF(X7="",NA(),X7)</f>
        <v>121.63</v>
      </c>
      <c r="Y6" s="35">
        <f t="shared" ref="Y6:AG6" si="4">IF(Y7="",NA(),Y7)</f>
        <v>114.66</v>
      </c>
      <c r="Z6" s="35">
        <f t="shared" si="4"/>
        <v>112.79</v>
      </c>
      <c r="AA6" s="35">
        <f t="shared" si="4"/>
        <v>107.43</v>
      </c>
      <c r="AB6" s="35">
        <f t="shared" si="4"/>
        <v>109.99</v>
      </c>
      <c r="AC6" s="35">
        <f t="shared" si="4"/>
        <v>106.55</v>
      </c>
      <c r="AD6" s="35">
        <f t="shared" si="4"/>
        <v>110.01</v>
      </c>
      <c r="AE6" s="35">
        <f t="shared" si="4"/>
        <v>111.21</v>
      </c>
      <c r="AF6" s="35">
        <f t="shared" si="4"/>
        <v>111.71</v>
      </c>
      <c r="AG6" s="35">
        <f t="shared" si="4"/>
        <v>110.05</v>
      </c>
      <c r="AH6" s="34" t="str">
        <f>IF(AH7="","",IF(AH7="-","【-】","【"&amp;SUBSTITUTE(TEXT(AH7,"#,##0.00"),"-","△")&amp;"】"))</f>
        <v>【113.39】</v>
      </c>
      <c r="AI6" s="34">
        <f>IF(AI7="",NA(),AI7)</f>
        <v>0</v>
      </c>
      <c r="AJ6" s="34">
        <f t="shared" ref="AJ6:AR6" si="5">IF(AJ7="",NA(),AJ7)</f>
        <v>0</v>
      </c>
      <c r="AK6" s="34">
        <f t="shared" si="5"/>
        <v>0</v>
      </c>
      <c r="AL6" s="34">
        <f t="shared" si="5"/>
        <v>0</v>
      </c>
      <c r="AM6" s="34">
        <f t="shared" si="5"/>
        <v>0</v>
      </c>
      <c r="AN6" s="35">
        <f t="shared" si="5"/>
        <v>9.56</v>
      </c>
      <c r="AO6" s="35">
        <f t="shared" si="5"/>
        <v>2.8</v>
      </c>
      <c r="AP6" s="35">
        <f t="shared" si="5"/>
        <v>1.93</v>
      </c>
      <c r="AQ6" s="35">
        <f t="shared" si="5"/>
        <v>1.72</v>
      </c>
      <c r="AR6" s="35">
        <f t="shared" si="5"/>
        <v>2.64</v>
      </c>
      <c r="AS6" s="34" t="str">
        <f>IF(AS7="","",IF(AS7="-","【-】","【"&amp;SUBSTITUTE(TEXT(AS7,"#,##0.00"),"-","△")&amp;"】"))</f>
        <v>【0.85】</v>
      </c>
      <c r="AT6" s="35">
        <f>IF(AT7="",NA(),AT7)</f>
        <v>347.96</v>
      </c>
      <c r="AU6" s="35">
        <f t="shared" ref="AU6:BC6" si="6">IF(AU7="",NA(),AU7)</f>
        <v>207.06</v>
      </c>
      <c r="AV6" s="35">
        <f t="shared" si="6"/>
        <v>160.44</v>
      </c>
      <c r="AW6" s="35">
        <f t="shared" si="6"/>
        <v>176.52</v>
      </c>
      <c r="AX6" s="35">
        <f t="shared" si="6"/>
        <v>162.71</v>
      </c>
      <c r="AY6" s="35">
        <f t="shared" si="6"/>
        <v>963.24</v>
      </c>
      <c r="AZ6" s="35">
        <f t="shared" si="6"/>
        <v>381.53</v>
      </c>
      <c r="BA6" s="35">
        <f t="shared" si="6"/>
        <v>391.54</v>
      </c>
      <c r="BB6" s="35">
        <f t="shared" si="6"/>
        <v>384.34</v>
      </c>
      <c r="BC6" s="35">
        <f t="shared" si="6"/>
        <v>359.47</v>
      </c>
      <c r="BD6" s="34" t="str">
        <f>IF(BD7="","",IF(BD7="-","【-】","【"&amp;SUBSTITUTE(TEXT(BD7,"#,##0.00"),"-","△")&amp;"】"))</f>
        <v>【264.34】</v>
      </c>
      <c r="BE6" s="35">
        <f>IF(BE7="",NA(),BE7)</f>
        <v>344.11</v>
      </c>
      <c r="BF6" s="35">
        <f t="shared" ref="BF6:BN6" si="7">IF(BF7="",NA(),BF7)</f>
        <v>345.74</v>
      </c>
      <c r="BG6" s="35">
        <f t="shared" si="7"/>
        <v>367.16</v>
      </c>
      <c r="BH6" s="35">
        <f t="shared" si="7"/>
        <v>366.26</v>
      </c>
      <c r="BI6" s="35">
        <f t="shared" si="7"/>
        <v>347.63</v>
      </c>
      <c r="BJ6" s="35">
        <f t="shared" si="7"/>
        <v>400.38</v>
      </c>
      <c r="BK6" s="35">
        <f t="shared" si="7"/>
        <v>393.27</v>
      </c>
      <c r="BL6" s="35">
        <f t="shared" si="7"/>
        <v>386.97</v>
      </c>
      <c r="BM6" s="35">
        <f t="shared" si="7"/>
        <v>380.58</v>
      </c>
      <c r="BN6" s="35">
        <f t="shared" si="7"/>
        <v>401.79</v>
      </c>
      <c r="BO6" s="34" t="str">
        <f>IF(BO7="","",IF(BO7="-","【-】","【"&amp;SUBSTITUTE(TEXT(BO7,"#,##0.00"),"-","△")&amp;"】"))</f>
        <v>【274.27】</v>
      </c>
      <c r="BP6" s="35">
        <f>IF(BP7="",NA(),BP7)</f>
        <v>112.47</v>
      </c>
      <c r="BQ6" s="35">
        <f t="shared" ref="BQ6:BY6" si="8">IF(BQ7="",NA(),BQ7)</f>
        <v>108.76</v>
      </c>
      <c r="BR6" s="35">
        <f t="shared" si="8"/>
        <v>106.27</v>
      </c>
      <c r="BS6" s="35">
        <f t="shared" si="8"/>
        <v>101.45</v>
      </c>
      <c r="BT6" s="35">
        <f t="shared" si="8"/>
        <v>103.97</v>
      </c>
      <c r="BU6" s="35">
        <f t="shared" si="8"/>
        <v>96.56</v>
      </c>
      <c r="BV6" s="35">
        <f t="shared" si="8"/>
        <v>100.47</v>
      </c>
      <c r="BW6" s="35">
        <f t="shared" si="8"/>
        <v>101.72</v>
      </c>
      <c r="BX6" s="35">
        <f t="shared" si="8"/>
        <v>102.38</v>
      </c>
      <c r="BY6" s="35">
        <f t="shared" si="8"/>
        <v>100.12</v>
      </c>
      <c r="BZ6" s="34" t="str">
        <f>IF(BZ7="","",IF(BZ7="-","【-】","【"&amp;SUBSTITUTE(TEXT(BZ7,"#,##0.00"),"-","△")&amp;"】"))</f>
        <v>【104.36】</v>
      </c>
      <c r="CA6" s="35">
        <f>IF(CA7="",NA(),CA7)</f>
        <v>129.43</v>
      </c>
      <c r="CB6" s="35">
        <f t="shared" ref="CB6:CJ6" si="9">IF(CB7="",NA(),CB7)</f>
        <v>137.66</v>
      </c>
      <c r="CC6" s="35">
        <f t="shared" si="9"/>
        <v>139.22999999999999</v>
      </c>
      <c r="CD6" s="35">
        <f t="shared" si="9"/>
        <v>144.36000000000001</v>
      </c>
      <c r="CE6" s="35">
        <f t="shared" si="9"/>
        <v>143.49</v>
      </c>
      <c r="CF6" s="35">
        <f t="shared" si="9"/>
        <v>177.14</v>
      </c>
      <c r="CG6" s="35">
        <f t="shared" si="9"/>
        <v>169.82</v>
      </c>
      <c r="CH6" s="35">
        <f t="shared" si="9"/>
        <v>168.2</v>
      </c>
      <c r="CI6" s="35">
        <f t="shared" si="9"/>
        <v>168.67</v>
      </c>
      <c r="CJ6" s="35">
        <f t="shared" si="9"/>
        <v>174.97</v>
      </c>
      <c r="CK6" s="34" t="str">
        <f>IF(CK7="","",IF(CK7="-","【-】","【"&amp;SUBSTITUTE(TEXT(CK7,"#,##0.00"),"-","△")&amp;"】"))</f>
        <v>【165.71】</v>
      </c>
      <c r="CL6" s="35">
        <f>IF(CL7="",NA(),CL7)</f>
        <v>47.93</v>
      </c>
      <c r="CM6" s="35">
        <f t="shared" ref="CM6:CU6" si="10">IF(CM7="",NA(),CM7)</f>
        <v>45.93</v>
      </c>
      <c r="CN6" s="35">
        <f t="shared" si="10"/>
        <v>45.53</v>
      </c>
      <c r="CO6" s="35">
        <f t="shared" si="10"/>
        <v>44.88</v>
      </c>
      <c r="CP6" s="35">
        <f t="shared" si="10"/>
        <v>46.02</v>
      </c>
      <c r="CQ6" s="35">
        <f t="shared" si="10"/>
        <v>55.64</v>
      </c>
      <c r="CR6" s="35">
        <f t="shared" si="10"/>
        <v>55.13</v>
      </c>
      <c r="CS6" s="35">
        <f t="shared" si="10"/>
        <v>54.77</v>
      </c>
      <c r="CT6" s="35">
        <f t="shared" si="10"/>
        <v>54.92</v>
      </c>
      <c r="CU6" s="35">
        <f t="shared" si="10"/>
        <v>55.63</v>
      </c>
      <c r="CV6" s="34" t="str">
        <f>IF(CV7="","",IF(CV7="-","【-】","【"&amp;SUBSTITUTE(TEXT(CV7,"#,##0.00"),"-","△")&amp;"】"))</f>
        <v>【60.41】</v>
      </c>
      <c r="CW6" s="35">
        <f>IF(CW7="",NA(),CW7)</f>
        <v>94.01</v>
      </c>
      <c r="CX6" s="35">
        <f t="shared" ref="CX6:DF6" si="11">IF(CX7="",NA(),CX7)</f>
        <v>93.96</v>
      </c>
      <c r="CY6" s="35">
        <f t="shared" si="11"/>
        <v>92.85</v>
      </c>
      <c r="CZ6" s="35">
        <f t="shared" si="11"/>
        <v>92.43</v>
      </c>
      <c r="DA6" s="35">
        <f t="shared" si="11"/>
        <v>92.24</v>
      </c>
      <c r="DB6" s="35">
        <f t="shared" si="11"/>
        <v>83.09</v>
      </c>
      <c r="DC6" s="35">
        <f t="shared" si="11"/>
        <v>83</v>
      </c>
      <c r="DD6" s="35">
        <f t="shared" si="11"/>
        <v>82.89</v>
      </c>
      <c r="DE6" s="35">
        <f t="shared" si="11"/>
        <v>82.66</v>
      </c>
      <c r="DF6" s="35">
        <f t="shared" si="11"/>
        <v>82.04</v>
      </c>
      <c r="DG6" s="34" t="str">
        <f>IF(DG7="","",IF(DG7="-","【-】","【"&amp;SUBSTITUTE(TEXT(DG7,"#,##0.00"),"-","△")&amp;"】"))</f>
        <v>【89.93】</v>
      </c>
      <c r="DH6" s="35">
        <f>IF(DH7="",NA(),DH7)</f>
        <v>32.78</v>
      </c>
      <c r="DI6" s="35">
        <f t="shared" ref="DI6:DQ6" si="12">IF(DI7="",NA(),DI7)</f>
        <v>41.66</v>
      </c>
      <c r="DJ6" s="35">
        <f t="shared" si="12"/>
        <v>41.36</v>
      </c>
      <c r="DK6" s="35">
        <f t="shared" si="12"/>
        <v>42.52</v>
      </c>
      <c r="DL6" s="35">
        <f t="shared" si="12"/>
        <v>43.14</v>
      </c>
      <c r="DM6" s="35">
        <f t="shared" si="12"/>
        <v>39.06</v>
      </c>
      <c r="DN6" s="35">
        <f t="shared" si="12"/>
        <v>46.66</v>
      </c>
      <c r="DO6" s="35">
        <f t="shared" si="12"/>
        <v>47.46</v>
      </c>
      <c r="DP6" s="35">
        <f t="shared" si="12"/>
        <v>48.49</v>
      </c>
      <c r="DQ6" s="35">
        <f t="shared" si="12"/>
        <v>48.05</v>
      </c>
      <c r="DR6" s="34" t="str">
        <f>IF(DR7="","",IF(DR7="-","【-】","【"&amp;SUBSTITUTE(TEXT(DR7,"#,##0.00"),"-","△")&amp;"】"))</f>
        <v>【48.12】</v>
      </c>
      <c r="DS6" s="35">
        <f>IF(DS7="",NA(),DS7)</f>
        <v>5.48</v>
      </c>
      <c r="DT6" s="35">
        <f t="shared" ref="DT6:EB6" si="13">IF(DT7="",NA(),DT7)</f>
        <v>5.88</v>
      </c>
      <c r="DU6" s="35">
        <f t="shared" si="13"/>
        <v>6.55</v>
      </c>
      <c r="DV6" s="35">
        <f t="shared" si="13"/>
        <v>6.56</v>
      </c>
      <c r="DW6" s="35">
        <f t="shared" si="13"/>
        <v>7.63</v>
      </c>
      <c r="DX6" s="35">
        <f t="shared" si="13"/>
        <v>8.8699999999999992</v>
      </c>
      <c r="DY6" s="35">
        <f t="shared" si="13"/>
        <v>9.85</v>
      </c>
      <c r="DZ6" s="35">
        <f t="shared" si="13"/>
        <v>9.7100000000000009</v>
      </c>
      <c r="EA6" s="35">
        <f t="shared" si="13"/>
        <v>12.79</v>
      </c>
      <c r="EB6" s="35">
        <f t="shared" si="13"/>
        <v>13.39</v>
      </c>
      <c r="EC6" s="34" t="str">
        <f>IF(EC7="","",IF(EC7="-","【-】","【"&amp;SUBSTITUTE(TEXT(EC7,"#,##0.00"),"-","△")&amp;"】"))</f>
        <v>【15.89】</v>
      </c>
      <c r="ED6" s="35">
        <f>IF(ED7="",NA(),ED7)</f>
        <v>0.56000000000000005</v>
      </c>
      <c r="EE6" s="35">
        <f t="shared" ref="EE6:EM6" si="14">IF(EE7="",NA(),EE7)</f>
        <v>0.49</v>
      </c>
      <c r="EF6" s="35">
        <f t="shared" si="14"/>
        <v>0.52</v>
      </c>
      <c r="EG6" s="35">
        <f t="shared" si="14"/>
        <v>0.56999999999999995</v>
      </c>
      <c r="EH6" s="35">
        <f t="shared" si="14"/>
        <v>0.97</v>
      </c>
      <c r="EI6" s="35">
        <f t="shared" si="14"/>
        <v>0.67</v>
      </c>
      <c r="EJ6" s="35">
        <f t="shared" si="14"/>
        <v>0.66</v>
      </c>
      <c r="EK6" s="35">
        <f t="shared" si="14"/>
        <v>0.99</v>
      </c>
      <c r="EL6" s="35">
        <f t="shared" si="14"/>
        <v>0.71</v>
      </c>
      <c r="EM6" s="35">
        <f t="shared" si="14"/>
        <v>0.54</v>
      </c>
      <c r="EN6" s="34" t="str">
        <f>IF(EN7="","",IF(EN7="-","【-】","【"&amp;SUBSTITUTE(TEXT(EN7,"#,##0.00"),"-","△")&amp;"】"))</f>
        <v>【0.69】</v>
      </c>
    </row>
    <row r="7" spans="1:144" s="36" customFormat="1" x14ac:dyDescent="0.2">
      <c r="A7" s="28"/>
      <c r="B7" s="37">
        <v>2017</v>
      </c>
      <c r="C7" s="37">
        <v>144011</v>
      </c>
      <c r="D7" s="37">
        <v>46</v>
      </c>
      <c r="E7" s="37">
        <v>1</v>
      </c>
      <c r="F7" s="37">
        <v>0</v>
      </c>
      <c r="G7" s="37">
        <v>1</v>
      </c>
      <c r="H7" s="37" t="s">
        <v>105</v>
      </c>
      <c r="I7" s="37" t="s">
        <v>106</v>
      </c>
      <c r="J7" s="37" t="s">
        <v>107</v>
      </c>
      <c r="K7" s="37" t="s">
        <v>108</v>
      </c>
      <c r="L7" s="37" t="s">
        <v>109</v>
      </c>
      <c r="M7" s="37" t="s">
        <v>110</v>
      </c>
      <c r="N7" s="38" t="s">
        <v>111</v>
      </c>
      <c r="O7" s="38">
        <v>73.349999999999994</v>
      </c>
      <c r="P7" s="38">
        <v>67.7</v>
      </c>
      <c r="Q7" s="38">
        <v>2070</v>
      </c>
      <c r="R7" s="38">
        <v>40843</v>
      </c>
      <c r="S7" s="38">
        <v>34.28</v>
      </c>
      <c r="T7" s="38">
        <v>1191.45</v>
      </c>
      <c r="U7" s="38">
        <v>27503</v>
      </c>
      <c r="V7" s="38">
        <v>30</v>
      </c>
      <c r="W7" s="38">
        <v>916.77</v>
      </c>
      <c r="X7" s="38">
        <v>121.63</v>
      </c>
      <c r="Y7" s="38">
        <v>114.66</v>
      </c>
      <c r="Z7" s="38">
        <v>112.79</v>
      </c>
      <c r="AA7" s="38">
        <v>107.43</v>
      </c>
      <c r="AB7" s="38">
        <v>109.99</v>
      </c>
      <c r="AC7" s="38">
        <v>106.55</v>
      </c>
      <c r="AD7" s="38">
        <v>110.01</v>
      </c>
      <c r="AE7" s="38">
        <v>111.21</v>
      </c>
      <c r="AF7" s="38">
        <v>111.71</v>
      </c>
      <c r="AG7" s="38">
        <v>110.05</v>
      </c>
      <c r="AH7" s="38">
        <v>113.39</v>
      </c>
      <c r="AI7" s="38">
        <v>0</v>
      </c>
      <c r="AJ7" s="38">
        <v>0</v>
      </c>
      <c r="AK7" s="38">
        <v>0</v>
      </c>
      <c r="AL7" s="38">
        <v>0</v>
      </c>
      <c r="AM7" s="38">
        <v>0</v>
      </c>
      <c r="AN7" s="38">
        <v>9.56</v>
      </c>
      <c r="AO7" s="38">
        <v>2.8</v>
      </c>
      <c r="AP7" s="38">
        <v>1.93</v>
      </c>
      <c r="AQ7" s="38">
        <v>1.72</v>
      </c>
      <c r="AR7" s="38">
        <v>2.64</v>
      </c>
      <c r="AS7" s="38">
        <v>0.85</v>
      </c>
      <c r="AT7" s="38">
        <v>347.96</v>
      </c>
      <c r="AU7" s="38">
        <v>207.06</v>
      </c>
      <c r="AV7" s="38">
        <v>160.44</v>
      </c>
      <c r="AW7" s="38">
        <v>176.52</v>
      </c>
      <c r="AX7" s="38">
        <v>162.71</v>
      </c>
      <c r="AY7" s="38">
        <v>963.24</v>
      </c>
      <c r="AZ7" s="38">
        <v>381.53</v>
      </c>
      <c r="BA7" s="38">
        <v>391.54</v>
      </c>
      <c r="BB7" s="38">
        <v>384.34</v>
      </c>
      <c r="BC7" s="38">
        <v>359.47</v>
      </c>
      <c r="BD7" s="38">
        <v>264.33999999999997</v>
      </c>
      <c r="BE7" s="38">
        <v>344.11</v>
      </c>
      <c r="BF7" s="38">
        <v>345.74</v>
      </c>
      <c r="BG7" s="38">
        <v>367.16</v>
      </c>
      <c r="BH7" s="38">
        <v>366.26</v>
      </c>
      <c r="BI7" s="38">
        <v>347.63</v>
      </c>
      <c r="BJ7" s="38">
        <v>400.38</v>
      </c>
      <c r="BK7" s="38">
        <v>393.27</v>
      </c>
      <c r="BL7" s="38">
        <v>386.97</v>
      </c>
      <c r="BM7" s="38">
        <v>380.58</v>
      </c>
      <c r="BN7" s="38">
        <v>401.79</v>
      </c>
      <c r="BO7" s="38">
        <v>274.27</v>
      </c>
      <c r="BP7" s="38">
        <v>112.47</v>
      </c>
      <c r="BQ7" s="38">
        <v>108.76</v>
      </c>
      <c r="BR7" s="38">
        <v>106.27</v>
      </c>
      <c r="BS7" s="38">
        <v>101.45</v>
      </c>
      <c r="BT7" s="38">
        <v>103.97</v>
      </c>
      <c r="BU7" s="38">
        <v>96.56</v>
      </c>
      <c r="BV7" s="38">
        <v>100.47</v>
      </c>
      <c r="BW7" s="38">
        <v>101.72</v>
      </c>
      <c r="BX7" s="38">
        <v>102.38</v>
      </c>
      <c r="BY7" s="38">
        <v>100.12</v>
      </c>
      <c r="BZ7" s="38">
        <v>104.36</v>
      </c>
      <c r="CA7" s="38">
        <v>129.43</v>
      </c>
      <c r="CB7" s="38">
        <v>137.66</v>
      </c>
      <c r="CC7" s="38">
        <v>139.22999999999999</v>
      </c>
      <c r="CD7" s="38">
        <v>144.36000000000001</v>
      </c>
      <c r="CE7" s="38">
        <v>143.49</v>
      </c>
      <c r="CF7" s="38">
        <v>177.14</v>
      </c>
      <c r="CG7" s="38">
        <v>169.82</v>
      </c>
      <c r="CH7" s="38">
        <v>168.2</v>
      </c>
      <c r="CI7" s="38">
        <v>168.67</v>
      </c>
      <c r="CJ7" s="38">
        <v>174.97</v>
      </c>
      <c r="CK7" s="38">
        <v>165.71</v>
      </c>
      <c r="CL7" s="38">
        <v>47.93</v>
      </c>
      <c r="CM7" s="38">
        <v>45.93</v>
      </c>
      <c r="CN7" s="38">
        <v>45.53</v>
      </c>
      <c r="CO7" s="38">
        <v>44.88</v>
      </c>
      <c r="CP7" s="38">
        <v>46.02</v>
      </c>
      <c r="CQ7" s="38">
        <v>55.64</v>
      </c>
      <c r="CR7" s="38">
        <v>55.13</v>
      </c>
      <c r="CS7" s="38">
        <v>54.77</v>
      </c>
      <c r="CT7" s="38">
        <v>54.92</v>
      </c>
      <c r="CU7" s="38">
        <v>55.63</v>
      </c>
      <c r="CV7" s="38">
        <v>60.41</v>
      </c>
      <c r="CW7" s="38">
        <v>94.01</v>
      </c>
      <c r="CX7" s="38">
        <v>93.96</v>
      </c>
      <c r="CY7" s="38">
        <v>92.85</v>
      </c>
      <c r="CZ7" s="38">
        <v>92.43</v>
      </c>
      <c r="DA7" s="38">
        <v>92.24</v>
      </c>
      <c r="DB7" s="38">
        <v>83.09</v>
      </c>
      <c r="DC7" s="38">
        <v>83</v>
      </c>
      <c r="DD7" s="38">
        <v>82.89</v>
      </c>
      <c r="DE7" s="38">
        <v>82.66</v>
      </c>
      <c r="DF7" s="38">
        <v>82.04</v>
      </c>
      <c r="DG7" s="38">
        <v>89.93</v>
      </c>
      <c r="DH7" s="38">
        <v>32.78</v>
      </c>
      <c r="DI7" s="38">
        <v>41.66</v>
      </c>
      <c r="DJ7" s="38">
        <v>41.36</v>
      </c>
      <c r="DK7" s="38">
        <v>42.52</v>
      </c>
      <c r="DL7" s="38">
        <v>43.14</v>
      </c>
      <c r="DM7" s="38">
        <v>39.06</v>
      </c>
      <c r="DN7" s="38">
        <v>46.66</v>
      </c>
      <c r="DO7" s="38">
        <v>47.46</v>
      </c>
      <c r="DP7" s="38">
        <v>48.49</v>
      </c>
      <c r="DQ7" s="38">
        <v>48.05</v>
      </c>
      <c r="DR7" s="38">
        <v>48.12</v>
      </c>
      <c r="DS7" s="38">
        <v>5.48</v>
      </c>
      <c r="DT7" s="38">
        <v>5.88</v>
      </c>
      <c r="DU7" s="38">
        <v>6.55</v>
      </c>
      <c r="DV7" s="38">
        <v>6.56</v>
      </c>
      <c r="DW7" s="38">
        <v>7.63</v>
      </c>
      <c r="DX7" s="38">
        <v>8.8699999999999992</v>
      </c>
      <c r="DY7" s="38">
        <v>9.85</v>
      </c>
      <c r="DZ7" s="38">
        <v>9.7100000000000009</v>
      </c>
      <c r="EA7" s="38">
        <v>12.79</v>
      </c>
      <c r="EB7" s="38">
        <v>13.39</v>
      </c>
      <c r="EC7" s="38">
        <v>15.89</v>
      </c>
      <c r="ED7" s="38">
        <v>0.56000000000000005</v>
      </c>
      <c r="EE7" s="38">
        <v>0.49</v>
      </c>
      <c r="EF7" s="38">
        <v>0.52</v>
      </c>
      <c r="EG7" s="38">
        <v>0.56999999999999995</v>
      </c>
      <c r="EH7" s="38">
        <v>0.97</v>
      </c>
      <c r="EI7" s="38">
        <v>0.67</v>
      </c>
      <c r="EJ7" s="38">
        <v>0.66</v>
      </c>
      <c r="EK7" s="38">
        <v>0.99</v>
      </c>
      <c r="EL7" s="38">
        <v>0.71</v>
      </c>
      <c r="EM7" s="38">
        <v>0.54</v>
      </c>
      <c r="EN7" s="38">
        <v>0.69</v>
      </c>
    </row>
    <row r="8" spans="1:144" x14ac:dyDescent="0.2">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2">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2">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2019-02-18T01:22:51Z</cp:lastPrinted>
  <dcterms:created xsi:type="dcterms:W3CDTF">2018-12-03T08:30:05Z</dcterms:created>
  <dcterms:modified xsi:type="dcterms:W3CDTF">2019-02-18T06:55:26Z</dcterms:modified>
  <cp:category/>
</cp:coreProperties>
</file>