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U:\2022_01統計管理課\02_普及\01_刊行物\01_県勢要覧\05_要覧原稿\05_ホームページ\HP掲載用（R4)\"/>
    </mc:Choice>
  </mc:AlternateContent>
  <bookViews>
    <workbookView xWindow="0" yWindow="0" windowWidth="13200" windowHeight="11505"/>
  </bookViews>
  <sheets>
    <sheet name="3-1" sheetId="18" r:id="rId1"/>
    <sheet name="3-2" sheetId="2" r:id="rId2"/>
    <sheet name="3-3" sheetId="3" r:id="rId3"/>
    <sheet name="3-4-1" sheetId="11" r:id="rId4"/>
    <sheet name="3-4-2-1" sheetId="12" r:id="rId5"/>
    <sheet name="3-4-2-2" sheetId="13" r:id="rId6"/>
    <sheet name="3-4-3" sheetId="14" r:id="rId7"/>
    <sheet name="3-4-4" sheetId="15" r:id="rId8"/>
    <sheet name="3-5" sheetId="16" r:id="rId9"/>
    <sheet name="3-6" sheetId="17" r:id="rId10"/>
  </sheets>
  <definedNames>
    <definedName name="_xlnm._FilterDatabase" localSheetId="1" hidden="1">'3-2'!$A$9:$K$13</definedName>
    <definedName name="_xlnm.Print_Titles" localSheetId="4">'3-4-2-1'!$3:$6</definedName>
  </definedNames>
  <calcPr calcId="162913" calcOnSave="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6" i="18" l="1"/>
  <c r="Q6" i="18" s="1"/>
  <c r="V6" i="18"/>
  <c r="AB6" i="18"/>
  <c r="AH6" i="18"/>
  <c r="AM6" i="18"/>
  <c r="N8" i="18"/>
  <c r="Q8" i="18" s="1"/>
  <c r="V8" i="18"/>
  <c r="AB8" i="18"/>
  <c r="AH8" i="18"/>
  <c r="AM8" i="18"/>
  <c r="N9" i="18"/>
  <c r="Q9" i="18" s="1"/>
  <c r="V9" i="18"/>
  <c r="AB9" i="18"/>
  <c r="AH9" i="18"/>
  <c r="AM9" i="18"/>
  <c r="N10" i="18"/>
  <c r="Q10" i="18" s="1"/>
  <c r="V10" i="18"/>
  <c r="AB10" i="18"/>
  <c r="AH10" i="18"/>
  <c r="AM10" i="18"/>
  <c r="N11" i="18"/>
  <c r="Q11" i="18" s="1"/>
  <c r="V11" i="18"/>
  <c r="AB11" i="18"/>
  <c r="AH11" i="18"/>
  <c r="AM11" i="18"/>
  <c r="N12" i="18"/>
  <c r="Q12" i="18" s="1"/>
  <c r="V12" i="18"/>
  <c r="AB12" i="18"/>
  <c r="AH12" i="18"/>
  <c r="AM12" i="18"/>
  <c r="N14" i="18"/>
  <c r="Q14" i="18" s="1"/>
  <c r="V14" i="18"/>
  <c r="AB14" i="18"/>
  <c r="AH14" i="18"/>
  <c r="AM14" i="18"/>
  <c r="N15" i="18"/>
  <c r="Q15" i="18"/>
  <c r="V15" i="18"/>
  <c r="AB15" i="18"/>
  <c r="AH15" i="18"/>
  <c r="AM15" i="18"/>
  <c r="N16" i="18"/>
  <c r="Q16" i="18" s="1"/>
  <c r="V16" i="18"/>
  <c r="AB16" i="18"/>
  <c r="AH16" i="18"/>
  <c r="AM16" i="18"/>
  <c r="N17" i="18"/>
  <c r="Q17" i="18" s="1"/>
  <c r="V17" i="18"/>
  <c r="AB17" i="18"/>
  <c r="AH17" i="18"/>
  <c r="AM17" i="18"/>
  <c r="N18" i="18"/>
  <c r="Q18" i="18"/>
  <c r="V18" i="18"/>
  <c r="AB18" i="18"/>
  <c r="AH18" i="18"/>
  <c r="AM18" i="18"/>
  <c r="N20" i="18"/>
  <c r="Q20" i="18" s="1"/>
  <c r="V20" i="18"/>
  <c r="AB20" i="18"/>
  <c r="AH20" i="18"/>
  <c r="AM20" i="18"/>
  <c r="N21" i="18"/>
  <c r="Q21" i="18" s="1"/>
  <c r="V21" i="18"/>
  <c r="AB21" i="18"/>
  <c r="AH21" i="18"/>
  <c r="AM21" i="18"/>
  <c r="N22" i="18"/>
  <c r="Q22" i="18" s="1"/>
  <c r="V22" i="18"/>
  <c r="AB22" i="18"/>
  <c r="AH22" i="18"/>
  <c r="AM22" i="18"/>
  <c r="N23" i="18"/>
  <c r="Q23" i="18" s="1"/>
  <c r="V23" i="18"/>
  <c r="AB23" i="18"/>
  <c r="AH23" i="18"/>
  <c r="AM23" i="18"/>
  <c r="N24" i="18"/>
  <c r="Q24" i="18" s="1"/>
  <c r="V24" i="18"/>
  <c r="AB24" i="18"/>
  <c r="AH24" i="18"/>
  <c r="AM24" i="18"/>
  <c r="N26" i="18"/>
  <c r="Q26" i="18" s="1"/>
  <c r="V26" i="18"/>
  <c r="AB26" i="18"/>
  <c r="AH26" i="18"/>
  <c r="AM26" i="18"/>
  <c r="N27" i="18"/>
  <c r="Q27" i="18" s="1"/>
  <c r="V27" i="18"/>
  <c r="AB27" i="18"/>
  <c r="AH27" i="18"/>
  <c r="AM27" i="18"/>
  <c r="N28" i="18"/>
  <c r="Q28" i="18" s="1"/>
  <c r="V28" i="18"/>
  <c r="AB28" i="18"/>
  <c r="AH28" i="18"/>
  <c r="AM28" i="18"/>
  <c r="N29" i="18"/>
  <c r="Q29" i="18" s="1"/>
  <c r="V29" i="18"/>
  <c r="AB29" i="18"/>
  <c r="AH29" i="18"/>
  <c r="AM29" i="18"/>
  <c r="N31" i="18"/>
  <c r="Q31" i="18" s="1"/>
  <c r="V31" i="18"/>
  <c r="AB31" i="18"/>
  <c r="AH31" i="18"/>
  <c r="AM31" i="18"/>
  <c r="N32" i="18"/>
  <c r="Q32" i="18" s="1"/>
  <c r="V32" i="18"/>
  <c r="AB32" i="18"/>
  <c r="AH32" i="18"/>
  <c r="AM32" i="18"/>
  <c r="N33" i="18"/>
  <c r="Q33" i="18" s="1"/>
  <c r="V33" i="18"/>
  <c r="AB33" i="18"/>
  <c r="AH33" i="18"/>
  <c r="AM33" i="18"/>
  <c r="N34" i="18"/>
  <c r="Q34" i="18" s="1"/>
  <c r="V34" i="18"/>
  <c r="AB34" i="18"/>
  <c r="AH34" i="18"/>
  <c r="AM34" i="18"/>
  <c r="N35" i="18"/>
  <c r="Q35" i="18" s="1"/>
  <c r="V35" i="18"/>
  <c r="AB35" i="18"/>
  <c r="AH35" i="18"/>
  <c r="AM35" i="18"/>
  <c r="N37" i="18"/>
  <c r="Q37" i="18" s="1"/>
  <c r="V37" i="18"/>
  <c r="AB37" i="18"/>
  <c r="AH37" i="18"/>
  <c r="AM37" i="18"/>
  <c r="N38" i="18"/>
  <c r="Q38" i="18" s="1"/>
  <c r="V38" i="18"/>
  <c r="AB38" i="18"/>
  <c r="AH38" i="18"/>
  <c r="AM38" i="18"/>
  <c r="N39" i="18"/>
  <c r="Q39" i="18" s="1"/>
  <c r="V39" i="18"/>
  <c r="AB39" i="18"/>
  <c r="AH39" i="18"/>
  <c r="AM39" i="18"/>
  <c r="N40" i="18"/>
  <c r="Q40" i="18" s="1"/>
  <c r="V40" i="18"/>
  <c r="AB40" i="18"/>
  <c r="AH40" i="18"/>
  <c r="AM40" i="18"/>
  <c r="N41" i="18"/>
  <c r="Q41" i="18" s="1"/>
  <c r="V41" i="18"/>
  <c r="AB41" i="18"/>
  <c r="AH41" i="18"/>
  <c r="AM41" i="18"/>
  <c r="N43" i="18"/>
  <c r="Q43" i="18"/>
  <c r="V43" i="18"/>
  <c r="AB43" i="18"/>
  <c r="AH43" i="18"/>
  <c r="AM43" i="18"/>
  <c r="N44" i="18"/>
  <c r="Q44" i="18" s="1"/>
  <c r="V44" i="18"/>
  <c r="AB44" i="18"/>
  <c r="AH44" i="18"/>
  <c r="AM44" i="18"/>
  <c r="N45" i="18"/>
  <c r="Q45" i="18" s="1"/>
  <c r="V45" i="18"/>
  <c r="AB45" i="18"/>
  <c r="AH45" i="18"/>
  <c r="AM45" i="18"/>
  <c r="N46" i="18"/>
  <c r="Q46" i="18" s="1"/>
  <c r="V46" i="18"/>
  <c r="AB46" i="18"/>
  <c r="AH46" i="18"/>
  <c r="AM46" i="18"/>
  <c r="C11" i="2" l="1"/>
  <c r="D11" i="2"/>
  <c r="E11" i="2"/>
  <c r="F11" i="2"/>
  <c r="F7" i="2" s="1"/>
  <c r="G11" i="2"/>
  <c r="H11" i="2"/>
  <c r="H7" i="2" s="1"/>
  <c r="I11" i="2"/>
  <c r="I7" i="2" s="1"/>
  <c r="J11" i="2"/>
  <c r="J7" i="2" s="1"/>
  <c r="K11" i="2"/>
  <c r="K7" i="2" s="1"/>
  <c r="L11" i="2"/>
  <c r="L7" i="2" s="1"/>
  <c r="M11" i="2"/>
  <c r="M7" i="2" s="1"/>
  <c r="N11" i="2"/>
  <c r="N7" i="2" s="1"/>
  <c r="P11" i="2"/>
  <c r="P7" i="2" s="1"/>
  <c r="Q11" i="2"/>
  <c r="Q7" i="2" s="1"/>
  <c r="R11" i="2"/>
  <c r="R7" i="2" s="1"/>
  <c r="S11" i="2"/>
  <c r="S7" i="2" s="1"/>
  <c r="T11" i="2"/>
  <c r="T7" i="2" s="1"/>
  <c r="U11" i="2"/>
  <c r="U7" i="2" s="1"/>
</calcChain>
</file>

<file path=xl/sharedStrings.xml><?xml version="1.0" encoding="utf-8"?>
<sst xmlns="http://schemas.openxmlformats.org/spreadsheetml/2006/main" count="1319" uniqueCount="257">
  <si>
    <r>
      <t>全国都道府県市区町村別面積調、農林業センサス、作物(面積)統計調査</t>
    </r>
    <r>
      <rPr>
        <b/>
        <sz val="8"/>
        <rFont val="ＭＳ 明朝"/>
        <family val="1"/>
        <charset val="128"/>
      </rPr>
      <t>、</t>
    </r>
    <r>
      <rPr>
        <sz val="8"/>
        <rFont val="ＭＳ 明朝"/>
        <family val="1"/>
        <charset val="128"/>
      </rPr>
      <t>工業統計調査、国勢調査結果</t>
    </r>
    <rPh sb="0" eb="2">
      <t>ゼンコク</t>
    </rPh>
    <rPh sb="2" eb="6">
      <t>トドウフケン</t>
    </rPh>
    <rPh sb="6" eb="8">
      <t>シク</t>
    </rPh>
    <rPh sb="8" eb="10">
      <t>チョウソン</t>
    </rPh>
    <rPh sb="10" eb="11">
      <t>ベツ</t>
    </rPh>
    <rPh sb="11" eb="13">
      <t>メンセキ</t>
    </rPh>
    <rPh sb="13" eb="14">
      <t>シラ</t>
    </rPh>
    <rPh sb="15" eb="18">
      <t>ノウリンギョウ</t>
    </rPh>
    <rPh sb="23" eb="25">
      <t>サクモツ</t>
    </rPh>
    <rPh sb="26" eb="28">
      <t>メンセキ</t>
    </rPh>
    <rPh sb="29" eb="31">
      <t>トウケイ</t>
    </rPh>
    <rPh sb="31" eb="33">
      <t>チョウサ</t>
    </rPh>
    <rPh sb="34" eb="36">
      <t>コウギョウ</t>
    </rPh>
    <rPh sb="36" eb="38">
      <t>トウケイ</t>
    </rPh>
    <rPh sb="38" eb="40">
      <t>チョウサ</t>
    </rPh>
    <rPh sb="45" eb="47">
      <t>ケッカ</t>
    </rPh>
    <phoneticPr fontId="3"/>
  </si>
  <si>
    <t>市　町　村　別</t>
  </si>
  <si>
    <t>総　　　　　面　　　　　積</t>
  </si>
  <si>
    <t xml:space="preserve">可住地面積 </t>
    <phoneticPr fontId="3"/>
  </si>
  <si>
    <t>林野面積</t>
    <rPh sb="0" eb="2">
      <t>リンヤ</t>
    </rPh>
    <rPh sb="2" eb="4">
      <t>メンセキ</t>
    </rPh>
    <phoneticPr fontId="3"/>
  </si>
  <si>
    <t>耕地面積</t>
    <rPh sb="0" eb="2">
      <t>コウチ</t>
    </rPh>
    <rPh sb="2" eb="4">
      <t>メンセキ</t>
    </rPh>
    <phoneticPr fontId="3"/>
  </si>
  <si>
    <t>工場敷地面積</t>
  </si>
  <si>
    <t>人口集中地区面積</t>
  </si>
  <si>
    <r>
      <t xml:space="preserve">令和元年
</t>
    </r>
    <r>
      <rPr>
        <sz val="7"/>
        <rFont val="ＭＳ ゴシック"/>
        <family val="3"/>
        <charset val="128"/>
      </rPr>
      <t>10</t>
    </r>
    <r>
      <rPr>
        <sz val="7"/>
        <rFont val="ＭＳ 明朝"/>
        <family val="1"/>
        <charset val="128"/>
      </rPr>
      <t>月</t>
    </r>
    <r>
      <rPr>
        <sz val="7"/>
        <rFont val="ＭＳ ゴシック"/>
        <family val="3"/>
        <charset val="128"/>
      </rPr>
      <t>１</t>
    </r>
    <r>
      <rPr>
        <sz val="7"/>
        <rFont val="ＭＳ 明朝"/>
        <family val="1"/>
        <charset val="128"/>
      </rPr>
      <t>日現在</t>
    </r>
    <rPh sb="0" eb="2">
      <t>レイワ</t>
    </rPh>
    <rPh sb="2" eb="4">
      <t>ガンネン</t>
    </rPh>
    <phoneticPr fontId="3"/>
  </si>
  <si>
    <r>
      <t xml:space="preserve">令和２年
</t>
    </r>
    <r>
      <rPr>
        <sz val="7"/>
        <rFont val="ＭＳ ゴシック"/>
        <family val="3"/>
        <charset val="128"/>
      </rPr>
      <t>10</t>
    </r>
    <r>
      <rPr>
        <sz val="7"/>
        <rFont val="ＭＳ 明朝"/>
        <family val="1"/>
        <charset val="128"/>
      </rPr>
      <t>月</t>
    </r>
    <r>
      <rPr>
        <sz val="7"/>
        <rFont val="ＭＳ ゴシック"/>
        <family val="3"/>
        <charset val="128"/>
      </rPr>
      <t>１</t>
    </r>
    <r>
      <rPr>
        <sz val="7"/>
        <rFont val="ＭＳ 明朝"/>
        <family val="1"/>
        <charset val="128"/>
      </rPr>
      <t>日現在</t>
    </r>
    <rPh sb="0" eb="2">
      <t>レイワ</t>
    </rPh>
    <rPh sb="3" eb="4">
      <t>ネン</t>
    </rPh>
    <phoneticPr fontId="3"/>
  </si>
  <si>
    <t>（令和３年）</t>
    <rPh sb="1" eb="3">
      <t>レイワ</t>
    </rPh>
    <rPh sb="4" eb="5">
      <t>ネン</t>
    </rPh>
    <rPh sb="5" eb="6">
      <t>ヘイネン</t>
    </rPh>
    <phoneticPr fontId="3"/>
  </si>
  <si>
    <t>総面積に対
する構成比</t>
  </si>
  <si>
    <t>総面積に対
する構成比</t>
    <phoneticPr fontId="3"/>
  </si>
  <si>
    <r>
      <t>km</t>
    </r>
    <r>
      <rPr>
        <vertAlign val="superscript"/>
        <sz val="8"/>
        <rFont val="ＭＳ 明朝"/>
        <family val="1"/>
        <charset val="128"/>
      </rPr>
      <t>2</t>
    </r>
    <phoneticPr fontId="3"/>
  </si>
  <si>
    <t>％</t>
  </si>
  <si>
    <t>県　　　計</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</si>
  <si>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</si>
  <si>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</si>
  <si>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</si>
  <si>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</si>
  <si>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</si>
  <si>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</si>
  <si>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</si>
  <si>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</si>
  <si>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</si>
  <si>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</si>
  <si>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</si>
  <si>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</si>
  <si>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</si>
  <si>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</si>
  <si>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</si>
  <si>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</si>
  <si>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</si>
  <si>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</si>
  <si>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</si>
  <si>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</si>
  <si>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X</t>
  </si>
  <si>
    <t>寒川町</t>
  </si>
  <si>
    <t>大磯町</t>
  </si>
  <si>
    <t>二宮町</t>
  </si>
  <si>
    <t>中井町</t>
  </si>
  <si>
    <t>-</t>
  </si>
  <si>
    <t>大井町</t>
  </si>
  <si>
    <t>松田町</t>
  </si>
  <si>
    <t>山北町</t>
  </si>
  <si>
    <t>開成町</t>
  </si>
  <si>
    <t>箱根町</t>
  </si>
  <si>
    <t>真鶴町</t>
  </si>
  <si>
    <t>湯河原町</t>
  </si>
  <si>
    <t>愛川町</t>
  </si>
  <si>
    <t>清川村</t>
  </si>
  <si>
    <t>　　　２　可住地面積＝総面積－林野面積（現況森林面積＋森林以外の草生地）－主要湖沼面積</t>
    <phoneticPr fontId="3"/>
  </si>
  <si>
    <t>　　　　なお、本県の主要湖沼は芦ノ湖（7.03K㎡）である。</t>
    <rPh sb="7" eb="9">
      <t>ホンケン</t>
    </rPh>
    <rPh sb="10" eb="12">
      <t>シュヨウ</t>
    </rPh>
    <rPh sb="12" eb="13">
      <t>ミズウミ</t>
    </rPh>
    <rPh sb="13" eb="14">
      <t>ヌマ</t>
    </rPh>
    <rPh sb="15" eb="16">
      <t>アシ</t>
    </rPh>
    <phoneticPr fontId="3"/>
  </si>
  <si>
    <t xml:space="preserve">      　より、必ずしも都市的地域と農村的地域の特質を明瞭に示さなくなった事情を考慮して、昭和35年</t>
    <phoneticPr fontId="3"/>
  </si>
  <si>
    <r>
      <t xml:space="preserve">      　国勢調査で初めて設定された。市区町村の境域内で人口密度の高い基本単位区等（原則として人口密　　　　</t>
    </r>
    <r>
      <rPr>
        <sz val="7"/>
        <rFont val="ＭＳ ゴシック"/>
        <family val="3"/>
        <charset val="128"/>
      </rPr>
      <t/>
    </r>
    <rPh sb="37" eb="39">
      <t>キホン</t>
    </rPh>
    <rPh sb="39" eb="41">
      <t>タンイ</t>
    </rPh>
    <rPh sb="41" eb="42">
      <t>ク</t>
    </rPh>
    <rPh sb="42" eb="43">
      <t>トウ</t>
    </rPh>
    <phoneticPr fontId="3"/>
  </si>
  <si>
    <t>　　　　度が１平方キロメートル当たり4,000人以上）が隣接して、その人口が、5,000人以上となる地域を</t>
    <phoneticPr fontId="3"/>
  </si>
  <si>
    <t>　　　　いう。</t>
    <phoneticPr fontId="3"/>
  </si>
  <si>
    <r>
      <t>　</t>
    </r>
    <r>
      <rPr>
        <sz val="7"/>
        <rFont val="ＭＳ ゴシック"/>
        <family val="3"/>
        <charset val="128"/>
      </rPr>
      <t/>
    </r>
    <phoneticPr fontId="3"/>
  </si>
  <si>
    <t>　　</t>
    <phoneticPr fontId="3"/>
  </si>
  <si>
    <t xml:space="preserve">      ６　「総面積に対する構成比」の「総面積」は、令和３年10月１日現在の総面積である。</t>
    <phoneticPr fontId="3"/>
  </si>
  <si>
    <r>
      <t xml:space="preserve">令和３年
</t>
    </r>
    <r>
      <rPr>
        <sz val="7"/>
        <rFont val="ＭＳ ゴシック"/>
        <family val="3"/>
        <charset val="128"/>
      </rPr>
      <t>10</t>
    </r>
    <r>
      <rPr>
        <sz val="7"/>
        <rFont val="ＭＳ 明朝"/>
        <family val="1"/>
        <charset val="128"/>
      </rPr>
      <t>月</t>
    </r>
    <r>
      <rPr>
        <sz val="7"/>
        <rFont val="ＭＳ ゴシック"/>
        <family val="3"/>
        <charset val="128"/>
      </rPr>
      <t>１</t>
    </r>
    <r>
      <rPr>
        <sz val="7"/>
        <rFont val="ＭＳ 明朝"/>
        <family val="1"/>
        <charset val="128"/>
      </rPr>
      <t>日現在</t>
    </r>
    <rPh sb="0" eb="2">
      <t>レイワ</t>
    </rPh>
    <rPh sb="3" eb="4">
      <t>ネン</t>
    </rPh>
    <phoneticPr fontId="3"/>
  </si>
  <si>
    <t>（令和２年)</t>
    <rPh sb="1" eb="3">
      <t>レイワ</t>
    </rPh>
    <rPh sb="4" eb="5">
      <t>ネン</t>
    </rPh>
    <rPh sb="5" eb="6">
      <t>ヘイネン</t>
    </rPh>
    <phoneticPr fontId="3"/>
  </si>
  <si>
    <r>
      <t xml:space="preserve">      ５　「人口集中地区面積」市部・郡部別地域表章が、町村合併及び新市の創設による市域の拡大などに</t>
    </r>
    <r>
      <rPr>
        <sz val="7"/>
        <rFont val="ＭＳ ゴシック"/>
        <family val="3"/>
        <charset val="128"/>
      </rPr>
      <t/>
    </r>
    <phoneticPr fontId="3"/>
  </si>
  <si>
    <t>(注)　用途地域面積は、都市計画法で定める都市計画の図書（計画書）に表示された数値を引用している。</t>
    <rPh sb="1" eb="2">
      <t>チュウ</t>
    </rPh>
    <rPh sb="4" eb="6">
      <t>ヨウト</t>
    </rPh>
    <rPh sb="6" eb="8">
      <t>チイキ</t>
    </rPh>
    <rPh sb="8" eb="10">
      <t>メンセキ</t>
    </rPh>
    <rPh sb="12" eb="14">
      <t>トシ</t>
    </rPh>
    <rPh sb="14" eb="16">
      <t>ケイカク</t>
    </rPh>
    <rPh sb="16" eb="17">
      <t>ホウ</t>
    </rPh>
    <rPh sb="18" eb="19">
      <t>サダ</t>
    </rPh>
    <rPh sb="21" eb="23">
      <t>トシ</t>
    </rPh>
    <rPh sb="23" eb="25">
      <t>ケイカク</t>
    </rPh>
    <rPh sb="26" eb="28">
      <t>トショ</t>
    </rPh>
    <rPh sb="29" eb="31">
      <t>ケイカク</t>
    </rPh>
    <rPh sb="31" eb="32">
      <t>ショ</t>
    </rPh>
    <rPh sb="34" eb="36">
      <t>ヒョウジ</t>
    </rPh>
    <rPh sb="39" eb="41">
      <t>スウチ</t>
    </rPh>
    <rPh sb="42" eb="44">
      <t>インヨウ</t>
    </rPh>
    <phoneticPr fontId="3"/>
  </si>
  <si>
    <t>-</t>
    <phoneticPr fontId="3"/>
  </si>
  <si>
    <t>（緑区一部）</t>
    <rPh sb="1" eb="3">
      <t>ミドリク</t>
    </rPh>
    <rPh sb="3" eb="5">
      <t>イチブ</t>
    </rPh>
    <phoneticPr fontId="3"/>
  </si>
  <si>
    <t>（緑区一部、中央区及び南区）</t>
    <rPh sb="1" eb="3">
      <t>ミドリク</t>
    </rPh>
    <rPh sb="3" eb="5">
      <t>イチブ</t>
    </rPh>
    <rPh sb="6" eb="9">
      <t>チュウオウク</t>
    </rPh>
    <rPh sb="9" eb="10">
      <t>オヨ</t>
    </rPh>
    <rPh sb="11" eb="13">
      <t>ミナミク</t>
    </rPh>
    <phoneticPr fontId="3"/>
  </si>
  <si>
    <t>相模原市（合計値）</t>
    <phoneticPr fontId="3"/>
  </si>
  <si>
    <t>　　３年</t>
    <phoneticPr fontId="3"/>
  </si>
  <si>
    <t>令和２年</t>
    <rPh sb="0" eb="2">
      <t>レイワ</t>
    </rPh>
    <phoneticPr fontId="3"/>
  </si>
  <si>
    <t>平成31年</t>
    <phoneticPr fontId="3"/>
  </si>
  <si>
    <t>工　業
地　域</t>
  </si>
  <si>
    <t>準工業
地　域</t>
  </si>
  <si>
    <t>商　業
地　域</t>
  </si>
  <si>
    <t>準住居
地　域</t>
  </si>
  <si>
    <t>第 二 種
住居地域</t>
  </si>
  <si>
    <t>第 一 種
住居地域</t>
  </si>
  <si>
    <t>計</t>
  </si>
  <si>
    <t>市 街 化
調整区域</t>
  </si>
  <si>
    <t>域</t>
  </si>
  <si>
    <t>地</t>
  </si>
  <si>
    <t>途</t>
  </si>
  <si>
    <t>　用</t>
  </si>
  <si>
    <t>都市計画区域</t>
  </si>
  <si>
    <t>市 町 村 別</t>
  </si>
  <si>
    <t>（各年４月１日現在）都市計画課調</t>
    <rPh sb="1" eb="3">
      <t>カクトシ</t>
    </rPh>
    <rPh sb="4" eb="5">
      <t>ガツ</t>
    </rPh>
    <rPh sb="6" eb="7">
      <t>ヒ</t>
    </rPh>
    <rPh sb="7" eb="9">
      <t>ゲンザイ</t>
    </rPh>
    <rPh sb="10" eb="12">
      <t>トシ</t>
    </rPh>
    <rPh sb="12" eb="14">
      <t>ケイカク</t>
    </rPh>
    <rPh sb="14" eb="15">
      <t>カ</t>
    </rPh>
    <rPh sb="15" eb="16">
      <t>シラ</t>
    </rPh>
    <phoneticPr fontId="3"/>
  </si>
  <si>
    <t>　単位　ha</t>
    <rPh sb="1" eb="3">
      <t>タンイ</t>
    </rPh>
    <phoneticPr fontId="3"/>
  </si>
  <si>
    <t>　　団体の所有地、公用地等の非課税地の面積は含まれていない。</t>
    <phoneticPr fontId="3"/>
  </si>
  <si>
    <t>　　地方税法により課税対象となる土地（免税点未満を含む）の面積を表す。したがって、国及び地方公共</t>
    <phoneticPr fontId="3"/>
  </si>
  <si>
    <t>(注)  本表の数値は各市町村が保管している土地課税台帳、又は土地補充課税台帳に登録された土地のうち、</t>
    <phoneticPr fontId="3"/>
  </si>
  <si>
    <t>　　４年</t>
    <rPh sb="3" eb="4">
      <t>ネン</t>
    </rPh>
    <phoneticPr fontId="3"/>
  </si>
  <si>
    <t>　　３年</t>
    <rPh sb="3" eb="4">
      <t>ネン</t>
    </rPh>
    <phoneticPr fontId="3"/>
  </si>
  <si>
    <t>令和２年</t>
    <rPh sb="0" eb="2">
      <t>レイワ</t>
    </rPh>
    <rPh sb="3" eb="4">
      <t>ネン</t>
    </rPh>
    <phoneticPr fontId="3"/>
  </si>
  <si>
    <t>雑　種　地</t>
  </si>
  <si>
    <t>原　　野</t>
  </si>
  <si>
    <t>牧　　場</t>
  </si>
  <si>
    <t>山　　林</t>
  </si>
  <si>
    <t>池　　沼</t>
  </si>
  <si>
    <t>鉱　泉　地</t>
  </si>
  <si>
    <t>宅　　地</t>
  </si>
  <si>
    <t>畑</t>
  </si>
  <si>
    <t>田</t>
  </si>
  <si>
    <t>（各年１月１日現在）市町村課調</t>
    <rPh sb="1" eb="3">
      <t>カクネン</t>
    </rPh>
    <rPh sb="4" eb="5">
      <t>ガツ</t>
    </rPh>
    <rPh sb="6" eb="7">
      <t>ヒ</t>
    </rPh>
    <rPh sb="7" eb="9">
      <t>ゲンザイ</t>
    </rPh>
    <rPh sb="10" eb="13">
      <t>シチョウソン</t>
    </rPh>
    <rPh sb="13" eb="14">
      <t>カ</t>
    </rPh>
    <rPh sb="14" eb="15">
      <t>シラ</t>
    </rPh>
    <phoneticPr fontId="3"/>
  </si>
  <si>
    <t>単位　㎡</t>
    <rPh sb="0" eb="2">
      <t>タンイ</t>
    </rPh>
    <phoneticPr fontId="3"/>
  </si>
  <si>
    <t>　　　３　平均価格は、林地10ａ当たり、その他は１㎡当たりの価格。</t>
    <phoneticPr fontId="3"/>
  </si>
  <si>
    <t>　　　２　平均変動率は、基準地（選定替基準地を除く）ごとの変動率の計を当該基準地数で除したもの。</t>
    <rPh sb="5" eb="7">
      <t>ヘイキン</t>
    </rPh>
    <rPh sb="7" eb="10">
      <t>ヘンドウリツ</t>
    </rPh>
    <rPh sb="12" eb="15">
      <t>キジュンチ</t>
    </rPh>
    <rPh sb="16" eb="18">
      <t>センテイ</t>
    </rPh>
    <rPh sb="18" eb="19">
      <t>カ</t>
    </rPh>
    <rPh sb="19" eb="22">
      <t>キジュンチ</t>
    </rPh>
    <rPh sb="23" eb="24">
      <t>ノゾ</t>
    </rPh>
    <rPh sb="29" eb="32">
      <t>ヘンドウリツ</t>
    </rPh>
    <rPh sb="33" eb="34">
      <t>ケイ</t>
    </rPh>
    <rPh sb="35" eb="37">
      <t>トウガイ</t>
    </rPh>
    <rPh sb="37" eb="40">
      <t>キジュンチ</t>
    </rPh>
    <rPh sb="40" eb="41">
      <t>スウ</t>
    </rPh>
    <rPh sb="42" eb="43">
      <t>ジョ</t>
    </rPh>
    <phoneticPr fontId="3"/>
  </si>
  <si>
    <t>（注）１　基準地数の（　）内の数字は、選定替の基準地を除いた継続基準地数。</t>
    <rPh sb="1" eb="2">
      <t>チュウ</t>
    </rPh>
    <rPh sb="5" eb="8">
      <t>キジュンチ</t>
    </rPh>
    <rPh sb="8" eb="9">
      <t>スウ</t>
    </rPh>
    <rPh sb="13" eb="14">
      <t>ナイ</t>
    </rPh>
    <rPh sb="15" eb="17">
      <t>スウジ</t>
    </rPh>
    <rPh sb="19" eb="21">
      <t>センテイ</t>
    </rPh>
    <rPh sb="21" eb="22">
      <t>カ</t>
    </rPh>
    <rPh sb="23" eb="26">
      <t>キジュンチ</t>
    </rPh>
    <rPh sb="27" eb="28">
      <t>ノゾ</t>
    </rPh>
    <rPh sb="30" eb="32">
      <t>ケイゾク</t>
    </rPh>
    <rPh sb="32" eb="35">
      <t>キジュンチ</t>
    </rPh>
    <rPh sb="35" eb="36">
      <t>スウ</t>
    </rPh>
    <phoneticPr fontId="3"/>
  </si>
  <si>
    <t>(  41) 41</t>
    <phoneticPr fontId="3"/>
  </si>
  <si>
    <t>（222）223</t>
    <phoneticPr fontId="3"/>
  </si>
  <si>
    <t>(627) 646</t>
    <phoneticPr fontId="3"/>
  </si>
  <si>
    <t>　　３年　</t>
  </si>
  <si>
    <t>(  41) 41</t>
  </si>
  <si>
    <t>（223）223</t>
  </si>
  <si>
    <t>(634) 646</t>
  </si>
  <si>
    <t>　　２年　</t>
    <phoneticPr fontId="3"/>
  </si>
  <si>
    <t>（219）223</t>
  </si>
  <si>
    <t>(637) 646</t>
  </si>
  <si>
    <t>令和元年　</t>
    <rPh sb="0" eb="2">
      <t>レイワ</t>
    </rPh>
    <rPh sb="2" eb="3">
      <t>ガン</t>
    </rPh>
    <phoneticPr fontId="3"/>
  </si>
  <si>
    <t>円</t>
  </si>
  <si>
    <t>平　均
変動率</t>
    <rPh sb="0" eb="3">
      <t>ヘイキン</t>
    </rPh>
    <rPh sb="4" eb="6">
      <t>ヘンドウ</t>
    </rPh>
    <rPh sb="6" eb="7">
      <t>リツ</t>
    </rPh>
    <phoneticPr fontId="13"/>
  </si>
  <si>
    <t>平均価格</t>
    <phoneticPr fontId="13"/>
  </si>
  <si>
    <t>基準地数</t>
    <rPh sb="2" eb="3">
      <t>チ</t>
    </rPh>
    <rPh sb="3" eb="4">
      <t>スウ</t>
    </rPh>
    <phoneticPr fontId="13"/>
  </si>
  <si>
    <t>平均価格等</t>
  </si>
  <si>
    <t>工　　　業　　　地</t>
    <phoneticPr fontId="3"/>
  </si>
  <si>
    <t>商　　　業　　　地</t>
    <rPh sb="0" eb="9">
      <t>ショウギョウチ</t>
    </rPh>
    <phoneticPr fontId="13"/>
  </si>
  <si>
    <t>宅　地　見　込　地</t>
    <rPh sb="0" eb="1">
      <t>ジュウタク</t>
    </rPh>
    <rPh sb="2" eb="3">
      <t>チ</t>
    </rPh>
    <rPh sb="4" eb="7">
      <t>ミコミ</t>
    </rPh>
    <rPh sb="8" eb="9">
      <t>チ</t>
    </rPh>
    <phoneticPr fontId="13"/>
  </si>
  <si>
    <t>住　　　宅　　　地</t>
    <rPh sb="0" eb="9">
      <t>ジュウタクチ</t>
    </rPh>
    <phoneticPr fontId="13"/>
  </si>
  <si>
    <t>用　　　途</t>
    <phoneticPr fontId="3"/>
  </si>
  <si>
    <t>（各年７月１日現在）土地水資源対策課調</t>
    <rPh sb="1" eb="3">
      <t>カクネン</t>
    </rPh>
    <rPh sb="4" eb="5">
      <t>ガツ</t>
    </rPh>
    <rPh sb="6" eb="7">
      <t>ヒ</t>
    </rPh>
    <rPh sb="7" eb="9">
      <t>ゲンザイ</t>
    </rPh>
    <rPh sb="10" eb="12">
      <t>トチ</t>
    </rPh>
    <rPh sb="12" eb="15">
      <t>ミズシゲン</t>
    </rPh>
    <rPh sb="15" eb="17">
      <t>タイサク</t>
    </rPh>
    <rPh sb="17" eb="18">
      <t>カ</t>
    </rPh>
    <rPh sb="18" eb="19">
      <t>シラ</t>
    </rPh>
    <phoneticPr fontId="3"/>
  </si>
  <si>
    <t>１　県　全　域</t>
    <rPh sb="2" eb="3">
      <t>ケン</t>
    </rPh>
    <rPh sb="4" eb="5">
      <t>ゼン</t>
    </rPh>
    <rPh sb="6" eb="7">
      <t>イキ</t>
    </rPh>
    <phoneticPr fontId="3"/>
  </si>
  <si>
    <t>)</t>
    <phoneticPr fontId="3"/>
  </si>
  <si>
    <t>(</t>
    <phoneticPr fontId="3"/>
  </si>
  <si>
    <t>）</t>
  </si>
  <si>
    <t>(</t>
  </si>
  <si>
    <t>南区</t>
    <rPh sb="0" eb="2">
      <t>ミナミク</t>
    </rPh>
    <phoneticPr fontId="3"/>
  </si>
  <si>
    <t>中央区</t>
    <rPh sb="0" eb="3">
      <t>チュウオウク</t>
    </rPh>
    <phoneticPr fontId="3"/>
  </si>
  <si>
    <t>緑区</t>
    <rPh sb="0" eb="2">
      <t>ミドリク</t>
    </rPh>
    <phoneticPr fontId="3"/>
  </si>
  <si>
    <t>)</t>
  </si>
  <si>
    <t>麻生区</t>
  </si>
  <si>
    <t>宮前区</t>
  </si>
  <si>
    <t>多摩区</t>
  </si>
  <si>
    <t>高津区</t>
  </si>
  <si>
    <t>中原区</t>
  </si>
  <si>
    <t>幸区</t>
  </si>
  <si>
    <t>川崎区</t>
  </si>
  <si>
    <t>都筑区</t>
  </si>
  <si>
    <t>青葉区</t>
  </si>
  <si>
    <t>泉区</t>
  </si>
  <si>
    <t>栄区</t>
  </si>
  <si>
    <t>瀬谷区</t>
  </si>
  <si>
    <t>緑区</t>
  </si>
  <si>
    <t>旭区</t>
  </si>
  <si>
    <t>港南区</t>
  </si>
  <si>
    <t>戸塚区</t>
  </si>
  <si>
    <t>港北区</t>
  </si>
  <si>
    <t>金沢区</t>
  </si>
  <si>
    <t>磯子区</t>
  </si>
  <si>
    <t>保土ケ谷区</t>
    <phoneticPr fontId="3"/>
  </si>
  <si>
    <t>南区</t>
  </si>
  <si>
    <t>中区</t>
  </si>
  <si>
    <t>西区</t>
  </si>
  <si>
    <t>神奈川区</t>
  </si>
  <si>
    <t>鶴見区</t>
  </si>
  <si>
    <t>町　　　計</t>
  </si>
  <si>
    <t>市　　　計</t>
  </si>
  <si>
    <t>市区町名</t>
  </si>
  <si>
    <t>平　均
変動率</t>
  </si>
  <si>
    <t>平均価格</t>
  </si>
  <si>
    <t>基準地数</t>
  </si>
  <si>
    <t>住　　　宅　　　地</t>
    <rPh sb="0" eb="1">
      <t>ジュウ</t>
    </rPh>
    <rPh sb="4" eb="5">
      <t>タク</t>
    </rPh>
    <rPh sb="8" eb="9">
      <t>チ</t>
    </rPh>
    <phoneticPr fontId="3"/>
  </si>
  <si>
    <t>商　　　業　　　地</t>
  </si>
  <si>
    <t>住　　　宅　　　地</t>
  </si>
  <si>
    <t>市　街　化　調　整　区　域</t>
    <rPh sb="0" eb="1">
      <t>シ</t>
    </rPh>
    <rPh sb="2" eb="3">
      <t>マチ</t>
    </rPh>
    <rPh sb="4" eb="5">
      <t>カ</t>
    </rPh>
    <rPh sb="6" eb="7">
      <t>チョウ</t>
    </rPh>
    <rPh sb="8" eb="9">
      <t>ヒトシ</t>
    </rPh>
    <rPh sb="10" eb="11">
      <t>ク</t>
    </rPh>
    <rPh sb="12" eb="13">
      <t>イキ</t>
    </rPh>
    <phoneticPr fontId="3"/>
  </si>
  <si>
    <t>域</t>
    <rPh sb="0" eb="1">
      <t>イキ</t>
    </rPh>
    <phoneticPr fontId="3"/>
  </si>
  <si>
    <t>区</t>
    <rPh sb="0" eb="1">
      <t>ク</t>
    </rPh>
    <phoneticPr fontId="3"/>
  </si>
  <si>
    <t>化</t>
  </si>
  <si>
    <t>街</t>
  </si>
  <si>
    <t>市</t>
  </si>
  <si>
    <t xml:space="preserve">用途 </t>
    <phoneticPr fontId="3"/>
  </si>
  <si>
    <t>（令和３年７月１日現在）土地水資源対策課調</t>
    <rPh sb="1" eb="3">
      <t>レイワ</t>
    </rPh>
    <rPh sb="4" eb="5">
      <t>ネン</t>
    </rPh>
    <rPh sb="5" eb="6">
      <t>ガンネン</t>
    </rPh>
    <rPh sb="6" eb="7">
      <t>ガツ</t>
    </rPh>
    <rPh sb="8" eb="9">
      <t>ヒ</t>
    </rPh>
    <rPh sb="9" eb="11">
      <t>ゲンザイ</t>
    </rPh>
    <rPh sb="12" eb="14">
      <t>トチ</t>
    </rPh>
    <rPh sb="14" eb="15">
      <t>ミズ</t>
    </rPh>
    <rPh sb="15" eb="17">
      <t>シゲン</t>
    </rPh>
    <rPh sb="17" eb="19">
      <t>タイサク</t>
    </rPh>
    <rPh sb="19" eb="20">
      <t>カ</t>
    </rPh>
    <rPh sb="20" eb="21">
      <t>シラ</t>
    </rPh>
    <phoneticPr fontId="3"/>
  </si>
  <si>
    <t xml:space="preserve">  （１）市街化区域及び市街化調整区域が定められている地域</t>
    <rPh sb="5" eb="8">
      <t>シガイカ</t>
    </rPh>
    <rPh sb="8" eb="10">
      <t>クイキ</t>
    </rPh>
    <rPh sb="10" eb="11">
      <t>オヨ</t>
    </rPh>
    <rPh sb="12" eb="15">
      <t>シガイカ</t>
    </rPh>
    <rPh sb="15" eb="17">
      <t>チョウセイ</t>
    </rPh>
    <rPh sb="17" eb="19">
      <t>クイキ</t>
    </rPh>
    <rPh sb="20" eb="21">
      <t>サダ</t>
    </rPh>
    <rPh sb="27" eb="29">
      <t>チイキ</t>
    </rPh>
    <phoneticPr fontId="3"/>
  </si>
  <si>
    <t>２　都市計画区域</t>
    <rPh sb="2" eb="4">
      <t>トシ</t>
    </rPh>
    <rPh sb="4" eb="6">
      <t>ケイカク</t>
    </rPh>
    <rPh sb="6" eb="8">
      <t>クイキ</t>
    </rPh>
    <phoneticPr fontId="3"/>
  </si>
  <si>
    <t>（</t>
    <phoneticPr fontId="3"/>
  </si>
  <si>
    <t>）</t>
    <phoneticPr fontId="3"/>
  </si>
  <si>
    <t>　緑　　　　区</t>
    <rPh sb="1" eb="2">
      <t>ミドリ</t>
    </rPh>
    <rPh sb="6" eb="7">
      <t>ク</t>
    </rPh>
    <phoneticPr fontId="3"/>
  </si>
  <si>
    <t>（</t>
  </si>
  <si>
    <t>市区町名</t>
    <rPh sb="0" eb="1">
      <t>シ</t>
    </rPh>
    <rPh sb="1" eb="2">
      <t>ク</t>
    </rPh>
    <phoneticPr fontId="3"/>
  </si>
  <si>
    <t>平　均
変動率</t>
    <phoneticPr fontId="3"/>
  </si>
  <si>
    <t>用途</t>
  </si>
  <si>
    <t>（令和３年７月１日現在）土地水資源対策課調</t>
    <rPh sb="5" eb="6">
      <t>ガンネン</t>
    </rPh>
    <rPh sb="6" eb="7">
      <t>ガツ</t>
    </rPh>
    <rPh sb="8" eb="9">
      <t>ヒ</t>
    </rPh>
    <rPh sb="9" eb="11">
      <t>ゲンザイ</t>
    </rPh>
    <rPh sb="12" eb="14">
      <t>トチ</t>
    </rPh>
    <rPh sb="14" eb="15">
      <t>ミズ</t>
    </rPh>
    <rPh sb="15" eb="17">
      <t>シゲン</t>
    </rPh>
    <rPh sb="17" eb="19">
      <t>タイサク</t>
    </rPh>
    <rPh sb="19" eb="20">
      <t>カ</t>
    </rPh>
    <rPh sb="20" eb="21">
      <t>シラ</t>
    </rPh>
    <phoneticPr fontId="3"/>
  </si>
  <si>
    <t>　（２）その他の地域（該当する用途区分のみ掲載）</t>
    <rPh sb="6" eb="7">
      <t>タ</t>
    </rPh>
    <rPh sb="8" eb="10">
      <t>チイキ</t>
    </rPh>
    <rPh sb="11" eb="13">
      <t>ガイトウ</t>
    </rPh>
    <rPh sb="15" eb="17">
      <t>ヨウト</t>
    </rPh>
    <rPh sb="17" eb="19">
      <t>クブン</t>
    </rPh>
    <rPh sb="21" eb="23">
      <t>ケイサイ</t>
    </rPh>
    <phoneticPr fontId="3"/>
  </si>
  <si>
    <r>
      <rPr>
        <b/>
        <sz val="8"/>
        <rFont val="ＭＳ 明朝"/>
        <family val="1"/>
        <charset val="128"/>
      </rPr>
      <t>２　都市計画区域</t>
    </r>
    <r>
      <rPr>
        <sz val="8"/>
        <rFont val="ＭＳ 明朝"/>
        <family val="1"/>
        <charset val="128"/>
      </rPr>
      <t>（つづき）</t>
    </r>
    <rPh sb="2" eb="4">
      <t>トシ</t>
    </rPh>
    <rPh sb="4" eb="6">
      <t>ケイカク</t>
    </rPh>
    <rPh sb="6" eb="8">
      <t>クイキ</t>
    </rPh>
    <phoneticPr fontId="3"/>
  </si>
  <si>
    <t>　緑区</t>
    <rPh sb="1" eb="2">
      <t>ミドリ</t>
    </rPh>
    <rPh sb="2" eb="3">
      <t>ク</t>
    </rPh>
    <phoneticPr fontId="3"/>
  </si>
  <si>
    <t>相模原市</t>
    <rPh sb="0" eb="4">
      <t>サガミハラシ</t>
    </rPh>
    <phoneticPr fontId="3"/>
  </si>
  <si>
    <t>市区村名</t>
    <rPh sb="0" eb="1">
      <t>シ</t>
    </rPh>
    <rPh sb="1" eb="2">
      <t>ク</t>
    </rPh>
    <phoneticPr fontId="3"/>
  </si>
  <si>
    <t>３　都市計画区域以外の地域</t>
    <rPh sb="2" eb="4">
      <t>トシ</t>
    </rPh>
    <rPh sb="4" eb="6">
      <t>ケイカク</t>
    </rPh>
    <rPh sb="6" eb="8">
      <t>クイキ</t>
    </rPh>
    <rPh sb="8" eb="10">
      <t>イガイ</t>
    </rPh>
    <rPh sb="11" eb="13">
      <t>チイキ</t>
    </rPh>
    <phoneticPr fontId="3"/>
  </si>
  <si>
    <t>　　　４　平均価格は、林地10ａ当たり、その他は１㎡当たりの価格。</t>
    <phoneticPr fontId="3"/>
  </si>
  <si>
    <t>　　　３　平均変動率は、基準地（選定替基準地を除く）ごとの変動率の計を当該基準地数で除したもの。</t>
    <rPh sb="5" eb="7">
      <t>ヘイキン</t>
    </rPh>
    <rPh sb="7" eb="10">
      <t>ヘンドウリツ</t>
    </rPh>
    <rPh sb="12" eb="15">
      <t>キジュンチ</t>
    </rPh>
    <rPh sb="16" eb="18">
      <t>センテイ</t>
    </rPh>
    <rPh sb="18" eb="19">
      <t>カ</t>
    </rPh>
    <rPh sb="19" eb="22">
      <t>キジュンチ</t>
    </rPh>
    <rPh sb="23" eb="24">
      <t>ノゾ</t>
    </rPh>
    <rPh sb="29" eb="32">
      <t>ヘンドウリツ</t>
    </rPh>
    <rPh sb="33" eb="34">
      <t>ケイ</t>
    </rPh>
    <rPh sb="35" eb="37">
      <t>トウガイ</t>
    </rPh>
    <rPh sb="37" eb="40">
      <t>キジュンチ</t>
    </rPh>
    <rPh sb="40" eb="41">
      <t>スウ</t>
    </rPh>
    <rPh sb="42" eb="43">
      <t>ジョ</t>
    </rPh>
    <phoneticPr fontId="3"/>
  </si>
  <si>
    <t>　　　２　基準地数の（　）内の数字は、選定替の基準地を除いた継続基準地数。</t>
    <rPh sb="5" eb="8">
      <t>キジュンチ</t>
    </rPh>
    <rPh sb="8" eb="9">
      <t>スウ</t>
    </rPh>
    <rPh sb="13" eb="14">
      <t>ナイ</t>
    </rPh>
    <rPh sb="15" eb="17">
      <t>スウジ</t>
    </rPh>
    <rPh sb="19" eb="21">
      <t>センテイ</t>
    </rPh>
    <rPh sb="21" eb="22">
      <t>カ</t>
    </rPh>
    <rPh sb="23" eb="26">
      <t>キジュンチ</t>
    </rPh>
    <rPh sb="27" eb="28">
      <t>ノゾ</t>
    </rPh>
    <rPh sb="30" eb="32">
      <t>ケイゾク</t>
    </rPh>
    <rPh sb="32" eb="35">
      <t>キジュンチ</t>
    </rPh>
    <rPh sb="35" eb="36">
      <t>スウ</t>
    </rPh>
    <phoneticPr fontId="3"/>
  </si>
  <si>
    <t>　　　　　相模原市、中井町、大井町、松田町、山北町、湯河原町、愛川町、清川村</t>
    <rPh sb="5" eb="9">
      <t>サガミハラシ</t>
    </rPh>
    <rPh sb="10" eb="13">
      <t>ナカイマチ</t>
    </rPh>
    <rPh sb="14" eb="16">
      <t>オオイ</t>
    </rPh>
    <rPh sb="16" eb="17">
      <t>マチ</t>
    </rPh>
    <rPh sb="18" eb="21">
      <t>マツダマチ</t>
    </rPh>
    <rPh sb="22" eb="25">
      <t>ヤマキタマチ</t>
    </rPh>
    <rPh sb="26" eb="30">
      <t>ユガワラマチ</t>
    </rPh>
    <rPh sb="31" eb="34">
      <t>アイカワマチ</t>
    </rPh>
    <rPh sb="35" eb="37">
      <t>キヨカワ</t>
    </rPh>
    <rPh sb="37" eb="38">
      <t>ムラ</t>
    </rPh>
    <phoneticPr fontId="3"/>
  </si>
  <si>
    <t>　　　　（農村林地地域）</t>
    <rPh sb="5" eb="7">
      <t>ノウソン</t>
    </rPh>
    <rPh sb="7" eb="9">
      <t>リンチ</t>
    </rPh>
    <rPh sb="9" eb="11">
      <t>チイキ</t>
    </rPh>
    <phoneticPr fontId="3"/>
  </si>
  <si>
    <t>　　　　　相模原市、小田原市、秦野市、厚木市、伊勢原市、南足柄市</t>
    <rPh sb="5" eb="9">
      <t>サガミハラシ</t>
    </rPh>
    <rPh sb="10" eb="14">
      <t>オダワラシ</t>
    </rPh>
    <rPh sb="15" eb="18">
      <t>ハダノシ</t>
    </rPh>
    <rPh sb="19" eb="22">
      <t>アツギシ</t>
    </rPh>
    <rPh sb="23" eb="27">
      <t>イセハラシ</t>
    </rPh>
    <rPh sb="28" eb="29">
      <t>ミナミ</t>
    </rPh>
    <rPh sb="31" eb="32">
      <t>シ</t>
    </rPh>
    <phoneticPr fontId="3"/>
  </si>
  <si>
    <t>（注）１（都市近郊林地地域）</t>
    <rPh sb="1" eb="2">
      <t>チュウ</t>
    </rPh>
    <rPh sb="5" eb="7">
      <t>トシ</t>
    </rPh>
    <rPh sb="7" eb="9">
      <t>キンコウ</t>
    </rPh>
    <rPh sb="9" eb="11">
      <t>リンチ</t>
    </rPh>
    <rPh sb="11" eb="13">
      <t>チイキ</t>
    </rPh>
    <phoneticPr fontId="3"/>
  </si>
  <si>
    <t>県全域</t>
  </si>
  <si>
    <t>円</t>
    <phoneticPr fontId="3"/>
  </si>
  <si>
    <t>平　均
価格等</t>
  </si>
  <si>
    <t>全            体</t>
  </si>
  <si>
    <t>農 村 林 地 地 域</t>
  </si>
  <si>
    <t>都市近郊林地地域</t>
  </si>
  <si>
    <t>地　域</t>
  </si>
  <si>
    <t>４　林　地</t>
    <rPh sb="2" eb="3">
      <t>ハヤシ</t>
    </rPh>
    <rPh sb="4" eb="5">
      <t>チ</t>
    </rPh>
    <phoneticPr fontId="3"/>
  </si>
  <si>
    <t>（注）平均変動率は、基準地（選定替基準地を除く）ごとの変動率の計を当該基準地数で除したもの。</t>
    <rPh sb="1" eb="2">
      <t>チュウ</t>
    </rPh>
    <rPh sb="3" eb="5">
      <t>ヘイキン</t>
    </rPh>
    <rPh sb="5" eb="8">
      <t>ヘンドウリツ</t>
    </rPh>
    <rPh sb="10" eb="12">
      <t>キジュン</t>
    </rPh>
    <rPh sb="12" eb="13">
      <t>チ</t>
    </rPh>
    <rPh sb="14" eb="16">
      <t>センテイ</t>
    </rPh>
    <rPh sb="16" eb="17">
      <t>カ</t>
    </rPh>
    <rPh sb="17" eb="20">
      <t>キジュンチ</t>
    </rPh>
    <rPh sb="21" eb="22">
      <t>ノゾ</t>
    </rPh>
    <rPh sb="27" eb="30">
      <t>ヘンドウリツ</t>
    </rPh>
    <rPh sb="31" eb="32">
      <t>ケイ</t>
    </rPh>
    <rPh sb="33" eb="35">
      <t>トウガイ</t>
    </rPh>
    <rPh sb="35" eb="38">
      <t>キジュンチ</t>
    </rPh>
    <rPh sb="38" eb="39">
      <t>スウ</t>
    </rPh>
    <rPh sb="40" eb="41">
      <t>ジョ</t>
    </rPh>
    <phoneticPr fontId="3"/>
  </si>
  <si>
    <t>全　国</t>
  </si>
  <si>
    <t>本　県</t>
  </si>
  <si>
    <t>３年調査</t>
    <rPh sb="1" eb="2">
      <t>ネン</t>
    </rPh>
    <rPh sb="2" eb="4">
      <t>チョウサ</t>
    </rPh>
    <phoneticPr fontId="3"/>
  </si>
  <si>
    <t>２年調査</t>
    <rPh sb="1" eb="2">
      <t>ネン</t>
    </rPh>
    <rPh sb="2" eb="4">
      <t>チョウサ</t>
    </rPh>
    <phoneticPr fontId="3"/>
  </si>
  <si>
    <t>元年調査</t>
    <rPh sb="0" eb="1">
      <t>ガン</t>
    </rPh>
    <rPh sb="1" eb="2">
      <t>ネン</t>
    </rPh>
    <rPh sb="2" eb="4">
      <t>チョウサ</t>
    </rPh>
    <phoneticPr fontId="3"/>
  </si>
  <si>
    <t>調査年、
本県・全国別</t>
    <rPh sb="0" eb="2">
      <t>チョウサ</t>
    </rPh>
    <rPh sb="2" eb="3">
      <t>ドシ</t>
    </rPh>
    <rPh sb="5" eb="7">
      <t>ホンケン</t>
    </rPh>
    <rPh sb="8" eb="10">
      <t>ゼンコク</t>
    </rPh>
    <rPh sb="10" eb="11">
      <t>ベツ</t>
    </rPh>
    <phoneticPr fontId="3"/>
  </si>
  <si>
    <t>調整区域内
宅地</t>
    <phoneticPr fontId="3"/>
  </si>
  <si>
    <t>工業地</t>
    <rPh sb="0" eb="3">
      <t>コウギョウチ</t>
    </rPh>
    <phoneticPr fontId="3"/>
  </si>
  <si>
    <t>準工業地</t>
  </si>
  <si>
    <t>商業地</t>
    <rPh sb="0" eb="3">
      <t>ショウギョウチ</t>
    </rPh>
    <phoneticPr fontId="3"/>
  </si>
  <si>
    <t>宅  地
見込地</t>
    <rPh sb="0" eb="1">
      <t>タク</t>
    </rPh>
    <rPh sb="3" eb="4">
      <t>チ</t>
    </rPh>
    <rPh sb="5" eb="7">
      <t>ミコ</t>
    </rPh>
    <rPh sb="7" eb="8">
      <t>チ</t>
    </rPh>
    <phoneticPr fontId="3"/>
  </si>
  <si>
    <t>住宅地</t>
    <rPh sb="0" eb="3">
      <t>ジュウタクチ</t>
    </rPh>
    <phoneticPr fontId="3"/>
  </si>
  <si>
    <t>　　　　　　用　途</t>
    <phoneticPr fontId="3"/>
  </si>
  <si>
    <t>土地水資源対策課調</t>
    <rPh sb="0" eb="2">
      <t>トチ</t>
    </rPh>
    <rPh sb="2" eb="3">
      <t>ミズ</t>
    </rPh>
    <rPh sb="3" eb="5">
      <t>シゲン</t>
    </rPh>
    <rPh sb="5" eb="7">
      <t>タイサク</t>
    </rPh>
    <rPh sb="7" eb="8">
      <t>カ</t>
    </rPh>
    <rPh sb="8" eb="9">
      <t>シラ</t>
    </rPh>
    <phoneticPr fontId="3"/>
  </si>
  <si>
    <t>単位　％</t>
    <rPh sb="0" eb="2">
      <t>タンイ</t>
    </rPh>
    <phoneticPr fontId="3"/>
  </si>
  <si>
    <t>南区</t>
    <rPh sb="0" eb="2">
      <t>ミナミク</t>
    </rPh>
    <phoneticPr fontId="13"/>
  </si>
  <si>
    <t>中央区</t>
    <rPh sb="0" eb="3">
      <t>チュウオウク</t>
    </rPh>
    <phoneticPr fontId="13"/>
  </si>
  <si>
    <t>緑区</t>
    <rPh sb="0" eb="2">
      <t>ミドリク</t>
    </rPh>
    <phoneticPr fontId="13"/>
  </si>
  <si>
    <t>保土ケ谷区</t>
  </si>
  <si>
    <t>茅ヶ崎市</t>
    <rPh sb="0" eb="3">
      <t>チガサキ</t>
    </rPh>
    <rPh sb="3" eb="4">
      <t>シ</t>
    </rPh>
    <phoneticPr fontId="13"/>
  </si>
  <si>
    <t>変動率（％）</t>
  </si>
  <si>
    <t>　　　　なお、(※)の数値は境界未定のため参考値である。</t>
    <phoneticPr fontId="3"/>
  </si>
  <si>
    <t>X</t>
    <phoneticPr fontId="3"/>
  </si>
  <si>
    <r>
      <rPr>
        <sz val="6"/>
        <rFont val="ＭＳ 明朝"/>
        <family val="1"/>
        <charset val="128"/>
      </rPr>
      <t>令和２年</t>
    </r>
    <r>
      <rPr>
        <sz val="6"/>
        <rFont val="ＭＳ ゴシック"/>
        <family val="3"/>
        <charset val="128"/>
      </rPr>
      <t xml:space="preserve">
２</t>
    </r>
    <r>
      <rPr>
        <sz val="6"/>
        <rFont val="ＭＳ 明朝"/>
        <family val="1"/>
        <charset val="128"/>
      </rPr>
      <t>月</t>
    </r>
    <r>
      <rPr>
        <sz val="6"/>
        <rFont val="ＭＳ ゴシック"/>
        <family val="3"/>
        <charset val="128"/>
      </rPr>
      <t>１</t>
    </r>
    <r>
      <rPr>
        <sz val="6"/>
        <rFont val="ＭＳ 明朝"/>
        <family val="1"/>
        <charset val="128"/>
      </rPr>
      <t>日現在</t>
    </r>
    <rPh sb="0" eb="2">
      <t>レイワ</t>
    </rPh>
    <rPh sb="3" eb="4">
      <t>ネン</t>
    </rPh>
    <rPh sb="4" eb="5">
      <t>ヘイネン</t>
    </rPh>
    <rPh sb="6" eb="7">
      <t>ガツ</t>
    </rPh>
    <rPh sb="8" eb="9">
      <t>ニチ</t>
    </rPh>
    <rPh sb="9" eb="11">
      <t>ゲンザイ</t>
    </rPh>
    <phoneticPr fontId="3"/>
  </si>
  <si>
    <t>　　　３　林野面積は、農林業センサス（農山村地域調査）（令和２年２月１日現在）による。</t>
    <phoneticPr fontId="3"/>
  </si>
  <si>
    <r>
      <rPr>
        <sz val="6"/>
        <rFont val="ＭＳ 明朝"/>
        <family val="1"/>
        <charset val="128"/>
      </rPr>
      <t>令和２年</t>
    </r>
    <r>
      <rPr>
        <sz val="6"/>
        <rFont val="ＭＳ ゴシック"/>
        <family val="3"/>
        <charset val="128"/>
      </rPr>
      <t xml:space="preserve">
６</t>
    </r>
    <r>
      <rPr>
        <sz val="6"/>
        <rFont val="ＭＳ 明朝"/>
        <family val="1"/>
        <charset val="128"/>
      </rPr>
      <t>月１日現在</t>
    </r>
    <rPh sb="0" eb="2">
      <t>レイワ</t>
    </rPh>
    <rPh sb="3" eb="4">
      <t>ネン</t>
    </rPh>
    <rPh sb="4" eb="5">
      <t>ヘイネン</t>
    </rPh>
    <rPh sb="6" eb="7">
      <t>ガツ</t>
    </rPh>
    <rPh sb="8" eb="9">
      <t>ニチ</t>
    </rPh>
    <rPh sb="9" eb="11">
      <t>ゲンザイ</t>
    </rPh>
    <phoneticPr fontId="3"/>
  </si>
  <si>
    <r>
      <t>km</t>
    </r>
    <r>
      <rPr>
        <vertAlign val="superscript"/>
        <sz val="7"/>
        <rFont val="ＭＳ 明朝"/>
        <family val="1"/>
        <charset val="128"/>
      </rPr>
      <t>2</t>
    </r>
    <phoneticPr fontId="3"/>
  </si>
  <si>
    <r>
      <rPr>
        <sz val="7"/>
        <rFont val="ＭＳ 明朝"/>
        <family val="1"/>
        <charset val="128"/>
      </rPr>
      <t>令和３年</t>
    </r>
    <r>
      <rPr>
        <sz val="7"/>
        <rFont val="ＭＳ ゴシック"/>
        <family val="3"/>
        <charset val="128"/>
      </rPr>
      <t xml:space="preserve">
７</t>
    </r>
    <r>
      <rPr>
        <sz val="7"/>
        <rFont val="ＭＳ 明朝"/>
        <family val="1"/>
        <charset val="128"/>
      </rPr>
      <t>月</t>
    </r>
    <r>
      <rPr>
        <sz val="7"/>
        <rFont val="ＭＳ ゴシック"/>
        <family val="3"/>
        <charset val="128"/>
      </rPr>
      <t>15</t>
    </r>
    <r>
      <rPr>
        <sz val="7"/>
        <rFont val="ＭＳ 明朝"/>
        <family val="1"/>
        <charset val="128"/>
      </rPr>
      <t>日現在</t>
    </r>
    <rPh sb="0" eb="2">
      <t>レイワ</t>
    </rPh>
    <rPh sb="3" eb="4">
      <t>ネン</t>
    </rPh>
    <rPh sb="4" eb="5">
      <t>ガンネン</t>
    </rPh>
    <rPh sb="6" eb="7">
      <t>ガツ</t>
    </rPh>
    <rPh sb="9" eb="10">
      <t>ニチ</t>
    </rPh>
    <rPh sb="10" eb="12">
      <t>ゲンザイ</t>
    </rPh>
    <phoneticPr fontId="3"/>
  </si>
  <si>
    <t>市街化
区域</t>
    <phoneticPr fontId="3"/>
  </si>
  <si>
    <t>第一種
低層住居
専用地域</t>
    <phoneticPr fontId="3"/>
  </si>
  <si>
    <t>第二種
低層住居
専用地域</t>
    <phoneticPr fontId="3"/>
  </si>
  <si>
    <t>第一種
中高層住居専用地域</t>
    <phoneticPr fontId="3"/>
  </si>
  <si>
    <t>第二種
中高層住居専用地域</t>
    <phoneticPr fontId="3"/>
  </si>
  <si>
    <t>工業専用
地域</t>
    <phoneticPr fontId="3"/>
  </si>
  <si>
    <t>特別用途
地区</t>
    <phoneticPr fontId="3"/>
  </si>
  <si>
    <t>基準地数</t>
    <phoneticPr fontId="3"/>
  </si>
  <si>
    <t>平均価格</t>
    <phoneticPr fontId="3"/>
  </si>
  <si>
    <t>（令和３年７月１日現在）土地水資源対策課調</t>
    <rPh sb="1" eb="3">
      <t>レイワ</t>
    </rPh>
    <rPh sb="4" eb="5">
      <t>ネン</t>
    </rPh>
    <rPh sb="5" eb="6">
      <t>ガンネン</t>
    </rPh>
    <rPh sb="6" eb="7">
      <t>ツキ</t>
    </rPh>
    <rPh sb="8" eb="9">
      <t>ニチ</t>
    </rPh>
    <rPh sb="9" eb="11">
      <t>ゲンザイ</t>
    </rPh>
    <rPh sb="12" eb="14">
      <t>トチ</t>
    </rPh>
    <rPh sb="14" eb="17">
      <t>ミズシゲン</t>
    </rPh>
    <rPh sb="17" eb="20">
      <t>タイサクカ</t>
    </rPh>
    <rPh sb="20" eb="21">
      <t>シラ</t>
    </rPh>
    <phoneticPr fontId="13"/>
  </si>
  <si>
    <t>（注）１　総面積及び主要湖沼面積は、国土交通省国土地理院「全国都道府県市区町村別面積調」による。</t>
    <rPh sb="1" eb="2">
      <t>チュウ</t>
    </rPh>
    <rPh sb="5" eb="8">
      <t>ソウメンセキ</t>
    </rPh>
    <rPh sb="8" eb="9">
      <t>オヨ</t>
    </rPh>
    <rPh sb="18" eb="23">
      <t>コクドコウツウショウ</t>
    </rPh>
    <rPh sb="23" eb="25">
      <t>コクド</t>
    </rPh>
    <rPh sb="25" eb="27">
      <t>チリ</t>
    </rPh>
    <rPh sb="27" eb="28">
      <t>イン</t>
    </rPh>
    <rPh sb="42" eb="43">
      <t>シラ</t>
    </rPh>
    <phoneticPr fontId="3"/>
  </si>
  <si>
    <t>非線引
区域</t>
    <rPh sb="0" eb="1">
      <t>ヒ</t>
    </rPh>
    <phoneticPr fontId="3"/>
  </si>
  <si>
    <t>田園住居
地域</t>
    <rPh sb="0" eb="2">
      <t>デンエン</t>
    </rPh>
    <rPh sb="2" eb="3">
      <t>ジュウ</t>
    </rPh>
    <rPh sb="3" eb="4">
      <t>キョ</t>
    </rPh>
    <rPh sb="5" eb="7">
      <t>チイキ</t>
    </rPh>
    <phoneticPr fontId="3"/>
  </si>
  <si>
    <t>近隣商業
地域</t>
    <phoneticPr fontId="3"/>
  </si>
  <si>
    <t>平均価格
（円/㎡）</t>
    <phoneticPr fontId="13"/>
  </si>
  <si>
    <r>
      <t>（従業者</t>
    </r>
    <r>
      <rPr>
        <sz val="8"/>
        <rFont val="ＭＳ ゴシック"/>
        <family val="3"/>
        <charset val="128"/>
      </rPr>
      <t>30</t>
    </r>
    <r>
      <rPr>
        <sz val="8"/>
        <rFont val="ＭＳ 明朝"/>
        <family val="1"/>
        <charset val="128"/>
      </rPr>
      <t>人以上の工場）</t>
    </r>
    <rPh sb="3" eb="4">
      <t>モノ</t>
    </rPh>
    <phoneticPr fontId="3"/>
  </si>
  <si>
    <t>　　　４　耕地面積は、作物（面積）統計調査（令和３年７月15日現在）による。</t>
    <rPh sb="11" eb="13">
      <t>サクモツ</t>
    </rPh>
    <rPh sb="14" eb="16">
      <t>メンセキ</t>
    </rPh>
    <rPh sb="17" eb="19">
      <t>トウケイ</t>
    </rPh>
    <rPh sb="19" eb="21">
      <t>チョウサ</t>
    </rPh>
    <rPh sb="22" eb="24">
      <t>レイワ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</si>
</sst>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41" formatCode="_ * #,##0_ ;_ * \-#,##0_ ;_ * &quot;-&quot;_ ;_ @_ "/>
    <numFmt numFmtId="176" formatCode="_(* #,##0_);_(* \(#,##0\);_(* &quot;-&quot;_);_(@_)"/>
    <numFmt numFmtId="177" formatCode="0.00_);[Red]\(0.00\)"/>
    <numFmt numFmtId="178" formatCode="0.0_);[Red]\(0.0\)"/>
    <numFmt numFmtId="179" formatCode="#,##0.00;&quot;△ &quot;#,##0.00"/>
    <numFmt numFmtId="180" formatCode="0.0;&quot;△ &quot;0.0"/>
    <numFmt numFmtId="181" formatCode="#,##0.0_);[Red]\(#,##0.0\)"/>
    <numFmt numFmtId="182" formatCode="0.0_ "/>
    <numFmt numFmtId="183" formatCode="0.00;&quot;△ &quot;0.00"/>
    <numFmt numFmtId="184" formatCode="#,##0.0_ "/>
    <numFmt numFmtId="185" formatCode="#,##0_ "/>
    <numFmt numFmtId="186" formatCode="#,##0.0;&quot;△ &quot;#,##0.0"/>
    <numFmt numFmtId="187" formatCode="#,##0;&quot;△ &quot;#,##0"/>
    <numFmt numFmtId="188" formatCode="#,##0.0;[Red]\-#,##0.0"/>
    <numFmt numFmtId="189" formatCode="0_);[Red]\(0\)"/>
    <numFmt numFmtId="190" formatCode="&quot;(&quot;0&quot;)&quot;"/>
  </numFmts>
  <fonts count="24">
    <font>
      <sz val="8"/>
      <name val="ＭＳ ゴシック"/>
      <family val="3"/>
      <charset val="128"/>
    </font>
    <font>
      <sz val="8"/>
      <name val="ＭＳ ゴシック"/>
      <family val="3"/>
      <charset val="128"/>
    </font>
    <font>
      <sz val="8"/>
      <name val="ＭＳ 明朝"/>
      <family val="1"/>
      <charset val="128"/>
    </font>
    <font>
      <sz val="6"/>
      <name val="ＭＳ ゴシック"/>
      <family val="3"/>
      <charset val="128"/>
    </font>
    <font>
      <b/>
      <sz val="8"/>
      <name val="ＭＳ 明朝"/>
      <family val="1"/>
      <charset val="128"/>
    </font>
    <font>
      <sz val="7"/>
      <name val="ＭＳ 明朝"/>
      <family val="1"/>
      <charset val="128"/>
    </font>
    <font>
      <sz val="7"/>
      <name val="ＭＳ ゴシック"/>
      <family val="3"/>
      <charset val="128"/>
    </font>
    <font>
      <vertAlign val="superscript"/>
      <sz val="8"/>
      <name val="ＭＳ 明朝"/>
      <family val="1"/>
      <charset val="128"/>
    </font>
    <font>
      <b/>
      <sz val="8"/>
      <name val="ＭＳ ゴシック"/>
      <family val="3"/>
      <charset val="128"/>
    </font>
    <font>
      <b/>
      <sz val="7"/>
      <name val="ＭＳ ゴシック"/>
      <family val="3"/>
      <charset val="128"/>
    </font>
    <font>
      <i/>
      <sz val="8"/>
      <name val="ＭＳ 明朝"/>
      <family val="1"/>
      <charset val="128"/>
    </font>
    <font>
      <i/>
      <sz val="7"/>
      <name val="ＭＳ ゴシック"/>
      <family val="3"/>
      <charset val="128"/>
    </font>
    <font>
      <sz val="6"/>
      <name val="ＭＳ 明朝"/>
      <family val="1"/>
      <charset val="128"/>
    </font>
    <font>
      <sz val="6"/>
      <name val="ＭＳ Ｐゴシック"/>
      <family val="3"/>
      <charset val="128"/>
    </font>
    <font>
      <sz val="6.5"/>
      <name val="ＭＳ ゴシック"/>
      <family val="3"/>
      <charset val="128"/>
    </font>
    <font>
      <sz val="6.5"/>
      <name val="ＭＳ 明朝"/>
      <family val="1"/>
      <charset val="128"/>
    </font>
    <font>
      <sz val="11"/>
      <name val="ＭＳ Ｐゴシック"/>
      <family val="3"/>
      <charset val="128"/>
    </font>
    <font>
      <sz val="11"/>
      <name val="ＭＳ 明朝"/>
      <family val="1"/>
      <charset val="128"/>
    </font>
    <font>
      <sz val="10"/>
      <name val="ＭＳ Ｐゴシック"/>
      <family val="3"/>
      <charset val="128"/>
    </font>
    <font>
      <sz val="12"/>
      <name val="ＭＳ 明朝"/>
      <family val="1"/>
      <charset val="128"/>
    </font>
    <font>
      <sz val="10"/>
      <name val="ＭＳ 明朝"/>
      <family val="1"/>
      <charset val="128"/>
    </font>
    <font>
      <sz val="9"/>
      <name val="ＭＳ Ｐゴシック"/>
      <family val="3"/>
      <charset val="128"/>
    </font>
    <font>
      <vertAlign val="superscript"/>
      <sz val="7"/>
      <name val="ＭＳ 明朝"/>
      <family val="1"/>
      <charset val="128"/>
    </font>
    <font>
      <sz val="10"/>
      <name val="ＭＳ ゴシック"/>
      <family val="3"/>
      <charset val="128"/>
    </font>
  </fonts>
  <fills count="2">
    <fill>
      <patternFill patternType="none"/>
    </fill>
    <fill>
      <patternFill patternType="gray125"/>
    </fill>
  </fills>
  <borders count="30">
    <border>
      <left/>
      <right/>
      <top/>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right/>
      <top style="thin">
        <color indexed="64"/>
      </top>
      <bottom style="thin">
        <color indexed="64"/>
      </bottom>
      <diagonal/>
    </border>
    <border diagonalDown="1">
      <left/>
      <right style="thin">
        <color indexed="64"/>
      </right>
      <top/>
      <bottom/>
      <diagonal style="thin">
        <color indexed="64"/>
      </diagonal>
    </border>
    <border diagonalDown="1">
      <left/>
      <right/>
      <top/>
      <bottom/>
      <diagonal style="thin">
        <color indexed="64"/>
      </diagonal>
    </border>
    <border diagonalDown="1">
      <left/>
      <right style="thin">
        <color indexed="64"/>
      </right>
      <top style="double">
        <color indexed="64"/>
      </top>
      <bottom/>
      <diagonal style="thin">
        <color indexed="64"/>
      </diagonal>
    </border>
    <border diagonalDown="1">
      <left/>
      <right/>
      <top style="double">
        <color indexed="64"/>
      </top>
      <bottom/>
      <diagonal style="thin">
        <color indexed="64"/>
      </diagonal>
    </border>
    <border>
      <left style="thin">
        <color indexed="64"/>
      </left>
      <right style="thin">
        <color indexed="64"/>
      </right>
      <top style="double">
        <color indexed="64"/>
      </top>
      <bottom/>
      <diagonal/>
    </border>
  </borders>
  <cellStyleXfs count="6">
    <xf numFmtId="0" fontId="0" fillId="0" borderId="0"/>
    <xf numFmtId="38" fontId="1" fillId="0" borderId="0" applyFont="0" applyFill="0" applyBorder="0" applyAlignment="0" applyProtection="0"/>
    <xf numFmtId="0" fontId="16" fillId="0" borderId="0"/>
    <xf numFmtId="38" fontId="16" fillId="0" borderId="0" applyFont="0" applyFill="0" applyBorder="0" applyAlignment="0" applyProtection="0"/>
    <xf numFmtId="0" fontId="19" fillId="0" borderId="0">
      <alignment vertical="center"/>
    </xf>
    <xf numFmtId="0" fontId="19" fillId="0" borderId="0">
      <alignment vertical="center"/>
    </xf>
  </cellStyleXfs>
  <cellXfs count="492">
    <xf numFmtId="0" fontId="0" fillId="0" borderId="0" xfId="0"/>
    <xf numFmtId="0" fontId="2" fillId="0" borderId="0" xfId="0" applyFont="1" applyFill="1"/>
    <xf numFmtId="177" fontId="0" fillId="0" borderId="0" xfId="0" applyNumberFormat="1" applyFont="1" applyFill="1" applyAlignment="1">
      <alignment horizontal="right"/>
    </xf>
    <xf numFmtId="177" fontId="2" fillId="0" borderId="0" xfId="0" applyNumberFormat="1" applyFont="1" applyFill="1"/>
    <xf numFmtId="178" fontId="0" fillId="0" borderId="0" xfId="0" applyNumberFormat="1" applyFont="1" applyFill="1" applyAlignment="1">
      <alignment horizontal="right"/>
    </xf>
    <xf numFmtId="0" fontId="0" fillId="0" borderId="0" xfId="0" applyFont="1" applyFill="1"/>
    <xf numFmtId="4" fontId="0" fillId="0" borderId="0" xfId="0" applyNumberFormat="1" applyFont="1" applyFill="1" applyAlignment="1">
      <alignment horizontal="right"/>
    </xf>
    <xf numFmtId="178" fontId="2" fillId="0" borderId="0" xfId="0" applyNumberFormat="1" applyFont="1" applyFill="1" applyAlignment="1">
      <alignment horizontal="right"/>
    </xf>
    <xf numFmtId="177" fontId="5" fillId="0" borderId="0" xfId="0" applyNumberFormat="1" applyFont="1" applyFill="1"/>
    <xf numFmtId="0" fontId="6" fillId="0" borderId="0" xfId="0" applyFont="1" applyFill="1"/>
    <xf numFmtId="0" fontId="2" fillId="0" borderId="1" xfId="0" applyFont="1" applyFill="1" applyBorder="1"/>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177" fontId="2" fillId="0" borderId="2" xfId="0" applyNumberFormat="1" applyFont="1" applyFill="1" applyBorder="1" applyAlignment="1">
      <alignment horizontal="center" vertical="center"/>
    </xf>
    <xf numFmtId="177" fontId="2" fillId="0" borderId="3" xfId="0" applyNumberFormat="1" applyFont="1" applyFill="1" applyBorder="1" applyAlignment="1">
      <alignment horizontal="center" vertical="center"/>
    </xf>
    <xf numFmtId="177" fontId="5" fillId="0" borderId="2" xfId="0" applyNumberFormat="1" applyFont="1" applyFill="1" applyBorder="1" applyAlignment="1">
      <alignment horizontal="center" vertical="center"/>
    </xf>
    <xf numFmtId="0" fontId="5" fillId="0" borderId="0" xfId="0" applyFont="1" applyFill="1" applyAlignment="1">
      <alignment horizontal="center" vertical="center"/>
    </xf>
    <xf numFmtId="0" fontId="5" fillId="0" borderId="0" xfId="0" applyFont="1" applyFill="1"/>
    <xf numFmtId="0" fontId="2" fillId="0" borderId="0" xfId="0" applyFont="1" applyFill="1" applyBorder="1"/>
    <xf numFmtId="0" fontId="2" fillId="0" borderId="4" xfId="0" applyFont="1" applyFill="1" applyBorder="1" applyAlignment="1">
      <alignment horizontal="center" vertical="center"/>
    </xf>
    <xf numFmtId="177" fontId="2" fillId="0" borderId="7" xfId="0" applyNumberFormat="1" applyFont="1" applyFill="1" applyBorder="1" applyAlignment="1">
      <alignment horizontal="center" vertical="center"/>
    </xf>
    <xf numFmtId="177" fontId="2" fillId="0" borderId="8" xfId="0" applyNumberFormat="1" applyFont="1" applyFill="1" applyBorder="1" applyAlignment="1">
      <alignment horizontal="center" vertical="center"/>
    </xf>
    <xf numFmtId="177" fontId="5" fillId="0" borderId="7" xfId="0" applyNumberFormat="1" applyFont="1" applyFill="1" applyBorder="1" applyAlignment="1">
      <alignment horizontal="center" vertical="center"/>
    </xf>
    <xf numFmtId="0" fontId="2" fillId="0" borderId="6" xfId="0" applyFont="1" applyFill="1" applyBorder="1"/>
    <xf numFmtId="0" fontId="2" fillId="0" borderId="7" xfId="0" applyFont="1" applyFill="1" applyBorder="1" applyAlignment="1">
      <alignment horizontal="distributed" vertical="center"/>
    </xf>
    <xf numFmtId="0" fontId="2" fillId="0" borderId="5" xfId="0" applyFont="1" applyFill="1" applyBorder="1" applyAlignment="1">
      <alignment horizontal="distributed" vertical="center"/>
    </xf>
    <xf numFmtId="177" fontId="5" fillId="0" borderId="7" xfId="0" applyNumberFormat="1" applyFont="1" applyFill="1" applyBorder="1" applyAlignment="1">
      <alignment horizontal="distributed" vertical="center"/>
    </xf>
    <xf numFmtId="177" fontId="5" fillId="0" borderId="5" xfId="0" applyNumberFormat="1" applyFont="1" applyFill="1" applyBorder="1" applyAlignment="1">
      <alignment horizontal="distributed" vertical="center"/>
    </xf>
    <xf numFmtId="177" fontId="5" fillId="0" borderId="9" xfId="0" applyNumberFormat="1" applyFont="1" applyFill="1" applyBorder="1" applyAlignment="1">
      <alignment horizontal="distributed" vertical="center"/>
    </xf>
    <xf numFmtId="178" fontId="5" fillId="0" borderId="6" xfId="0" applyNumberFormat="1" applyFont="1" applyFill="1" applyBorder="1" applyAlignment="1">
      <alignment horizontal="distributed" vertical="center" wrapText="1"/>
    </xf>
    <xf numFmtId="0" fontId="5" fillId="0" borderId="6" xfId="0" applyFont="1" applyFill="1" applyBorder="1" applyAlignment="1">
      <alignment horizontal="distributed" vertical="center"/>
    </xf>
    <xf numFmtId="0" fontId="5" fillId="0" borderId="0" xfId="0" applyFont="1" applyFill="1" applyAlignment="1">
      <alignment horizontal="distributed" vertical="center"/>
    </xf>
    <xf numFmtId="0" fontId="2" fillId="0" borderId="4" xfId="0" applyFont="1" applyFill="1" applyBorder="1"/>
    <xf numFmtId="177" fontId="2" fillId="0" borderId="0" xfId="0" applyNumberFormat="1" applyFont="1" applyFill="1" applyBorder="1"/>
    <xf numFmtId="178" fontId="2" fillId="0" borderId="0" xfId="0" applyNumberFormat="1" applyFont="1" applyFill="1" applyBorder="1" applyAlignment="1">
      <alignment horizontal="right"/>
    </xf>
    <xf numFmtId="177" fontId="5" fillId="0" borderId="0" xfId="0" applyNumberFormat="1" applyFont="1" applyFill="1" applyBorder="1"/>
    <xf numFmtId="0" fontId="8" fillId="0" borderId="0" xfId="0" applyFont="1" applyFill="1" applyAlignment="1">
      <alignment vertical="center"/>
    </xf>
    <xf numFmtId="0" fontId="4" fillId="0" borderId="0" xfId="0" applyFont="1" applyFill="1" applyBorder="1" applyAlignment="1">
      <alignment horizontal="center" vertical="center"/>
    </xf>
    <xf numFmtId="0" fontId="8" fillId="0" borderId="4" xfId="0" applyFont="1" applyFill="1" applyBorder="1" applyAlignment="1">
      <alignment vertical="center"/>
    </xf>
    <xf numFmtId="0" fontId="8" fillId="0" borderId="0" xfId="0" applyFont="1" applyFill="1" applyBorder="1" applyAlignment="1">
      <alignment vertical="center"/>
    </xf>
    <xf numFmtId="40" fontId="8" fillId="0" borderId="0" xfId="0" applyNumberFormat="1" applyFont="1" applyFill="1" applyBorder="1" applyAlignment="1">
      <alignment vertical="center"/>
    </xf>
    <xf numFmtId="180" fontId="8" fillId="0" borderId="0" xfId="0" applyNumberFormat="1" applyFont="1" applyFill="1" applyBorder="1" applyAlignment="1">
      <alignment horizontal="right" vertical="center"/>
    </xf>
    <xf numFmtId="180" fontId="0" fillId="0" borderId="0" xfId="0" applyNumberFormat="1" applyFont="1" applyFill="1" applyBorder="1" applyAlignment="1">
      <alignment horizontal="right" vertical="center"/>
    </xf>
    <xf numFmtId="38" fontId="8" fillId="0" borderId="0" xfId="1" applyFont="1" applyFill="1" applyAlignment="1">
      <alignment horizontal="right"/>
    </xf>
    <xf numFmtId="181" fontId="8" fillId="0" borderId="0" xfId="0" applyNumberFormat="1" applyFont="1" applyFill="1" applyBorder="1" applyAlignment="1">
      <alignment vertical="center"/>
    </xf>
    <xf numFmtId="40" fontId="9" fillId="0" borderId="0" xfId="0" applyNumberFormat="1" applyFont="1" applyFill="1" applyBorder="1" applyAlignment="1">
      <alignment vertical="center"/>
    </xf>
    <xf numFmtId="0" fontId="9" fillId="0" borderId="0" xfId="0" applyFont="1" applyFill="1" applyAlignment="1">
      <alignment vertical="center"/>
    </xf>
    <xf numFmtId="180" fontId="9" fillId="0" borderId="0" xfId="0" applyNumberFormat="1" applyFont="1" applyFill="1" applyBorder="1" applyAlignment="1">
      <alignment horizontal="right" vertical="center"/>
    </xf>
    <xf numFmtId="179" fontId="9" fillId="0" borderId="0" xfId="0" applyNumberFormat="1" applyFont="1" applyFill="1" applyBorder="1" applyAlignment="1">
      <alignment horizontal="right" vertical="center"/>
    </xf>
    <xf numFmtId="38" fontId="0" fillId="0" borderId="0" xfId="1" applyFont="1" applyFill="1" applyAlignment="1">
      <alignment vertical="center"/>
    </xf>
    <xf numFmtId="38" fontId="0" fillId="0" borderId="0" xfId="1" applyFont="1" applyFill="1" applyAlignment="1">
      <alignment horizontal="right"/>
    </xf>
    <xf numFmtId="4" fontId="0" fillId="0" borderId="0" xfId="0" applyNumberFormat="1" applyFont="1" applyFill="1" applyBorder="1" applyAlignment="1">
      <alignment horizontal="right"/>
    </xf>
    <xf numFmtId="179" fontId="6" fillId="0" borderId="0" xfId="0" applyNumberFormat="1" applyFont="1" applyFill="1" applyBorder="1" applyAlignment="1">
      <alignment horizontal="right"/>
    </xf>
    <xf numFmtId="38" fontId="0" fillId="0" borderId="0" xfId="1" applyFont="1" applyFill="1" applyBorder="1" applyAlignment="1">
      <alignment horizontal="right" vertical="top"/>
    </xf>
    <xf numFmtId="179" fontId="5" fillId="0" borderId="0" xfId="0" applyNumberFormat="1" applyFont="1" applyFill="1" applyBorder="1" applyAlignment="1">
      <alignment horizontal="right"/>
    </xf>
    <xf numFmtId="38" fontId="0" fillId="0" borderId="0" xfId="1" applyFont="1" applyFill="1" applyAlignment="1">
      <alignment vertical="top"/>
    </xf>
    <xf numFmtId="182" fontId="9" fillId="0" borderId="0" xfId="0" applyNumberFormat="1" applyFont="1" applyFill="1" applyAlignment="1">
      <alignment vertical="center"/>
    </xf>
    <xf numFmtId="0" fontId="0" fillId="0" borderId="0" xfId="0" applyNumberFormat="1" applyFont="1" applyFill="1" applyBorder="1" applyAlignment="1">
      <alignment horizontal="right" vertical="center"/>
    </xf>
    <xf numFmtId="38" fontId="0" fillId="0" borderId="0" xfId="1" applyFont="1" applyFill="1" applyBorder="1" applyAlignment="1">
      <alignment horizontal="right"/>
    </xf>
    <xf numFmtId="38" fontId="0" fillId="0" borderId="0" xfId="1" applyFont="1" applyFill="1" applyAlignment="1">
      <alignment horizontal="right" vertical="center"/>
    </xf>
    <xf numFmtId="180" fontId="2" fillId="0" borderId="0" xfId="0" applyNumberFormat="1" applyFont="1" applyFill="1" applyBorder="1" applyAlignment="1">
      <alignment horizontal="right" vertical="center"/>
    </xf>
    <xf numFmtId="177" fontId="10" fillId="0" borderId="0" xfId="0" applyNumberFormat="1" applyFont="1" applyFill="1" applyBorder="1" applyAlignment="1">
      <alignment horizontal="right"/>
    </xf>
    <xf numFmtId="176" fontId="0" fillId="0" borderId="0" xfId="1" applyNumberFormat="1" applyFont="1" applyFill="1" applyBorder="1" applyAlignment="1">
      <alignment horizontal="right"/>
    </xf>
    <xf numFmtId="0" fontId="5" fillId="0" borderId="10" xfId="0" applyFont="1" applyFill="1" applyBorder="1"/>
    <xf numFmtId="0" fontId="5" fillId="0" borderId="10" xfId="0" applyFont="1" applyFill="1" applyBorder="1" applyAlignment="1">
      <alignment horizontal="distributed"/>
    </xf>
    <xf numFmtId="0" fontId="5" fillId="0" borderId="11" xfId="0" applyFont="1" applyFill="1" applyBorder="1"/>
    <xf numFmtId="177" fontId="6" fillId="0" borderId="10" xfId="0" applyNumberFormat="1" applyFont="1" applyFill="1" applyBorder="1" applyAlignment="1">
      <alignment horizontal="right"/>
    </xf>
    <xf numFmtId="177" fontId="5" fillId="0" borderId="10" xfId="0" applyNumberFormat="1" applyFont="1" applyFill="1" applyBorder="1"/>
    <xf numFmtId="178" fontId="6" fillId="0" borderId="10" xfId="0" applyNumberFormat="1" applyFont="1" applyFill="1" applyBorder="1" applyAlignment="1">
      <alignment horizontal="right"/>
    </xf>
    <xf numFmtId="40" fontId="6" fillId="0" borderId="10" xfId="1" applyNumberFormat="1" applyFont="1" applyFill="1" applyBorder="1" applyAlignment="1">
      <alignment horizontal="right"/>
    </xf>
    <xf numFmtId="180" fontId="6" fillId="0" borderId="10" xfId="0" applyNumberFormat="1" applyFont="1" applyFill="1" applyBorder="1" applyAlignment="1">
      <alignment horizontal="right" vertical="center"/>
    </xf>
    <xf numFmtId="38" fontId="11" fillId="0" borderId="10" xfId="1" applyFont="1" applyFill="1" applyBorder="1" applyAlignment="1">
      <alignment horizontal="right" vertical="center"/>
    </xf>
    <xf numFmtId="179" fontId="6" fillId="0" borderId="10" xfId="0" applyNumberFormat="1" applyFont="1" applyFill="1" applyBorder="1" applyAlignment="1">
      <alignment horizontal="right" vertical="center"/>
    </xf>
    <xf numFmtId="4" fontId="6" fillId="0" borderId="10" xfId="0" applyNumberFormat="1" applyFont="1" applyFill="1" applyBorder="1" applyAlignment="1">
      <alignment horizontal="right"/>
    </xf>
    <xf numFmtId="0" fontId="5" fillId="0" borderId="0" xfId="0" applyFont="1" applyFill="1" applyAlignment="1">
      <alignment horizontal="distributed"/>
    </xf>
    <xf numFmtId="177" fontId="6" fillId="0" borderId="0" xfId="0" applyNumberFormat="1" applyFont="1" applyFill="1" applyAlignment="1">
      <alignment horizontal="right"/>
    </xf>
    <xf numFmtId="178" fontId="6" fillId="0" borderId="0" xfId="0" applyNumberFormat="1" applyFont="1" applyFill="1" applyAlignment="1">
      <alignment horizontal="right"/>
    </xf>
    <xf numFmtId="0" fontId="5" fillId="0" borderId="0" xfId="0" applyFont="1" applyFill="1" applyBorder="1"/>
    <xf numFmtId="4" fontId="6" fillId="0" borderId="0" xfId="0" applyNumberFormat="1" applyFont="1" applyFill="1" applyAlignment="1">
      <alignment horizontal="right"/>
    </xf>
    <xf numFmtId="177" fontId="5" fillId="0" borderId="0" xfId="0" applyNumberFormat="1" applyFont="1" applyFill="1" applyAlignment="1">
      <alignment horizontal="right"/>
    </xf>
    <xf numFmtId="178" fontId="5" fillId="0" borderId="0" xfId="0" applyNumberFormat="1" applyFont="1" applyFill="1" applyAlignment="1">
      <alignment horizontal="right"/>
    </xf>
    <xf numFmtId="4" fontId="5" fillId="0" borderId="0" xfId="0" applyNumberFormat="1" applyFont="1" applyFill="1" applyAlignment="1">
      <alignment vertical="center"/>
    </xf>
    <xf numFmtId="184" fontId="6" fillId="0" borderId="0" xfId="0" applyNumberFormat="1" applyFont="1" applyFill="1"/>
    <xf numFmtId="185" fontId="6" fillId="0" borderId="0" xfId="0" applyNumberFormat="1" applyFont="1" applyFill="1"/>
    <xf numFmtId="184" fontId="5" fillId="0" borderId="0" xfId="0" applyNumberFormat="1" applyFont="1" applyFill="1"/>
    <xf numFmtId="185" fontId="5" fillId="0" borderId="0" xfId="0" applyNumberFormat="1" applyFont="1" applyFill="1"/>
    <xf numFmtId="0" fontId="6" fillId="0" borderId="0" xfId="0" applyFont="1" applyFill="1" applyAlignment="1">
      <alignment vertical="center"/>
    </xf>
    <xf numFmtId="186" fontId="6" fillId="0" borderId="10" xfId="0" applyNumberFormat="1" applyFont="1" applyFill="1" applyBorder="1" applyAlignment="1">
      <alignment vertical="center"/>
    </xf>
    <xf numFmtId="187" fontId="6" fillId="0" borderId="10" xfId="0" applyNumberFormat="1" applyFont="1" applyFill="1" applyBorder="1" applyAlignment="1">
      <alignment vertical="center"/>
    </xf>
    <xf numFmtId="187" fontId="0" fillId="0" borderId="10" xfId="1" applyNumberFormat="1" applyFont="1" applyFill="1" applyBorder="1" applyAlignment="1" applyProtection="1">
      <alignment horizontal="right" vertical="center"/>
    </xf>
    <xf numFmtId="185" fontId="6" fillId="0" borderId="10" xfId="0" applyNumberFormat="1" applyFont="1" applyFill="1" applyBorder="1" applyAlignment="1">
      <alignment vertical="center"/>
    </xf>
    <xf numFmtId="187" fontId="9" fillId="0" borderId="12" xfId="0" applyNumberFormat="1" applyFont="1" applyFill="1" applyBorder="1" applyAlignment="1">
      <alignment horizontal="right" vertical="center"/>
    </xf>
    <xf numFmtId="0" fontId="5" fillId="0" borderId="11" xfId="0" applyFont="1" applyFill="1" applyBorder="1" applyAlignment="1">
      <alignment vertical="center"/>
    </xf>
    <xf numFmtId="0" fontId="5" fillId="0" borderId="10" xfId="0" applyFont="1" applyFill="1" applyBorder="1" applyAlignment="1">
      <alignment vertical="center"/>
    </xf>
    <xf numFmtId="187" fontId="8" fillId="0" borderId="0" xfId="0" applyNumberFormat="1" applyFont="1" applyFill="1" applyBorder="1" applyAlignment="1">
      <alignment horizontal="right" vertical="center"/>
    </xf>
    <xf numFmtId="187" fontId="0" fillId="0" borderId="0" xfId="0" applyNumberFormat="1" applyFont="1" applyFill="1" applyBorder="1" applyAlignment="1">
      <alignment horizontal="right" vertical="center"/>
    </xf>
    <xf numFmtId="0" fontId="5" fillId="0" borderId="4" xfId="0" applyFont="1" applyFill="1" applyBorder="1" applyAlignment="1">
      <alignment vertical="center"/>
    </xf>
    <xf numFmtId="0" fontId="2" fillId="0" borderId="0" xfId="0" applyFont="1" applyFill="1" applyBorder="1" applyAlignment="1">
      <alignment horizontal="distributed" vertical="center"/>
    </xf>
    <xf numFmtId="38" fontId="0" fillId="0" borderId="0" xfId="1" applyFont="1" applyFill="1" applyBorder="1" applyAlignment="1" applyProtection="1">
      <alignment horizontal="right" vertical="center"/>
    </xf>
    <xf numFmtId="187" fontId="0" fillId="0" borderId="0" xfId="1" applyNumberFormat="1" applyFont="1" applyFill="1" applyBorder="1" applyAlignment="1">
      <alignment horizontal="right" vertical="center"/>
    </xf>
    <xf numFmtId="186" fontId="0" fillId="0" borderId="0" xfId="1" applyNumberFormat="1" applyFont="1" applyFill="1" applyBorder="1" applyAlignment="1">
      <alignment horizontal="right" vertical="center"/>
    </xf>
    <xf numFmtId="187" fontId="0" fillId="0" borderId="0" xfId="1" applyNumberFormat="1" applyFont="1" applyFill="1" applyBorder="1" applyAlignment="1" applyProtection="1">
      <alignment horizontal="right" vertical="center"/>
    </xf>
    <xf numFmtId="187" fontId="0" fillId="0" borderId="0" xfId="0" applyNumberFormat="1" applyFont="1" applyFill="1" applyBorder="1" applyAlignment="1">
      <alignment vertical="center"/>
    </xf>
    <xf numFmtId="38" fontId="0" fillId="0" borderId="0" xfId="1" applyFont="1" applyFill="1" applyBorder="1" applyAlignment="1">
      <alignment horizontal="right" vertical="center"/>
    </xf>
    <xf numFmtId="188" fontId="0" fillId="0" borderId="0" xfId="1" applyNumberFormat="1" applyFont="1" applyFill="1" applyBorder="1" applyAlignment="1">
      <alignment horizontal="right" vertical="center"/>
    </xf>
    <xf numFmtId="186" fontId="0" fillId="0" borderId="0" xfId="1" applyNumberFormat="1" applyFont="1" applyFill="1" applyBorder="1" applyAlignment="1" applyProtection="1">
      <alignment horizontal="right" vertical="center"/>
    </xf>
    <xf numFmtId="38" fontId="0" fillId="0" borderId="0" xfId="1" applyNumberFormat="1" applyFont="1" applyFill="1" applyBorder="1" applyAlignment="1">
      <alignment vertical="center"/>
    </xf>
    <xf numFmtId="38" fontId="0" fillId="0" borderId="0" xfId="1" applyNumberFormat="1" applyFont="1" applyFill="1" applyBorder="1" applyAlignment="1">
      <alignment horizontal="right" vertical="center"/>
    </xf>
    <xf numFmtId="188" fontId="0" fillId="0" borderId="0" xfId="1" applyNumberFormat="1" applyFont="1" applyFill="1" applyBorder="1" applyAlignment="1">
      <alignment vertical="center"/>
    </xf>
    <xf numFmtId="188" fontId="0" fillId="0" borderId="0" xfId="1" applyNumberFormat="1" applyFont="1" applyFill="1" applyBorder="1" applyAlignment="1" applyProtection="1">
      <alignment horizontal="right" vertical="center"/>
    </xf>
    <xf numFmtId="0" fontId="2" fillId="0" borderId="0" xfId="0" applyFont="1" applyFill="1" applyBorder="1" applyAlignment="1">
      <alignment horizontal="center" vertical="center" wrapText="1"/>
    </xf>
    <xf numFmtId="0" fontId="2" fillId="0" borderId="0" xfId="0" applyFont="1" applyFill="1" applyBorder="1" applyAlignment="1">
      <alignment horizontal="distributed" vertical="center" wrapText="1"/>
    </xf>
    <xf numFmtId="0" fontId="2" fillId="0" borderId="0" xfId="0" applyFont="1" applyFill="1" applyBorder="1" applyAlignment="1">
      <alignment vertical="center" shrinkToFit="1"/>
    </xf>
    <xf numFmtId="189" fontId="0" fillId="0" borderId="0" xfId="0" applyNumberFormat="1" applyFont="1" applyFill="1" applyBorder="1" applyAlignment="1">
      <alignment vertical="center"/>
    </xf>
    <xf numFmtId="184" fontId="0" fillId="0" borderId="0" xfId="0" applyNumberFormat="1" applyFont="1" applyFill="1" applyBorder="1" applyAlignment="1">
      <alignment vertical="center"/>
    </xf>
    <xf numFmtId="0" fontId="2" fillId="0" borderId="0" xfId="0" applyFont="1" applyFill="1" applyBorder="1" applyAlignment="1">
      <alignment vertical="center"/>
    </xf>
    <xf numFmtId="186" fontId="8" fillId="0" borderId="0" xfId="0" applyNumberFormat="1" applyFont="1" applyFill="1" applyBorder="1" applyAlignment="1">
      <alignment horizontal="right" vertical="center"/>
    </xf>
    <xf numFmtId="0" fontId="9" fillId="0" borderId="4" xfId="0" applyFont="1" applyFill="1" applyBorder="1" applyAlignment="1">
      <alignment vertical="center"/>
    </xf>
    <xf numFmtId="0" fontId="8" fillId="0" borderId="0" xfId="0" applyFont="1" applyFill="1" applyBorder="1" applyAlignment="1">
      <alignment horizontal="center" vertical="center"/>
    </xf>
    <xf numFmtId="184" fontId="0" fillId="0" borderId="0" xfId="0" applyNumberFormat="1" applyFont="1" applyFill="1" applyBorder="1"/>
    <xf numFmtId="185" fontId="0" fillId="0" borderId="0" xfId="0" applyNumberFormat="1" applyFont="1" applyFill="1" applyBorder="1"/>
    <xf numFmtId="0" fontId="5" fillId="0" borderId="4" xfId="0" applyFont="1" applyFill="1" applyBorder="1"/>
    <xf numFmtId="184" fontId="2" fillId="0" borderId="13" xfId="0" applyNumberFormat="1" applyFont="1" applyFill="1" applyBorder="1" applyAlignment="1">
      <alignment horizontal="center" vertical="center" wrapText="1"/>
    </xf>
    <xf numFmtId="184" fontId="2" fillId="0" borderId="14" xfId="0" applyNumberFormat="1" applyFont="1" applyFill="1" applyBorder="1" applyAlignment="1">
      <alignment horizontal="center" vertical="center" wrapText="1"/>
    </xf>
    <xf numFmtId="184" fontId="2" fillId="0" borderId="14" xfId="0" applyNumberFormat="1" applyFont="1" applyFill="1" applyBorder="1" applyAlignment="1">
      <alignment horizontal="center" vertical="center"/>
    </xf>
    <xf numFmtId="185" fontId="2" fillId="0" borderId="14" xfId="0" applyNumberFormat="1" applyFont="1" applyFill="1" applyBorder="1" applyAlignment="1">
      <alignment horizontal="center" vertical="center"/>
    </xf>
    <xf numFmtId="185" fontId="2" fillId="0" borderId="14" xfId="0" applyNumberFormat="1" applyFont="1" applyFill="1" applyBorder="1" applyAlignment="1">
      <alignment horizontal="center" vertical="center" wrapText="1"/>
    </xf>
    <xf numFmtId="0" fontId="5" fillId="0" borderId="7" xfId="0" applyFont="1" applyFill="1" applyBorder="1" applyAlignment="1">
      <alignment horizontal="center" vertical="center"/>
    </xf>
    <xf numFmtId="184" fontId="2" fillId="0" borderId="15" xfId="0" applyNumberFormat="1" applyFont="1" applyFill="1" applyBorder="1" applyAlignment="1">
      <alignment vertical="center"/>
    </xf>
    <xf numFmtId="184" fontId="2" fillId="0" borderId="15" xfId="0" applyNumberFormat="1" applyFont="1" applyFill="1" applyBorder="1" applyAlignment="1">
      <alignment horizontal="center" vertical="center"/>
    </xf>
    <xf numFmtId="184" fontId="2" fillId="0" borderId="15" xfId="0" applyNumberFormat="1" applyFont="1" applyFill="1" applyBorder="1" applyAlignment="1">
      <alignment horizontal="right" vertical="center"/>
    </xf>
    <xf numFmtId="184" fontId="2" fillId="0" borderId="16" xfId="0" applyNumberFormat="1" applyFont="1" applyFill="1" applyBorder="1" applyAlignment="1">
      <alignment vertical="center"/>
    </xf>
    <xf numFmtId="0" fontId="5" fillId="0" borderId="2" xfId="0" applyFont="1" applyFill="1" applyBorder="1" applyAlignment="1">
      <alignment horizontal="center" vertical="center"/>
    </xf>
    <xf numFmtId="0" fontId="5" fillId="0" borderId="0" xfId="0" applyFont="1" applyFill="1" applyAlignment="1">
      <alignment horizontal="center"/>
    </xf>
    <xf numFmtId="184" fontId="2" fillId="0" borderId="0" xfId="0" applyNumberFormat="1" applyFont="1" applyFill="1"/>
    <xf numFmtId="184" fontId="2" fillId="0" borderId="0" xfId="0" applyNumberFormat="1" applyFont="1" applyFill="1" applyAlignment="1">
      <alignment horizontal="center"/>
    </xf>
    <xf numFmtId="185" fontId="2" fillId="0" borderId="0" xfId="0" applyNumberFormat="1" applyFont="1" applyFill="1" applyAlignment="1">
      <alignment horizontal="center"/>
    </xf>
    <xf numFmtId="0" fontId="2" fillId="0" borderId="0" xfId="0" applyFont="1" applyFill="1" applyAlignment="1">
      <alignment horizontal="left"/>
    </xf>
    <xf numFmtId="0" fontId="6" fillId="0" borderId="0" xfId="0" applyFont="1" applyFill="1" applyAlignment="1">
      <alignment horizontal="right"/>
    </xf>
    <xf numFmtId="0" fontId="5" fillId="0" borderId="0" xfId="0" applyFont="1" applyFill="1" applyAlignment="1">
      <alignment horizontal="left" wrapText="1"/>
    </xf>
    <xf numFmtId="0" fontId="2" fillId="0" borderId="0" xfId="0" applyFont="1" applyFill="1" applyAlignment="1"/>
    <xf numFmtId="0" fontId="2" fillId="0" borderId="0" xfId="0" applyFont="1" applyFill="1" applyAlignment="1">
      <alignment horizontal="left" wrapText="1"/>
    </xf>
    <xf numFmtId="0" fontId="5" fillId="0" borderId="0" xfId="0" applyFont="1" applyFill="1" applyAlignment="1"/>
    <xf numFmtId="0" fontId="0" fillId="0" borderId="0" xfId="0" applyFont="1" applyFill="1" applyAlignment="1">
      <alignment horizontal="right"/>
    </xf>
    <xf numFmtId="0" fontId="0" fillId="0" borderId="10" xfId="0" applyFont="1" applyFill="1" applyBorder="1" applyAlignment="1">
      <alignment horizontal="right"/>
    </xf>
    <xf numFmtId="0" fontId="0" fillId="0" borderId="11" xfId="0" applyFont="1" applyFill="1" applyBorder="1"/>
    <xf numFmtId="0" fontId="2" fillId="0" borderId="10" xfId="0" applyFont="1" applyFill="1" applyBorder="1" applyAlignment="1">
      <alignment horizontal="distributed"/>
    </xf>
    <xf numFmtId="0" fontId="0" fillId="0" borderId="10" xfId="0" applyFont="1" applyFill="1" applyBorder="1"/>
    <xf numFmtId="176" fontId="0" fillId="0" borderId="0" xfId="0" applyNumberFormat="1" applyFont="1" applyFill="1" applyBorder="1" applyAlignment="1">
      <alignment horizontal="right"/>
    </xf>
    <xf numFmtId="0" fontId="0" fillId="0" borderId="4" xfId="0" applyFont="1" applyFill="1" applyBorder="1"/>
    <xf numFmtId="0" fontId="0" fillId="0" borderId="0" xfId="0" applyFont="1" applyFill="1" applyBorder="1"/>
    <xf numFmtId="0" fontId="9" fillId="0" borderId="0" xfId="0" applyFont="1" applyFill="1" applyAlignment="1">
      <alignment vertical="top"/>
    </xf>
    <xf numFmtId="176" fontId="8" fillId="0" borderId="0" xfId="0" applyNumberFormat="1" applyFont="1" applyFill="1" applyBorder="1" applyAlignment="1">
      <alignment horizontal="right" vertical="top"/>
    </xf>
    <xf numFmtId="0" fontId="8" fillId="0" borderId="4" xfId="0" applyFont="1" applyFill="1" applyBorder="1" applyAlignment="1">
      <alignment vertical="top"/>
    </xf>
    <xf numFmtId="0" fontId="8" fillId="0" borderId="0" xfId="0" applyFont="1" applyFill="1" applyBorder="1" applyAlignment="1">
      <alignment horizontal="right" vertical="top"/>
    </xf>
    <xf numFmtId="0" fontId="8" fillId="0" borderId="0" xfId="0" applyFont="1" applyFill="1" applyBorder="1" applyAlignment="1">
      <alignment vertical="top"/>
    </xf>
    <xf numFmtId="176" fontId="8" fillId="0" borderId="0" xfId="0" applyNumberFormat="1" applyFont="1" applyFill="1" applyAlignment="1">
      <alignment vertical="top"/>
    </xf>
    <xf numFmtId="0" fontId="9" fillId="0" borderId="0" xfId="0" applyFont="1" applyFill="1"/>
    <xf numFmtId="0" fontId="8" fillId="0" borderId="4" xfId="0" applyFont="1" applyFill="1" applyBorder="1"/>
    <xf numFmtId="0" fontId="8" fillId="0" borderId="0" xfId="0" applyFont="1" applyFill="1" applyBorder="1"/>
    <xf numFmtId="0" fontId="2" fillId="0" borderId="15" xfId="0" applyFont="1" applyFill="1" applyBorder="1" applyAlignment="1">
      <alignment horizontal="center" vertical="center"/>
    </xf>
    <xf numFmtId="0" fontId="2" fillId="0" borderId="0" xfId="0" applyFont="1" applyFill="1" applyAlignment="1">
      <alignment horizontal="right"/>
    </xf>
    <xf numFmtId="0" fontId="2" fillId="0" borderId="0" xfId="0" applyFont="1" applyFill="1" applyAlignment="1">
      <alignment horizontal="right" vertical="center"/>
    </xf>
    <xf numFmtId="0" fontId="2" fillId="0" borderId="0" xfId="0" applyFont="1" applyFill="1" applyAlignment="1">
      <alignment vertical="center"/>
    </xf>
    <xf numFmtId="0" fontId="0" fillId="0" borderId="0" xfId="0" applyFont="1" applyFill="1" applyAlignment="1">
      <alignment vertical="center"/>
    </xf>
    <xf numFmtId="0" fontId="2" fillId="0" borderId="11" xfId="0" applyFont="1" applyFill="1" applyBorder="1"/>
    <xf numFmtId="0" fontId="2" fillId="0" borderId="10" xfId="0" applyFont="1" applyFill="1" applyBorder="1"/>
    <xf numFmtId="0" fontId="5" fillId="0" borderId="0" xfId="0" applyFont="1" applyFill="1" applyBorder="1" applyAlignment="1">
      <alignment horizontal="right" vertical="center"/>
    </xf>
    <xf numFmtId="0" fontId="6" fillId="0" borderId="0" xfId="0" applyFont="1" applyFill="1" applyBorder="1" applyAlignment="1">
      <alignment horizontal="right" vertical="center"/>
    </xf>
    <xf numFmtId="182" fontId="0" fillId="0" borderId="0" xfId="0" applyNumberFormat="1" applyFont="1" applyFill="1" applyAlignment="1">
      <alignment horizontal="right" vertical="center"/>
    </xf>
    <xf numFmtId="3" fontId="0" fillId="0" borderId="0" xfId="0" applyNumberFormat="1" applyFont="1" applyFill="1" applyBorder="1" applyAlignment="1">
      <alignment horizontal="right" vertical="center"/>
    </xf>
    <xf numFmtId="0" fontId="0" fillId="0" borderId="0" xfId="0" applyFont="1" applyFill="1" applyBorder="1" applyAlignment="1">
      <alignment horizontal="right" vertical="center"/>
    </xf>
    <xf numFmtId="182" fontId="0" fillId="0" borderId="0" xfId="0" applyNumberFormat="1" applyFont="1" applyFill="1"/>
    <xf numFmtId="0" fontId="0" fillId="0" borderId="8" xfId="0" applyFont="1" applyFill="1" applyBorder="1" applyAlignment="1">
      <alignment horizontal="right" vertical="center"/>
    </xf>
    <xf numFmtId="0" fontId="2" fillId="0" borderId="0" xfId="0" applyNumberFormat="1" applyFont="1" applyFill="1" applyBorder="1" applyAlignment="1">
      <alignment horizontal="right" vertical="center"/>
    </xf>
    <xf numFmtId="0" fontId="2" fillId="0" borderId="4" xfId="0" applyFont="1" applyFill="1" applyBorder="1" applyAlignment="1">
      <alignment horizontal="right" vertical="center"/>
    </xf>
    <xf numFmtId="0" fontId="5" fillId="0" borderId="0" xfId="0" applyFont="1" applyFill="1" applyAlignment="1">
      <alignment horizontal="right"/>
    </xf>
    <xf numFmtId="0" fontId="5" fillId="0" borderId="0" xfId="0" applyFont="1" applyFill="1" applyBorder="1" applyAlignment="1">
      <alignment horizontal="right"/>
    </xf>
    <xf numFmtId="0" fontId="2" fillId="0" borderId="0" xfId="0" applyFont="1" applyFill="1" applyBorder="1" applyAlignment="1">
      <alignment horizontal="right"/>
    </xf>
    <xf numFmtId="0" fontId="2" fillId="0" borderId="4" xfId="0" applyFont="1" applyFill="1" applyBorder="1" applyAlignment="1">
      <alignment horizontal="right"/>
    </xf>
    <xf numFmtId="0" fontId="12" fillId="0" borderId="0" xfId="0" applyFont="1" applyFill="1" applyAlignment="1">
      <alignment horizontal="center" vertical="center"/>
    </xf>
    <xf numFmtId="0" fontId="12" fillId="0" borderId="0" xfId="0" applyFont="1" applyFill="1" applyBorder="1" applyAlignment="1">
      <alignment horizontal="center" vertical="center"/>
    </xf>
    <xf numFmtId="0" fontId="2" fillId="0" borderId="13"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4" fillId="0" borderId="0" xfId="0" applyFont="1" applyFill="1" applyAlignment="1">
      <alignment vertical="center"/>
    </xf>
    <xf numFmtId="0" fontId="6" fillId="0" borderId="0" xfId="0" applyFont="1" applyFill="1" applyBorder="1"/>
    <xf numFmtId="38" fontId="6" fillId="0" borderId="0" xfId="0" applyNumberFormat="1" applyFont="1" applyFill="1" applyBorder="1"/>
    <xf numFmtId="182" fontId="6" fillId="0" borderId="0" xfId="0" applyNumberFormat="1" applyFont="1" applyFill="1" applyAlignment="1">
      <alignment horizontal="right"/>
    </xf>
    <xf numFmtId="185" fontId="6" fillId="0" borderId="0" xfId="0" applyNumberFormat="1" applyFont="1" applyFill="1" applyAlignment="1">
      <alignment horizontal="left"/>
    </xf>
    <xf numFmtId="38" fontId="6" fillId="0" borderId="0" xfId="0" applyNumberFormat="1" applyFont="1" applyFill="1" applyAlignment="1">
      <alignment horizontal="right"/>
    </xf>
    <xf numFmtId="0" fontId="6" fillId="0" borderId="0" xfId="0" applyFont="1" applyFill="1" applyAlignment="1"/>
    <xf numFmtId="38" fontId="5" fillId="0" borderId="0" xfId="0" applyNumberFormat="1" applyFont="1" applyFill="1" applyBorder="1"/>
    <xf numFmtId="182" fontId="5" fillId="0" borderId="0" xfId="0" applyNumberFormat="1" applyFont="1" applyFill="1" applyAlignment="1">
      <alignment horizontal="right"/>
    </xf>
    <xf numFmtId="185" fontId="5" fillId="0" borderId="0" xfId="0" applyNumberFormat="1" applyFont="1" applyFill="1" applyAlignment="1">
      <alignment horizontal="left"/>
    </xf>
    <xf numFmtId="38" fontId="5" fillId="0" borderId="0" xfId="0" applyNumberFormat="1" applyFont="1" applyFill="1" applyAlignment="1">
      <alignment horizontal="right"/>
    </xf>
    <xf numFmtId="180" fontId="5" fillId="0" borderId="0" xfId="0" applyNumberFormat="1" applyFont="1" applyFill="1" applyBorder="1"/>
    <xf numFmtId="180" fontId="5" fillId="0" borderId="0" xfId="0" applyNumberFormat="1" applyFont="1" applyFill="1" applyAlignment="1">
      <alignment horizontal="right"/>
    </xf>
    <xf numFmtId="0" fontId="5" fillId="0" borderId="0" xfId="0" applyFont="1" applyFill="1" applyBorder="1" applyAlignment="1"/>
    <xf numFmtId="185" fontId="5" fillId="0" borderId="0" xfId="0" applyNumberFormat="1" applyFont="1" applyFill="1" applyAlignment="1">
      <alignment horizontal="right"/>
    </xf>
    <xf numFmtId="182" fontId="6" fillId="0" borderId="10" xfId="0" applyNumberFormat="1" applyFont="1" applyFill="1" applyBorder="1" applyAlignment="1">
      <alignment horizontal="right"/>
    </xf>
    <xf numFmtId="185" fontId="6" fillId="0" borderId="10" xfId="0" applyNumberFormat="1" applyFont="1" applyFill="1" applyBorder="1" applyAlignment="1">
      <alignment horizontal="left"/>
    </xf>
    <xf numFmtId="38" fontId="6" fillId="0" borderId="10" xfId="0" applyNumberFormat="1" applyFont="1" applyFill="1" applyBorder="1" applyAlignment="1">
      <alignment horizontal="right"/>
    </xf>
    <xf numFmtId="0" fontId="6" fillId="0" borderId="10" xfId="0" applyFont="1" applyFill="1" applyBorder="1" applyAlignment="1">
      <alignment horizontal="right"/>
    </xf>
    <xf numFmtId="0" fontId="6" fillId="0" borderId="10" xfId="0" applyFont="1" applyFill="1" applyBorder="1" applyAlignment="1"/>
    <xf numFmtId="180" fontId="6" fillId="0" borderId="10" xfId="0" applyNumberFormat="1" applyFont="1" applyFill="1" applyBorder="1" applyAlignment="1">
      <alignment horizontal="right"/>
    </xf>
    <xf numFmtId="0" fontId="6" fillId="0" borderId="11" xfId="0" applyFont="1" applyFill="1" applyBorder="1"/>
    <xf numFmtId="0" fontId="6" fillId="0" borderId="4" xfId="0" applyFont="1" applyFill="1" applyBorder="1"/>
    <xf numFmtId="0" fontId="9" fillId="0" borderId="0" xfId="0" applyFont="1" applyFill="1" applyBorder="1"/>
    <xf numFmtId="0" fontId="9" fillId="0" borderId="4" xfId="0" applyFont="1" applyFill="1" applyBorder="1"/>
    <xf numFmtId="182" fontId="5" fillId="0" borderId="0" xfId="0" applyNumberFormat="1" applyFont="1" applyFill="1" applyBorder="1" applyAlignment="1">
      <alignment horizontal="right"/>
    </xf>
    <xf numFmtId="185" fontId="5" fillId="0" borderId="0" xfId="0" applyNumberFormat="1" applyFont="1" applyFill="1" applyBorder="1" applyAlignment="1">
      <alignment horizontal="left"/>
    </xf>
    <xf numFmtId="38" fontId="5" fillId="0" borderId="0" xfId="0" applyNumberFormat="1" applyFont="1" applyFill="1" applyBorder="1" applyAlignment="1">
      <alignment horizontal="right"/>
    </xf>
    <xf numFmtId="0" fontId="5" fillId="0" borderId="20" xfId="0" applyFont="1" applyFill="1" applyBorder="1" applyAlignment="1">
      <alignment horizontal="right"/>
    </xf>
    <xf numFmtId="0" fontId="12" fillId="0" borderId="7" xfId="0" applyFont="1" applyFill="1" applyBorder="1" applyAlignment="1">
      <alignment horizontal="center" vertical="center"/>
    </xf>
    <xf numFmtId="0" fontId="12" fillId="0" borderId="4" xfId="0" applyFont="1" applyFill="1" applyBorder="1" applyAlignment="1">
      <alignment horizontal="center" vertical="center"/>
    </xf>
    <xf numFmtId="178" fontId="2" fillId="0" borderId="15" xfId="0" applyNumberFormat="1" applyFont="1" applyFill="1" applyBorder="1" applyAlignment="1">
      <alignment vertical="center"/>
    </xf>
    <xf numFmtId="38" fontId="2" fillId="0" borderId="15" xfId="0" applyNumberFormat="1" applyFont="1" applyFill="1" applyBorder="1" applyAlignment="1">
      <alignment vertical="center"/>
    </xf>
    <xf numFmtId="38" fontId="2" fillId="0" borderId="15" xfId="0" applyNumberFormat="1" applyFont="1" applyFill="1" applyBorder="1" applyAlignment="1">
      <alignment horizontal="right" vertical="center"/>
    </xf>
    <xf numFmtId="178" fontId="2" fillId="0" borderId="16" xfId="0" applyNumberFormat="1" applyFont="1" applyFill="1" applyBorder="1" applyAlignment="1">
      <alignment vertical="center"/>
    </xf>
    <xf numFmtId="0" fontId="2" fillId="0" borderId="0" xfId="0" applyFont="1" applyFill="1" applyBorder="1" applyAlignment="1"/>
    <xf numFmtId="38" fontId="2" fillId="0" borderId="0" xfId="0" applyNumberFormat="1" applyFont="1" applyFill="1" applyBorder="1" applyAlignment="1"/>
    <xf numFmtId="182" fontId="2" fillId="0" borderId="0" xfId="0" applyNumberFormat="1" applyFont="1" applyFill="1" applyAlignment="1"/>
    <xf numFmtId="185" fontId="2" fillId="0" borderId="0" xfId="0" applyNumberFormat="1" applyFont="1" applyFill="1" applyAlignment="1">
      <alignment horizontal="left"/>
    </xf>
    <xf numFmtId="38" fontId="2" fillId="0" borderId="0" xfId="0" applyNumberFormat="1" applyFont="1" applyFill="1" applyAlignment="1"/>
    <xf numFmtId="182" fontId="2" fillId="0" borderId="0" xfId="0" applyNumberFormat="1" applyFont="1" applyFill="1" applyAlignment="1">
      <alignment horizontal="right"/>
    </xf>
    <xf numFmtId="38" fontId="2" fillId="0" borderId="0" xfId="0" applyNumberFormat="1" applyFont="1" applyFill="1" applyAlignment="1">
      <alignment horizontal="right"/>
    </xf>
    <xf numFmtId="38" fontId="14" fillId="0" borderId="0" xfId="1" applyFont="1" applyFill="1" applyBorder="1" applyAlignment="1">
      <alignment horizontal="right"/>
    </xf>
    <xf numFmtId="38" fontId="15" fillId="0" borderId="0" xfId="1" applyFont="1" applyFill="1" applyBorder="1" applyAlignment="1">
      <alignment horizontal="right"/>
    </xf>
    <xf numFmtId="0" fontId="6" fillId="0" borderId="10" xfId="0" applyFont="1" applyFill="1" applyBorder="1"/>
    <xf numFmtId="49" fontId="2" fillId="0" borderId="4" xfId="0" applyNumberFormat="1" applyFont="1" applyFill="1" applyBorder="1"/>
    <xf numFmtId="49" fontId="2" fillId="0" borderId="0" xfId="0" applyNumberFormat="1" applyFont="1" applyFill="1" applyBorder="1" applyAlignment="1">
      <alignment horizontal="distributed"/>
    </xf>
    <xf numFmtId="0" fontId="2" fillId="0" borderId="4" xfId="0" applyFont="1" applyFill="1" applyBorder="1" applyAlignment="1">
      <alignment horizontal="distributed"/>
    </xf>
    <xf numFmtId="49" fontId="4" fillId="0" borderId="4" xfId="0" applyNumberFormat="1" applyFont="1" applyFill="1" applyBorder="1"/>
    <xf numFmtId="49" fontId="4" fillId="0" borderId="0" xfId="0" applyNumberFormat="1" applyFont="1" applyFill="1" applyBorder="1" applyAlignment="1">
      <alignment horizontal="distributed"/>
    </xf>
    <xf numFmtId="49" fontId="2" fillId="0" borderId="0" xfId="0" applyNumberFormat="1" applyFont="1" applyFill="1" applyBorder="1" applyAlignment="1">
      <alignment horizontal="right"/>
    </xf>
    <xf numFmtId="0" fontId="5" fillId="0" borderId="20" xfId="0" applyFont="1" applyFill="1" applyBorder="1"/>
    <xf numFmtId="0" fontId="5" fillId="0" borderId="23" xfId="0" applyFont="1" applyFill="1" applyBorder="1"/>
    <xf numFmtId="49" fontId="12" fillId="0" borderId="7" xfId="0" applyNumberFormat="1" applyFont="1" applyFill="1" applyBorder="1" applyAlignment="1">
      <alignment horizontal="center" vertical="center"/>
    </xf>
    <xf numFmtId="49" fontId="12" fillId="0" borderId="6" xfId="0" applyNumberFormat="1" applyFont="1" applyFill="1" applyBorder="1" applyAlignment="1">
      <alignment horizontal="left" vertical="center"/>
    </xf>
    <xf numFmtId="0" fontId="5" fillId="0" borderId="0" xfId="0" applyFont="1" applyFill="1" applyAlignment="1">
      <alignment vertical="center"/>
    </xf>
    <xf numFmtId="0" fontId="6" fillId="0" borderId="10" xfId="0" applyFont="1" applyFill="1" applyBorder="1" applyAlignment="1">
      <alignment vertical="center"/>
    </xf>
    <xf numFmtId="0" fontId="4" fillId="0" borderId="4" xfId="0" applyFont="1" applyFill="1" applyBorder="1" applyAlignment="1">
      <alignment vertical="center"/>
    </xf>
    <xf numFmtId="0" fontId="5" fillId="0" borderId="0" xfId="0" applyFont="1" applyFill="1" applyBorder="1" applyAlignment="1">
      <alignment vertical="center"/>
    </xf>
    <xf numFmtId="0" fontId="12" fillId="0" borderId="0" xfId="0" applyFont="1" applyFill="1" applyAlignment="1">
      <alignment vertical="center"/>
    </xf>
    <xf numFmtId="0" fontId="12" fillId="0" borderId="7" xfId="0" applyFont="1" applyFill="1" applyBorder="1" applyAlignment="1">
      <alignment vertical="center"/>
    </xf>
    <xf numFmtId="49" fontId="5" fillId="0" borderId="6" xfId="0" applyNumberFormat="1" applyFont="1" applyFill="1" applyBorder="1" applyAlignment="1">
      <alignment horizontal="left" vertical="center"/>
    </xf>
    <xf numFmtId="0" fontId="2" fillId="0" borderId="10" xfId="0" applyFont="1" applyFill="1" applyBorder="1" applyAlignment="1">
      <alignment vertical="center"/>
    </xf>
    <xf numFmtId="49" fontId="2" fillId="0" borderId="4" xfId="0" applyNumberFormat="1" applyFont="1" applyFill="1" applyBorder="1" applyAlignment="1">
      <alignment horizontal="distributed" vertical="center" justifyLastLine="1"/>
    </xf>
    <xf numFmtId="49" fontId="2" fillId="0" borderId="13" xfId="0" applyNumberFormat="1" applyFont="1" applyFill="1" applyBorder="1" applyAlignment="1">
      <alignment horizontal="center" vertical="center" wrapText="1"/>
    </xf>
    <xf numFmtId="49" fontId="2" fillId="0" borderId="14" xfId="0" applyNumberFormat="1" applyFont="1" applyFill="1" applyBorder="1" applyAlignment="1">
      <alignment horizontal="center" vertical="center"/>
    </xf>
    <xf numFmtId="49" fontId="2" fillId="0" borderId="14" xfId="0" applyNumberFormat="1" applyFont="1" applyFill="1" applyBorder="1" applyAlignment="1">
      <alignment horizontal="center" vertical="center" wrapText="1"/>
    </xf>
    <xf numFmtId="49" fontId="2" fillId="0" borderId="9" xfId="0" applyNumberFormat="1" applyFont="1" applyFill="1" applyBorder="1" applyAlignment="1">
      <alignment horizontal="center" vertical="center" wrapText="1"/>
    </xf>
    <xf numFmtId="0" fontId="5" fillId="0" borderId="0" xfId="0" applyFont="1" applyFill="1" applyAlignment="1">
      <alignment horizontal="right" vertical="center"/>
    </xf>
    <xf numFmtId="0" fontId="5" fillId="0" borderId="0" xfId="0" applyFont="1" applyFill="1" applyBorder="1" applyAlignment="1">
      <alignment horizontal="left" vertical="center" wrapText="1"/>
    </xf>
    <xf numFmtId="180" fontId="0" fillId="0" borderId="0" xfId="0" applyNumberFormat="1" applyFont="1" applyFill="1" applyBorder="1" applyAlignment="1">
      <alignment vertical="center"/>
    </xf>
    <xf numFmtId="180" fontId="0" fillId="0" borderId="8" xfId="0" applyNumberFormat="1" applyFont="1" applyFill="1" applyBorder="1" applyAlignment="1">
      <alignment vertical="center"/>
    </xf>
    <xf numFmtId="0" fontId="0" fillId="0" borderId="0" xfId="0" applyFont="1" applyFill="1" applyBorder="1" applyAlignment="1">
      <alignment horizontal="center" vertical="center"/>
    </xf>
    <xf numFmtId="0" fontId="6" fillId="0" borderId="0" xfId="0" applyFont="1" applyFill="1" applyAlignment="1">
      <alignment horizontal="center" vertical="center"/>
    </xf>
    <xf numFmtId="49" fontId="2" fillId="0" borderId="0" xfId="0" applyNumberFormat="1" applyFont="1" applyFill="1" applyBorder="1" applyAlignment="1">
      <alignment horizontal="center" vertical="center" wrapText="1"/>
    </xf>
    <xf numFmtId="49" fontId="2" fillId="0" borderId="0" xfId="0" applyNumberFormat="1" applyFont="1" applyFill="1" applyBorder="1" applyAlignment="1">
      <alignment horizontal="center" vertical="center"/>
    </xf>
    <xf numFmtId="0" fontId="5" fillId="0" borderId="4" xfId="0" applyFont="1" applyFill="1" applyBorder="1" applyAlignment="1">
      <alignment horizontal="left" vertical="center"/>
    </xf>
    <xf numFmtId="0" fontId="16" fillId="0" borderId="0" xfId="2" applyFont="1" applyFill="1"/>
    <xf numFmtId="49" fontId="16" fillId="0" borderId="0" xfId="2" applyNumberFormat="1" applyFont="1" applyFill="1" applyAlignment="1">
      <alignment horizontal="right" vertical="center"/>
    </xf>
    <xf numFmtId="0" fontId="16" fillId="0" borderId="0" xfId="2" applyFont="1" applyFill="1" applyAlignment="1">
      <alignment horizontal="left"/>
    </xf>
    <xf numFmtId="38" fontId="1" fillId="0" borderId="0" xfId="3" applyFont="1" applyFill="1"/>
    <xf numFmtId="0" fontId="16" fillId="0" borderId="0" xfId="2" applyFont="1" applyFill="1" applyAlignment="1">
      <alignment horizontal="left" vertical="center"/>
    </xf>
    <xf numFmtId="0" fontId="17" fillId="0" borderId="0" xfId="2" applyFont="1" applyFill="1" applyAlignment="1">
      <alignment horizontal="left" vertical="center"/>
    </xf>
    <xf numFmtId="3" fontId="18" fillId="0" borderId="0" xfId="2" applyNumberFormat="1" applyFont="1" applyFill="1" applyBorder="1" applyAlignment="1">
      <alignment wrapText="1"/>
    </xf>
    <xf numFmtId="49" fontId="18" fillId="0" borderId="0" xfId="2" applyNumberFormat="1" applyFont="1" applyFill="1" applyBorder="1" applyAlignment="1">
      <alignment horizontal="right" vertical="center"/>
    </xf>
    <xf numFmtId="0" fontId="18" fillId="0" borderId="0" xfId="2" applyFont="1" applyFill="1" applyBorder="1" applyAlignment="1">
      <alignment horizontal="left"/>
    </xf>
    <xf numFmtId="0" fontId="20" fillId="0" borderId="14" xfId="2" applyFont="1" applyFill="1" applyBorder="1" applyAlignment="1">
      <alignment horizontal="left"/>
    </xf>
    <xf numFmtId="0" fontId="20" fillId="0" borderId="14" xfId="2" applyFont="1" applyFill="1" applyBorder="1" applyAlignment="1">
      <alignment horizontal="left" vertical="center"/>
    </xf>
    <xf numFmtId="0" fontId="21" fillId="0" borderId="0" xfId="2" applyFont="1" applyFill="1"/>
    <xf numFmtId="0" fontId="1" fillId="0" borderId="0" xfId="0" applyFont="1" applyFill="1" applyAlignment="1">
      <alignment vertical="center"/>
    </xf>
    <xf numFmtId="0" fontId="16" fillId="0" borderId="14" xfId="2" applyFont="1" applyFill="1" applyBorder="1" applyAlignment="1">
      <alignment horizontal="left"/>
    </xf>
    <xf numFmtId="0" fontId="16" fillId="0" borderId="14" xfId="2" applyFont="1" applyFill="1" applyBorder="1" applyAlignment="1">
      <alignment horizontal="left" vertical="center"/>
    </xf>
    <xf numFmtId="177" fontId="3" fillId="0" borderId="6" xfId="0" applyNumberFormat="1" applyFont="1" applyFill="1" applyBorder="1" applyAlignment="1">
      <alignment horizontal="distributed" vertical="center" wrapText="1"/>
    </xf>
    <xf numFmtId="4" fontId="5" fillId="0" borderId="0" xfId="0" applyNumberFormat="1" applyFont="1" applyFill="1" applyBorder="1" applyAlignment="1">
      <alignment horizontal="right"/>
    </xf>
    <xf numFmtId="179" fontId="6" fillId="0" borderId="0" xfId="0" applyNumberFormat="1" applyFont="1" applyFill="1" applyBorder="1" applyAlignment="1">
      <alignment horizontal="right" vertical="center"/>
    </xf>
    <xf numFmtId="179" fontId="6" fillId="0" borderId="0" xfId="1" applyNumberFormat="1" applyFont="1" applyFill="1" applyAlignment="1">
      <alignment horizontal="right" vertical="center"/>
    </xf>
    <xf numFmtId="41" fontId="6" fillId="0" borderId="0" xfId="0" applyNumberFormat="1" applyFont="1" applyFill="1" applyBorder="1" applyAlignment="1">
      <alignment horizontal="right" vertical="center"/>
    </xf>
    <xf numFmtId="40" fontId="6" fillId="0" borderId="0" xfId="1" applyNumberFormat="1" applyFont="1" applyFill="1" applyBorder="1" applyAlignment="1">
      <alignment horizontal="right"/>
    </xf>
    <xf numFmtId="180" fontId="6" fillId="0" borderId="0" xfId="0" applyNumberFormat="1" applyFont="1" applyFill="1" applyBorder="1" applyAlignment="1">
      <alignment horizontal="right" vertical="center"/>
    </xf>
    <xf numFmtId="183" fontId="6" fillId="0" borderId="0" xfId="0" applyNumberFormat="1" applyFont="1" applyFill="1" applyBorder="1" applyAlignment="1">
      <alignment horizontal="right" vertical="center"/>
    </xf>
    <xf numFmtId="41" fontId="6" fillId="0" borderId="0" xfId="1" applyNumberFormat="1" applyFont="1" applyFill="1" applyAlignment="1">
      <alignment horizontal="right" vertical="center"/>
    </xf>
    <xf numFmtId="177" fontId="5" fillId="0" borderId="6" xfId="0" applyNumberFormat="1" applyFont="1" applyFill="1" applyBorder="1" applyAlignment="1">
      <alignment horizontal="distributed" vertical="center" wrapText="1"/>
    </xf>
    <xf numFmtId="177" fontId="2" fillId="0" borderId="7" xfId="0" applyNumberFormat="1" applyFont="1" applyFill="1" applyBorder="1" applyAlignment="1">
      <alignment horizontal="distributed" vertical="center"/>
    </xf>
    <xf numFmtId="177" fontId="2" fillId="0" borderId="5" xfId="0" applyNumberFormat="1" applyFont="1" applyFill="1" applyBorder="1" applyAlignment="1">
      <alignment horizontal="distributed" vertical="center"/>
    </xf>
    <xf numFmtId="178" fontId="5" fillId="0" borderId="6" xfId="0" applyNumberFormat="1" applyFont="1" applyFill="1" applyBorder="1" applyAlignment="1">
      <alignment horizontal="center" vertical="center"/>
    </xf>
    <xf numFmtId="178" fontId="12" fillId="0" borderId="6" xfId="0" applyNumberFormat="1" applyFont="1" applyFill="1" applyBorder="1" applyAlignment="1">
      <alignment horizontal="center" vertical="center" wrapText="1"/>
    </xf>
    <xf numFmtId="4" fontId="5" fillId="0" borderId="5" xfId="0" applyNumberFormat="1" applyFont="1" applyFill="1" applyBorder="1" applyAlignment="1">
      <alignment horizontal="center" vertical="center"/>
    </xf>
    <xf numFmtId="177" fontId="2" fillId="0" borderId="0" xfId="0" applyNumberFormat="1" applyFont="1" applyFill="1" applyBorder="1" applyAlignment="1">
      <alignment horizontal="right"/>
    </xf>
    <xf numFmtId="4" fontId="2" fillId="0" borderId="0" xfId="0" applyNumberFormat="1" applyFont="1" applyFill="1" applyBorder="1" applyAlignment="1">
      <alignment horizontal="right"/>
    </xf>
    <xf numFmtId="179" fontId="8" fillId="0" borderId="0" xfId="0" applyNumberFormat="1" applyFont="1" applyFill="1" applyBorder="1" applyAlignment="1">
      <alignment horizontal="right" vertical="center"/>
    </xf>
    <xf numFmtId="179" fontId="8" fillId="0" borderId="0" xfId="0" applyNumberFormat="1" applyFont="1" applyFill="1" applyBorder="1" applyAlignment="1">
      <alignment vertical="center"/>
    </xf>
    <xf numFmtId="179" fontId="8" fillId="0" borderId="0" xfId="0" applyNumberFormat="1" applyFont="1" applyFill="1" applyBorder="1" applyAlignment="1">
      <alignment horizontal="right"/>
    </xf>
    <xf numFmtId="178" fontId="8" fillId="0" borderId="0" xfId="0" applyNumberFormat="1" applyFont="1" applyFill="1" applyBorder="1" applyAlignment="1">
      <alignment horizontal="right" vertical="center"/>
    </xf>
    <xf numFmtId="4" fontId="8" fillId="0" borderId="0" xfId="0" applyNumberFormat="1" applyFont="1" applyFill="1" applyBorder="1" applyAlignment="1">
      <alignment horizontal="right" vertical="center"/>
    </xf>
    <xf numFmtId="179" fontId="0" fillId="0" borderId="0" xfId="0" applyNumberFormat="1" applyFont="1" applyFill="1" applyBorder="1" applyAlignment="1">
      <alignment horizontal="right"/>
    </xf>
    <xf numFmtId="179" fontId="0" fillId="0" borderId="0" xfId="0" applyNumberFormat="1" applyFont="1" applyFill="1" applyBorder="1"/>
    <xf numFmtId="178" fontId="0" fillId="0" borderId="0" xfId="0" applyNumberFormat="1" applyFont="1" applyFill="1" applyBorder="1" applyAlignment="1">
      <alignment vertical="center"/>
    </xf>
    <xf numFmtId="178" fontId="0" fillId="0" borderId="0" xfId="0" applyNumberFormat="1" applyFont="1" applyFill="1" applyBorder="1" applyAlignment="1">
      <alignment horizontal="right" vertical="center"/>
    </xf>
    <xf numFmtId="40" fontId="0" fillId="0" borderId="0" xfId="1" applyNumberFormat="1" applyFont="1" applyFill="1" applyBorder="1" applyAlignment="1">
      <alignment horizontal="right"/>
    </xf>
    <xf numFmtId="40" fontId="0" fillId="0" borderId="0" xfId="0" applyNumberFormat="1" applyFont="1" applyFill="1" applyBorder="1" applyAlignment="1">
      <alignment vertical="center"/>
    </xf>
    <xf numFmtId="183" fontId="0" fillId="0" borderId="0" xfId="0" applyNumberFormat="1" applyFont="1" applyFill="1" applyBorder="1" applyAlignment="1">
      <alignment horizontal="right" vertical="center"/>
    </xf>
    <xf numFmtId="177" fontId="6" fillId="0" borderId="6" xfId="0" applyNumberFormat="1" applyFont="1" applyFill="1" applyBorder="1" applyAlignment="1">
      <alignment horizontal="distributed" vertical="center" wrapText="1"/>
    </xf>
    <xf numFmtId="0" fontId="2" fillId="0" borderId="0" xfId="0" applyFont="1" applyFill="1" applyBorder="1" applyAlignment="1">
      <alignment horizontal="right" vertical="center"/>
    </xf>
    <xf numFmtId="0" fontId="8" fillId="0" borderId="0" xfId="0" applyFont="1" applyFill="1" applyBorder="1" applyAlignment="1">
      <alignment horizontal="right"/>
    </xf>
    <xf numFmtId="176" fontId="0" fillId="0" borderId="0" xfId="0" applyNumberFormat="1" applyFont="1" applyFill="1" applyAlignment="1">
      <alignment vertical="center"/>
    </xf>
    <xf numFmtId="38" fontId="0" fillId="0" borderId="0" xfId="0" applyNumberFormat="1" applyFont="1" applyFill="1" applyAlignment="1">
      <alignment vertical="center"/>
    </xf>
    <xf numFmtId="185" fontId="0" fillId="0" borderId="0" xfId="0" applyNumberFormat="1" applyFont="1" applyFill="1" applyBorder="1" applyAlignment="1">
      <alignment horizontal="left"/>
    </xf>
    <xf numFmtId="180" fontId="0" fillId="0" borderId="0" xfId="0" applyNumberFormat="1" applyFont="1" applyFill="1" applyAlignment="1">
      <alignment horizontal="right"/>
    </xf>
    <xf numFmtId="0" fontId="8" fillId="0" borderId="0" xfId="0" applyFont="1" applyFill="1" applyBorder="1" applyAlignment="1"/>
    <xf numFmtId="0" fontId="0" fillId="0" borderId="0" xfId="0" applyFont="1" applyFill="1" applyBorder="1" applyAlignment="1"/>
    <xf numFmtId="176" fontId="8" fillId="0" borderId="0" xfId="0" applyNumberFormat="1" applyFont="1" applyFill="1" applyBorder="1" applyAlignment="1">
      <alignment horizontal="right"/>
    </xf>
    <xf numFmtId="38" fontId="8" fillId="0" borderId="0" xfId="0" applyNumberFormat="1" applyFont="1" applyFill="1" applyBorder="1" applyAlignment="1">
      <alignment horizontal="right"/>
    </xf>
    <xf numFmtId="185" fontId="8" fillId="0" borderId="0" xfId="0" applyNumberFormat="1" applyFont="1" applyFill="1" applyBorder="1" applyAlignment="1">
      <alignment horizontal="left"/>
    </xf>
    <xf numFmtId="0" fontId="0" fillId="0" borderId="0" xfId="0" applyFont="1" applyFill="1" applyBorder="1" applyAlignment="1">
      <alignment horizontal="right"/>
    </xf>
    <xf numFmtId="185" fontId="0" fillId="0" borderId="0" xfId="0" applyNumberFormat="1" applyFont="1" applyFill="1" applyBorder="1" applyAlignment="1">
      <alignment horizontal="right"/>
    </xf>
    <xf numFmtId="38" fontId="0" fillId="0" borderId="0" xfId="0" applyNumberFormat="1" applyFont="1" applyFill="1" applyBorder="1" applyAlignment="1">
      <alignment horizontal="right"/>
    </xf>
    <xf numFmtId="187" fontId="0" fillId="0" borderId="0" xfId="0" applyNumberFormat="1" applyFont="1" applyFill="1" applyBorder="1" applyAlignment="1">
      <alignment horizontal="right"/>
    </xf>
    <xf numFmtId="176" fontId="0" fillId="0" borderId="0" xfId="0" applyNumberFormat="1" applyFont="1" applyFill="1" applyAlignment="1">
      <alignment horizontal="right"/>
    </xf>
    <xf numFmtId="185" fontId="0" fillId="0" borderId="0" xfId="0" applyNumberFormat="1" applyFont="1" applyFill="1" applyAlignment="1">
      <alignment horizontal="right"/>
    </xf>
    <xf numFmtId="38" fontId="0" fillId="0" borderId="0" xfId="0" applyNumberFormat="1" applyFont="1" applyFill="1" applyAlignment="1">
      <alignment horizontal="right"/>
    </xf>
    <xf numFmtId="185" fontId="0" fillId="0" borderId="0" xfId="0" applyNumberFormat="1" applyFont="1" applyFill="1" applyAlignment="1">
      <alignment horizontal="left"/>
    </xf>
    <xf numFmtId="182" fontId="0" fillId="0" borderId="0" xfId="0" applyNumberFormat="1" applyFont="1" applyFill="1" applyAlignment="1">
      <alignment horizontal="right"/>
    </xf>
    <xf numFmtId="0" fontId="0" fillId="0" borderId="0" xfId="0" applyFont="1" applyFill="1" applyAlignment="1"/>
    <xf numFmtId="176" fontId="0" fillId="0" borderId="0" xfId="0" applyNumberFormat="1" applyFont="1" applyFill="1" applyBorder="1"/>
    <xf numFmtId="38" fontId="0" fillId="0" borderId="0" xfId="0" applyNumberFormat="1" applyFont="1" applyFill="1" applyBorder="1"/>
    <xf numFmtId="180" fontId="0" fillId="0" borderId="0" xfId="0" applyNumberFormat="1" applyFont="1" applyFill="1" applyBorder="1" applyAlignment="1">
      <alignment horizontal="right"/>
    </xf>
    <xf numFmtId="185" fontId="0" fillId="0" borderId="0" xfId="0" applyNumberFormat="1" applyFont="1" applyFill="1" applyAlignment="1">
      <alignment horizontal="center"/>
    </xf>
    <xf numFmtId="3" fontId="0" fillId="0" borderId="0" xfId="0" applyNumberFormat="1" applyFont="1" applyFill="1" applyAlignment="1">
      <alignment horizontal="right"/>
    </xf>
    <xf numFmtId="49" fontId="0" fillId="0" borderId="0" xfId="0" applyNumberFormat="1" applyFont="1" applyFill="1" applyAlignment="1">
      <alignment horizontal="right"/>
    </xf>
    <xf numFmtId="49" fontId="8" fillId="0" borderId="0" xfId="0" applyNumberFormat="1" applyFont="1" applyFill="1" applyBorder="1" applyAlignment="1">
      <alignment horizontal="right"/>
    </xf>
    <xf numFmtId="49" fontId="8" fillId="0" borderId="0" xfId="0" applyNumberFormat="1" applyFont="1" applyFill="1" applyBorder="1" applyAlignment="1">
      <alignment horizontal="left"/>
    </xf>
    <xf numFmtId="0" fontId="8" fillId="0" borderId="0" xfId="0" applyNumberFormat="1" applyFont="1" applyFill="1" applyBorder="1" applyAlignment="1">
      <alignment horizontal="right"/>
    </xf>
    <xf numFmtId="38" fontId="8" fillId="0" borderId="0" xfId="1" applyFont="1" applyFill="1" applyBorder="1" applyAlignment="1">
      <alignment horizontal="right"/>
    </xf>
    <xf numFmtId="180" fontId="8" fillId="0" borderId="0" xfId="0" applyNumberFormat="1" applyFont="1" applyFill="1" applyBorder="1" applyAlignment="1">
      <alignment horizontal="right"/>
    </xf>
    <xf numFmtId="180" fontId="8" fillId="0" borderId="0" xfId="0" applyNumberFormat="1" applyFont="1" applyFill="1" applyAlignment="1">
      <alignment horizontal="right"/>
    </xf>
    <xf numFmtId="0" fontId="8" fillId="0" borderId="0" xfId="0" applyFont="1" applyFill="1" applyAlignment="1">
      <alignment horizontal="right"/>
    </xf>
    <xf numFmtId="176" fontId="8" fillId="0" borderId="0" xfId="0" applyNumberFormat="1" applyFont="1" applyFill="1" applyAlignment="1">
      <alignment horizontal="right"/>
    </xf>
    <xf numFmtId="176" fontId="8" fillId="0" borderId="0" xfId="0" applyNumberFormat="1" applyFont="1" applyFill="1"/>
    <xf numFmtId="0" fontId="8" fillId="0" borderId="0" xfId="0" applyFont="1" applyFill="1"/>
    <xf numFmtId="38" fontId="8" fillId="0" borderId="0" xfId="1" applyFont="1" applyFill="1"/>
    <xf numFmtId="176" fontId="0" fillId="0" borderId="0" xfId="0" applyNumberFormat="1" applyFont="1" applyFill="1"/>
    <xf numFmtId="0" fontId="0" fillId="0" borderId="0" xfId="0" applyNumberFormat="1" applyFont="1" applyFill="1" applyBorder="1" applyAlignment="1">
      <alignment horizontal="left"/>
    </xf>
    <xf numFmtId="38" fontId="0" fillId="0" borderId="0" xfId="1" applyFont="1" applyFill="1"/>
    <xf numFmtId="180" fontId="0" fillId="0" borderId="0" xfId="0" applyNumberFormat="1" applyFont="1" applyFill="1"/>
    <xf numFmtId="49" fontId="0" fillId="0" borderId="0" xfId="0" applyNumberFormat="1" applyFont="1" applyFill="1" applyBorder="1" applyAlignment="1">
      <alignment horizontal="right"/>
    </xf>
    <xf numFmtId="176" fontId="0" fillId="0" borderId="0" xfId="0" quotePrefix="1" applyNumberFormat="1" applyFont="1" applyFill="1" applyBorder="1" applyAlignment="1">
      <alignment horizontal="right"/>
    </xf>
    <xf numFmtId="0" fontId="0" fillId="0" borderId="0" xfId="0" quotePrefix="1" applyNumberFormat="1" applyFont="1" applyFill="1" applyBorder="1" applyAlignment="1">
      <alignment horizontal="right"/>
    </xf>
    <xf numFmtId="0" fontId="0" fillId="0" borderId="0" xfId="0" applyNumberFormat="1" applyFont="1" applyFill="1" applyBorder="1" applyAlignment="1">
      <alignment horizontal="right"/>
    </xf>
    <xf numFmtId="0" fontId="2" fillId="0" borderId="10" xfId="0" applyFont="1" applyFill="1" applyBorder="1" applyAlignment="1">
      <alignment horizontal="right" vertical="center"/>
    </xf>
    <xf numFmtId="0" fontId="8" fillId="0" borderId="0" xfId="0" applyFont="1" applyFill="1" applyBorder="1" applyAlignment="1">
      <alignment horizontal="right" vertical="center"/>
    </xf>
    <xf numFmtId="49" fontId="8" fillId="0" borderId="0" xfId="0" applyNumberFormat="1" applyFont="1" applyFill="1" applyBorder="1" applyAlignment="1">
      <alignment vertical="center"/>
    </xf>
    <xf numFmtId="38" fontId="8" fillId="0" borderId="0" xfId="1" applyFont="1" applyFill="1" applyBorder="1" applyAlignment="1">
      <alignment vertical="center"/>
    </xf>
    <xf numFmtId="49" fontId="8" fillId="0" borderId="0" xfId="0" applyNumberFormat="1" applyFont="1" applyFill="1" applyBorder="1" applyAlignment="1">
      <alignment horizontal="right" vertical="center"/>
    </xf>
    <xf numFmtId="0" fontId="0" fillId="0" borderId="0" xfId="0" applyFont="1" applyFill="1" applyBorder="1" applyAlignment="1">
      <alignment vertical="center"/>
    </xf>
    <xf numFmtId="49" fontId="0" fillId="0" borderId="0" xfId="0" applyNumberFormat="1" applyFont="1" applyFill="1" applyBorder="1" applyAlignment="1">
      <alignment vertical="center"/>
    </xf>
    <xf numFmtId="0" fontId="0" fillId="0" borderId="0" xfId="0" applyNumberFormat="1" applyFont="1" applyFill="1" applyBorder="1" applyAlignment="1">
      <alignment vertical="center"/>
    </xf>
    <xf numFmtId="190" fontId="0" fillId="0" borderId="0" xfId="0" applyNumberFormat="1" applyFont="1" applyFill="1" applyBorder="1" applyAlignment="1">
      <alignment horizontal="right" vertical="center"/>
    </xf>
    <xf numFmtId="49" fontId="0" fillId="0" borderId="0" xfId="0" applyNumberFormat="1" applyFont="1" applyFill="1" applyBorder="1" applyAlignment="1">
      <alignment horizontal="right" vertical="center"/>
    </xf>
    <xf numFmtId="0" fontId="2" fillId="0" borderId="11" xfId="0" applyFont="1" applyFill="1" applyBorder="1" applyAlignment="1">
      <alignment horizontal="center" vertical="center"/>
    </xf>
    <xf numFmtId="180" fontId="0" fillId="0" borderId="12" xfId="0" applyNumberFormat="1" applyFont="1" applyFill="1" applyBorder="1" applyAlignment="1">
      <alignment vertical="center"/>
    </xf>
    <xf numFmtId="180" fontId="0" fillId="0" borderId="10" xfId="0" applyNumberFormat="1" applyFont="1" applyFill="1" applyBorder="1" applyAlignment="1">
      <alignment vertical="center"/>
    </xf>
    <xf numFmtId="180" fontId="0" fillId="0" borderId="10" xfId="0" applyNumberFormat="1" applyFont="1" applyFill="1" applyBorder="1" applyAlignment="1">
      <alignment horizontal="right" vertical="center"/>
    </xf>
    <xf numFmtId="177" fontId="2" fillId="0" borderId="0" xfId="0" applyNumberFormat="1" applyFont="1" applyFill="1" applyBorder="1" applyAlignment="1">
      <alignment horizontal="center" vertical="center"/>
    </xf>
    <xf numFmtId="0" fontId="2" fillId="0" borderId="1"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6" xfId="0" applyFont="1" applyFill="1" applyBorder="1" applyAlignment="1">
      <alignment horizontal="center" vertical="center"/>
    </xf>
    <xf numFmtId="177" fontId="2" fillId="0" borderId="1" xfId="0" applyNumberFormat="1" applyFont="1" applyFill="1" applyBorder="1" applyAlignment="1">
      <alignment horizontal="center" vertical="center"/>
    </xf>
    <xf numFmtId="0" fontId="2" fillId="0" borderId="17" xfId="0" applyFont="1" applyFill="1" applyBorder="1" applyAlignment="1">
      <alignment horizontal="center" vertical="center"/>
    </xf>
    <xf numFmtId="0" fontId="2" fillId="0" borderId="18" xfId="0" applyFont="1" applyFill="1" applyBorder="1" applyAlignment="1">
      <alignment horizontal="center" vertical="center"/>
    </xf>
    <xf numFmtId="0" fontId="2" fillId="0" borderId="16" xfId="0" applyFont="1" applyFill="1" applyBorder="1" applyAlignment="1">
      <alignment horizontal="center" vertical="center"/>
    </xf>
    <xf numFmtId="0" fontId="2" fillId="0" borderId="0" xfId="0" applyFont="1" applyFill="1" applyAlignment="1">
      <alignment horizontal="distributed"/>
    </xf>
    <xf numFmtId="0" fontId="4" fillId="0" borderId="0" xfId="0" applyFont="1" applyFill="1" applyBorder="1" applyAlignment="1">
      <alignment horizontal="center"/>
    </xf>
    <xf numFmtId="0" fontId="2" fillId="0" borderId="0" xfId="0" applyFont="1" applyFill="1" applyBorder="1" applyAlignment="1">
      <alignment horizontal="distributed"/>
    </xf>
    <xf numFmtId="0" fontId="2" fillId="0" borderId="5"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5" xfId="0" applyFont="1" applyFill="1" applyBorder="1" applyAlignment="1">
      <alignment horizontal="center" vertical="center" wrapText="1"/>
    </xf>
    <xf numFmtId="49" fontId="2" fillId="0" borderId="17" xfId="0" applyNumberFormat="1" applyFont="1" applyFill="1" applyBorder="1" applyAlignment="1">
      <alignment horizontal="center" vertical="center"/>
    </xf>
    <xf numFmtId="0" fontId="2" fillId="0" borderId="19" xfId="0" applyFont="1" applyFill="1" applyBorder="1" applyAlignment="1">
      <alignment horizontal="center" vertical="center" wrapText="1"/>
    </xf>
    <xf numFmtId="49" fontId="2" fillId="0" borderId="0" xfId="0" applyNumberFormat="1" applyFont="1" applyFill="1" applyBorder="1" applyAlignment="1">
      <alignment horizontal="right" vertical="center"/>
    </xf>
    <xf numFmtId="49" fontId="4" fillId="0" borderId="0" xfId="0" applyNumberFormat="1" applyFont="1" applyFill="1" applyBorder="1" applyAlignment="1">
      <alignment horizontal="distributed" vertical="center"/>
    </xf>
    <xf numFmtId="49" fontId="21" fillId="0" borderId="14" xfId="2" applyNumberFormat="1" applyFont="1" applyFill="1" applyBorder="1" applyAlignment="1">
      <alignment horizontal="right" vertical="center"/>
    </xf>
    <xf numFmtId="38" fontId="21" fillId="0" borderId="14" xfId="3" applyFont="1" applyFill="1" applyBorder="1" applyAlignment="1">
      <alignment horizontal="center" wrapText="1"/>
    </xf>
    <xf numFmtId="182" fontId="23" fillId="0" borderId="14" xfId="5" applyNumberFormat="1" applyFont="1" applyFill="1" applyBorder="1" applyAlignment="1">
      <alignment horizontal="right" vertical="center"/>
    </xf>
    <xf numFmtId="3" fontId="23" fillId="0" borderId="14" xfId="4" applyNumberFormat="1" applyFont="1" applyFill="1" applyBorder="1">
      <alignment vertical="center"/>
    </xf>
    <xf numFmtId="0" fontId="20" fillId="0" borderId="14" xfId="4" applyFont="1" applyFill="1" applyBorder="1" applyAlignment="1">
      <alignment horizontal="left" vertical="center"/>
    </xf>
    <xf numFmtId="177" fontId="2" fillId="0" borderId="3" xfId="0" applyNumberFormat="1" applyFont="1" applyFill="1" applyBorder="1" applyAlignment="1">
      <alignment horizontal="distributed" vertical="center"/>
    </xf>
    <xf numFmtId="177" fontId="2" fillId="0" borderId="1" xfId="0" applyNumberFormat="1" applyFont="1" applyFill="1" applyBorder="1" applyAlignment="1">
      <alignment horizontal="distributed" vertical="center"/>
    </xf>
    <xf numFmtId="177" fontId="2" fillId="0" borderId="8" xfId="0" applyNumberFormat="1" applyFont="1" applyFill="1" applyBorder="1" applyAlignment="1">
      <alignment horizontal="distributed" vertical="center"/>
    </xf>
    <xf numFmtId="177" fontId="2" fillId="0" borderId="0" xfId="0" applyNumberFormat="1" applyFont="1" applyFill="1" applyBorder="1" applyAlignment="1">
      <alignment horizontal="distributed" vertical="center"/>
    </xf>
    <xf numFmtId="177" fontId="2" fillId="0" borderId="6" xfId="0" applyNumberFormat="1" applyFont="1" applyFill="1" applyBorder="1" applyAlignment="1">
      <alignment horizontal="distributed" vertical="center"/>
    </xf>
    <xf numFmtId="177" fontId="2" fillId="0" borderId="0" xfId="0" applyNumberFormat="1" applyFont="1" applyFill="1" applyBorder="1" applyAlignment="1">
      <alignment horizontal="center" vertical="center"/>
    </xf>
    <xf numFmtId="177" fontId="2" fillId="0" borderId="6" xfId="0" applyNumberFormat="1" applyFont="1" applyFill="1" applyBorder="1" applyAlignment="1">
      <alignment horizontal="center" vertical="center"/>
    </xf>
    <xf numFmtId="0" fontId="2" fillId="0" borderId="1"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6" xfId="0" applyFont="1" applyFill="1" applyBorder="1" applyAlignment="1">
      <alignment horizontal="center" vertical="center"/>
    </xf>
    <xf numFmtId="177" fontId="2" fillId="0" borderId="1" xfId="0" applyNumberFormat="1" applyFont="1" applyFill="1" applyBorder="1" applyAlignment="1">
      <alignment horizontal="center" vertical="center"/>
    </xf>
    <xf numFmtId="178" fontId="2" fillId="0" borderId="1" xfId="0" applyNumberFormat="1" applyFont="1" applyFill="1" applyBorder="1" applyAlignment="1">
      <alignment horizontal="distributed" vertical="center"/>
    </xf>
    <xf numFmtId="178" fontId="2" fillId="0" borderId="0" xfId="0" applyNumberFormat="1" applyFont="1" applyFill="1" applyBorder="1" applyAlignment="1">
      <alignment horizontal="distributed" vertical="center"/>
    </xf>
    <xf numFmtId="178" fontId="2" fillId="0" borderId="6" xfId="0" applyNumberFormat="1" applyFont="1" applyFill="1" applyBorder="1" applyAlignment="1">
      <alignment horizontal="distributed" vertical="center"/>
    </xf>
    <xf numFmtId="177" fontId="2" fillId="0" borderId="1" xfId="0" applyNumberFormat="1" applyFont="1" applyFill="1" applyBorder="1" applyAlignment="1">
      <alignment horizontal="distributed" vertical="distributed"/>
    </xf>
    <xf numFmtId="184" fontId="2" fillId="0" borderId="10" xfId="0" applyNumberFormat="1" applyFont="1" applyFill="1" applyBorder="1" applyAlignment="1">
      <alignment horizontal="right"/>
    </xf>
    <xf numFmtId="0" fontId="5" fillId="0" borderId="1" xfId="0" applyFont="1" applyFill="1" applyBorder="1" applyAlignment="1">
      <alignment horizontal="center" vertical="center"/>
    </xf>
    <xf numFmtId="0" fontId="5" fillId="0" borderId="6" xfId="0" applyFont="1" applyFill="1" applyBorder="1" applyAlignment="1">
      <alignment horizontal="center" vertical="center"/>
    </xf>
    <xf numFmtId="185" fontId="2" fillId="0" borderId="16" xfId="0" applyNumberFormat="1" applyFont="1" applyFill="1" applyBorder="1" applyAlignment="1">
      <alignment horizontal="center" vertical="center"/>
    </xf>
    <xf numFmtId="185" fontId="2" fillId="0" borderId="15" xfId="0" applyNumberFormat="1" applyFont="1" applyFill="1" applyBorder="1" applyAlignment="1">
      <alignment horizontal="center" vertical="center"/>
    </xf>
    <xf numFmtId="185" fontId="2" fillId="0" borderId="17" xfId="0" applyNumberFormat="1" applyFont="1" applyFill="1" applyBorder="1" applyAlignment="1">
      <alignment horizontal="center" vertical="center"/>
    </xf>
    <xf numFmtId="184" fontId="2" fillId="0" borderId="3" xfId="0" applyNumberFormat="1" applyFont="1" applyFill="1" applyBorder="1" applyAlignment="1">
      <alignment horizontal="center" vertical="center" wrapText="1"/>
    </xf>
    <xf numFmtId="184" fontId="2" fillId="0" borderId="5" xfId="0" applyNumberFormat="1" applyFont="1" applyFill="1" applyBorder="1" applyAlignment="1">
      <alignment horizontal="center" vertical="center" wrapText="1"/>
    </xf>
    <xf numFmtId="0" fontId="2" fillId="0" borderId="17" xfId="0" applyFont="1" applyFill="1" applyBorder="1" applyAlignment="1">
      <alignment horizontal="center" vertical="center"/>
    </xf>
    <xf numFmtId="0" fontId="2" fillId="0" borderId="18" xfId="0" applyFont="1" applyFill="1" applyBorder="1" applyAlignment="1">
      <alignment horizontal="center" vertical="center"/>
    </xf>
    <xf numFmtId="0" fontId="2" fillId="0" borderId="16" xfId="0" applyFont="1" applyFill="1" applyBorder="1" applyAlignment="1">
      <alignment horizontal="center" vertical="center"/>
    </xf>
    <xf numFmtId="0" fontId="5" fillId="0" borderId="28" xfId="0" applyFont="1" applyFill="1" applyBorder="1" applyAlignment="1">
      <alignment horizontal="right" vertical="center"/>
    </xf>
    <xf numFmtId="0" fontId="5" fillId="0" borderId="27" xfId="0" applyFont="1" applyFill="1" applyBorder="1" applyAlignment="1">
      <alignment horizontal="right" vertical="center"/>
    </xf>
    <xf numFmtId="0" fontId="5" fillId="0" borderId="26" xfId="0" applyFont="1" applyFill="1" applyBorder="1" applyAlignment="1">
      <alignment horizontal="right" vertical="center"/>
    </xf>
    <xf numFmtId="0" fontId="5" fillId="0" borderId="25" xfId="0" applyFont="1" applyFill="1" applyBorder="1" applyAlignment="1">
      <alignment horizontal="right" vertical="center"/>
    </xf>
    <xf numFmtId="182" fontId="2" fillId="0" borderId="3" xfId="0" applyNumberFormat="1" applyFont="1" applyFill="1" applyBorder="1" applyAlignment="1">
      <alignment horizontal="center" vertical="center"/>
    </xf>
    <xf numFmtId="182" fontId="2" fillId="0" borderId="1" xfId="0" applyNumberFormat="1" applyFont="1" applyFill="1" applyBorder="1" applyAlignment="1">
      <alignment horizontal="center" vertical="center"/>
    </xf>
    <xf numFmtId="182" fontId="2" fillId="0" borderId="14" xfId="0" applyNumberFormat="1" applyFont="1" applyFill="1" applyBorder="1" applyAlignment="1">
      <alignment horizontal="center" vertical="center"/>
    </xf>
    <xf numFmtId="182" fontId="2" fillId="0" borderId="13" xfId="0" applyNumberFormat="1" applyFont="1" applyFill="1" applyBorder="1" applyAlignment="1">
      <alignment horizontal="center" vertical="center"/>
    </xf>
    <xf numFmtId="182" fontId="2" fillId="0" borderId="24" xfId="0" applyNumberFormat="1" applyFont="1" applyFill="1" applyBorder="1" applyAlignment="1">
      <alignment horizontal="center" vertical="center"/>
    </xf>
    <xf numFmtId="182" fontId="2" fillId="0" borderId="22" xfId="0" applyNumberFormat="1" applyFont="1" applyFill="1" applyBorder="1" applyAlignment="1">
      <alignment horizontal="center" vertical="center" wrapText="1"/>
    </xf>
    <xf numFmtId="182" fontId="2" fillId="0" borderId="21" xfId="0" applyNumberFormat="1" applyFont="1" applyFill="1" applyBorder="1" applyAlignment="1">
      <alignment horizontal="center" vertical="center" wrapText="1"/>
    </xf>
    <xf numFmtId="182" fontId="2" fillId="0" borderId="19" xfId="0" applyNumberFormat="1" applyFont="1" applyFill="1" applyBorder="1" applyAlignment="1">
      <alignment horizontal="center" vertical="center" wrapText="1"/>
    </xf>
    <xf numFmtId="182" fontId="2" fillId="0" borderId="5" xfId="0" applyNumberFormat="1" applyFont="1" applyFill="1" applyBorder="1" applyAlignment="1">
      <alignment horizontal="center" vertical="center" wrapText="1"/>
    </xf>
    <xf numFmtId="0" fontId="2" fillId="0" borderId="21" xfId="0" applyFont="1" applyFill="1" applyBorder="1" applyAlignment="1">
      <alignment horizontal="center" vertical="center"/>
    </xf>
    <xf numFmtId="0" fontId="2" fillId="0" borderId="23" xfId="0" applyFont="1" applyFill="1" applyBorder="1" applyAlignment="1">
      <alignment horizontal="center" vertical="center"/>
    </xf>
    <xf numFmtId="0" fontId="2" fillId="0" borderId="20"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7" xfId="0" applyFont="1" applyFill="1" applyBorder="1" applyAlignment="1">
      <alignment horizontal="center" vertical="center"/>
    </xf>
    <xf numFmtId="38" fontId="2" fillId="0" borderId="22" xfId="0" applyNumberFormat="1" applyFont="1" applyFill="1" applyBorder="1" applyAlignment="1">
      <alignment horizontal="center" vertical="center"/>
    </xf>
    <xf numFmtId="38" fontId="2" fillId="0" borderId="19" xfId="0" applyNumberFormat="1" applyFont="1" applyFill="1" applyBorder="1" applyAlignment="1">
      <alignment horizontal="center" vertical="center"/>
    </xf>
    <xf numFmtId="182" fontId="2" fillId="0" borderId="20" xfId="0" applyNumberFormat="1" applyFont="1" applyFill="1" applyBorder="1" applyAlignment="1">
      <alignment horizontal="center" vertical="center" wrapText="1"/>
    </xf>
    <xf numFmtId="182" fontId="2" fillId="0" borderId="7" xfId="0" applyNumberFormat="1" applyFont="1" applyFill="1" applyBorder="1" applyAlignment="1">
      <alignment horizontal="center" vertical="center" wrapText="1"/>
    </xf>
    <xf numFmtId="0" fontId="2" fillId="0" borderId="0" xfId="0" applyFont="1" applyFill="1" applyAlignment="1">
      <alignment horizontal="distributed"/>
    </xf>
    <xf numFmtId="0" fontId="5" fillId="0" borderId="6" xfId="0" applyFont="1" applyFill="1" applyBorder="1" applyAlignment="1">
      <alignment horizontal="left"/>
    </xf>
    <xf numFmtId="0" fontId="4" fillId="0" borderId="0" xfId="0" applyFont="1" applyFill="1" applyBorder="1" applyAlignment="1">
      <alignment horizontal="center"/>
    </xf>
    <xf numFmtId="0" fontId="2" fillId="0" borderId="0" xfId="0" applyFont="1" applyFill="1" applyBorder="1" applyAlignment="1">
      <alignment horizontal="distributed"/>
    </xf>
    <xf numFmtId="49" fontId="2" fillId="0" borderId="22" xfId="0" applyNumberFormat="1" applyFont="1" applyFill="1" applyBorder="1" applyAlignment="1">
      <alignment horizontal="distributed" vertical="center" wrapText="1" justifyLastLine="1"/>
    </xf>
    <xf numFmtId="49" fontId="2" fillId="0" borderId="19" xfId="0" applyNumberFormat="1" applyFont="1" applyFill="1" applyBorder="1" applyAlignment="1">
      <alignment horizontal="distributed" vertical="center" wrapText="1" justifyLastLine="1"/>
    </xf>
    <xf numFmtId="49" fontId="2" fillId="0" borderId="21" xfId="0" applyNumberFormat="1" applyFont="1" applyFill="1" applyBorder="1" applyAlignment="1">
      <alignment horizontal="center" vertical="center" wrapText="1"/>
    </xf>
    <xf numFmtId="0" fontId="2" fillId="0" borderId="5" xfId="0" applyFont="1" applyFill="1" applyBorder="1" applyAlignment="1">
      <alignment horizontal="center" vertical="center" wrapText="1"/>
    </xf>
    <xf numFmtId="0" fontId="4" fillId="0" borderId="4" xfId="0" applyFont="1" applyFill="1" applyBorder="1" applyAlignment="1">
      <alignment horizontal="center"/>
    </xf>
    <xf numFmtId="49" fontId="12" fillId="0" borderId="1" xfId="0" applyNumberFormat="1" applyFont="1" applyFill="1" applyBorder="1" applyAlignment="1">
      <alignment horizontal="right" vertical="center"/>
    </xf>
    <xf numFmtId="49" fontId="12" fillId="0" borderId="2" xfId="0" applyNumberFormat="1" applyFont="1" applyFill="1" applyBorder="1" applyAlignment="1">
      <alignment horizontal="right" vertical="center"/>
    </xf>
    <xf numFmtId="49" fontId="2" fillId="0" borderId="16" xfId="0" applyNumberFormat="1" applyFont="1" applyFill="1" applyBorder="1" applyAlignment="1">
      <alignment horizontal="center" vertical="center"/>
    </xf>
    <xf numFmtId="49" fontId="2" fillId="0" borderId="15" xfId="0" applyNumberFormat="1" applyFont="1" applyFill="1" applyBorder="1" applyAlignment="1">
      <alignment horizontal="center" vertical="center"/>
    </xf>
    <xf numFmtId="49" fontId="2" fillId="0" borderId="17" xfId="0" applyNumberFormat="1" applyFont="1" applyFill="1" applyBorder="1" applyAlignment="1">
      <alignment horizontal="center" vertical="center"/>
    </xf>
    <xf numFmtId="49" fontId="12" fillId="0" borderId="0" xfId="0" applyNumberFormat="1" applyFont="1" applyFill="1" applyBorder="1" applyAlignment="1">
      <alignment horizontal="right" vertical="center"/>
    </xf>
    <xf numFmtId="49" fontId="12" fillId="0" borderId="4" xfId="0" applyNumberFormat="1" applyFont="1" applyFill="1" applyBorder="1" applyAlignment="1">
      <alignment horizontal="right" vertical="center"/>
    </xf>
    <xf numFmtId="49" fontId="2" fillId="0" borderId="21" xfId="0" applyNumberFormat="1" applyFont="1" applyFill="1" applyBorder="1" applyAlignment="1">
      <alignment horizontal="distributed" vertical="center" wrapText="1" justifyLastLine="1"/>
    </xf>
    <xf numFmtId="49" fontId="2" fillId="0" borderId="23" xfId="0" applyNumberFormat="1" applyFont="1" applyFill="1" applyBorder="1" applyAlignment="1">
      <alignment horizontal="distributed" vertical="center" wrapText="1" justifyLastLine="1"/>
    </xf>
    <xf numFmtId="49" fontId="2" fillId="0" borderId="20" xfId="0" applyNumberFormat="1" applyFont="1" applyFill="1" applyBorder="1" applyAlignment="1">
      <alignment horizontal="distributed" vertical="center" wrapText="1" justifyLastLine="1"/>
    </xf>
    <xf numFmtId="49" fontId="2" fillId="0" borderId="5" xfId="0" applyNumberFormat="1" applyFont="1" applyFill="1" applyBorder="1" applyAlignment="1">
      <alignment horizontal="distributed" vertical="center" wrapText="1" justifyLastLine="1"/>
    </xf>
    <xf numFmtId="49" fontId="2" fillId="0" borderId="6" xfId="0" applyNumberFormat="1" applyFont="1" applyFill="1" applyBorder="1" applyAlignment="1">
      <alignment horizontal="distributed" vertical="center" wrapText="1" justifyLastLine="1"/>
    </xf>
    <xf numFmtId="49" fontId="2" fillId="0" borderId="7" xfId="0" applyNumberFormat="1" applyFont="1" applyFill="1" applyBorder="1" applyAlignment="1">
      <alignment horizontal="distributed" vertical="center" wrapText="1" justifyLastLine="1"/>
    </xf>
    <xf numFmtId="49" fontId="2" fillId="0" borderId="22" xfId="0" applyNumberFormat="1" applyFont="1" applyFill="1" applyBorder="1" applyAlignment="1">
      <alignment horizontal="center" vertical="center" wrapText="1"/>
    </xf>
    <xf numFmtId="0" fontId="2" fillId="0" borderId="19" xfId="0" applyFont="1" applyFill="1" applyBorder="1" applyAlignment="1">
      <alignment horizontal="center" vertical="center" wrapText="1"/>
    </xf>
    <xf numFmtId="49" fontId="2" fillId="0" borderId="0" xfId="0" applyNumberFormat="1" applyFont="1" applyFill="1" applyBorder="1" applyAlignment="1">
      <alignment horizontal="distributed" vertical="center"/>
    </xf>
    <xf numFmtId="0" fontId="2" fillId="0" borderId="4" xfId="0" applyFont="1" applyFill="1" applyBorder="1" applyAlignment="1">
      <alignment horizontal="distributed" vertical="center"/>
    </xf>
    <xf numFmtId="49" fontId="2" fillId="0" borderId="1" xfId="0" applyNumberFormat="1" applyFont="1" applyFill="1" applyBorder="1" applyAlignment="1">
      <alignment horizontal="right" vertical="center"/>
    </xf>
    <xf numFmtId="49" fontId="2" fillId="0" borderId="2" xfId="0" applyNumberFormat="1" applyFont="1" applyFill="1" applyBorder="1" applyAlignment="1">
      <alignment horizontal="right" vertical="center"/>
    </xf>
    <xf numFmtId="49" fontId="2" fillId="0" borderId="16" xfId="0" applyNumberFormat="1" applyFont="1" applyFill="1" applyBorder="1" applyAlignment="1">
      <alignment horizontal="center" vertical="center" wrapText="1"/>
    </xf>
    <xf numFmtId="0" fontId="2" fillId="0" borderId="15" xfId="0" applyFont="1" applyFill="1" applyBorder="1" applyAlignment="1">
      <alignment horizontal="center" vertical="center" wrapText="1"/>
    </xf>
    <xf numFmtId="49" fontId="2" fillId="0" borderId="0" xfId="0" applyNumberFormat="1" applyFont="1" applyFill="1" applyBorder="1" applyAlignment="1">
      <alignment horizontal="right" vertical="center"/>
    </xf>
    <xf numFmtId="49" fontId="2" fillId="0" borderId="4" xfId="0" applyNumberFormat="1" applyFont="1" applyFill="1" applyBorder="1" applyAlignment="1">
      <alignment horizontal="right" vertical="center"/>
    </xf>
    <xf numFmtId="0" fontId="2" fillId="0" borderId="23" xfId="0" applyFont="1" applyFill="1" applyBorder="1" applyAlignment="1">
      <alignment horizontal="distributed" vertical="center" wrapText="1" justifyLastLine="1"/>
    </xf>
    <xf numFmtId="0" fontId="2" fillId="0" borderId="20" xfId="0" applyFont="1" applyFill="1" applyBorder="1" applyAlignment="1">
      <alignment horizontal="distributed" vertical="center" wrapText="1" justifyLastLine="1"/>
    </xf>
    <xf numFmtId="0" fontId="2" fillId="0" borderId="5" xfId="0" applyFont="1" applyFill="1" applyBorder="1" applyAlignment="1">
      <alignment horizontal="distributed" vertical="center" wrapText="1" justifyLastLine="1"/>
    </xf>
    <xf numFmtId="0" fontId="2" fillId="0" borderId="6" xfId="0" applyFont="1" applyFill="1" applyBorder="1" applyAlignment="1">
      <alignment horizontal="distributed" vertical="center" wrapText="1" justifyLastLine="1"/>
    </xf>
    <xf numFmtId="0" fontId="2" fillId="0" borderId="7" xfId="0" applyFont="1" applyFill="1" applyBorder="1" applyAlignment="1">
      <alignment horizontal="distributed" vertical="center" wrapText="1" justifyLastLine="1"/>
    </xf>
    <xf numFmtId="0" fontId="2" fillId="0" borderId="19" xfId="0" applyFont="1" applyFill="1" applyBorder="1" applyAlignment="1">
      <alignment horizontal="distributed" vertical="center" wrapText="1" justifyLastLine="1"/>
    </xf>
    <xf numFmtId="49" fontId="4" fillId="0" borderId="0" xfId="0" applyNumberFormat="1" applyFont="1" applyFill="1" applyBorder="1" applyAlignment="1">
      <alignment horizontal="distributed" vertical="center"/>
    </xf>
    <xf numFmtId="0" fontId="2" fillId="0" borderId="4" xfId="0" applyFont="1" applyFill="1" applyBorder="1" applyAlignment="1">
      <alignment vertical="center"/>
    </xf>
    <xf numFmtId="49" fontId="2" fillId="0" borderId="16" xfId="0" applyNumberFormat="1" applyFont="1" applyFill="1" applyBorder="1" applyAlignment="1">
      <alignment horizontal="distributed" vertical="center" justifyLastLine="1"/>
    </xf>
    <xf numFmtId="49" fontId="2" fillId="0" borderId="15" xfId="0" applyNumberFormat="1" applyFont="1" applyFill="1" applyBorder="1" applyAlignment="1">
      <alignment horizontal="distributed" vertical="center" justifyLastLine="1"/>
    </xf>
    <xf numFmtId="49" fontId="2" fillId="0" borderId="17" xfId="0" applyNumberFormat="1" applyFont="1" applyFill="1" applyBorder="1" applyAlignment="1">
      <alignment horizontal="distributed" vertical="center" justifyLastLine="1"/>
    </xf>
    <xf numFmtId="49" fontId="2" fillId="0" borderId="13" xfId="0" applyNumberFormat="1" applyFont="1" applyFill="1" applyBorder="1" applyAlignment="1">
      <alignment horizontal="distributed" vertical="center" wrapText="1" justifyLastLine="1"/>
    </xf>
    <xf numFmtId="49" fontId="2" fillId="0" borderId="9" xfId="0" applyNumberFormat="1" applyFont="1" applyFill="1" applyBorder="1" applyAlignment="1">
      <alignment horizontal="distributed" vertical="center" wrapText="1" justifyLastLine="1"/>
    </xf>
    <xf numFmtId="0" fontId="2" fillId="0" borderId="10"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49" fontId="2" fillId="0" borderId="29" xfId="0" applyNumberFormat="1" applyFont="1" applyFill="1" applyBorder="1" applyAlignment="1">
      <alignment horizontal="center" vertical="center" justifyLastLine="1"/>
    </xf>
    <xf numFmtId="49" fontId="2" fillId="0" borderId="19" xfId="0" applyNumberFormat="1" applyFont="1" applyFill="1" applyBorder="1" applyAlignment="1">
      <alignment horizontal="center" vertical="center" justifyLastLine="1"/>
    </xf>
    <xf numFmtId="49" fontId="2" fillId="0" borderId="29" xfId="0" applyNumberFormat="1" applyFont="1" applyFill="1" applyBorder="1" applyAlignment="1">
      <alignment horizontal="center" vertical="center" wrapText="1" justifyLastLine="1"/>
    </xf>
    <xf numFmtId="49" fontId="5" fillId="0" borderId="3" xfId="0" applyNumberFormat="1" applyFont="1" applyFill="1" applyBorder="1" applyAlignment="1">
      <alignment horizontal="distributed" vertical="center" wrapText="1"/>
    </xf>
    <xf numFmtId="49" fontId="5" fillId="0" borderId="5" xfId="0" applyNumberFormat="1" applyFont="1" applyFill="1" applyBorder="1" applyAlignment="1">
      <alignment horizontal="distributed" vertical="center" wrapText="1"/>
    </xf>
    <xf numFmtId="0" fontId="12" fillId="0" borderId="6" xfId="0" applyFont="1" applyFill="1" applyBorder="1" applyAlignment="1">
      <alignment horizontal="left" vertical="center" wrapText="1"/>
    </xf>
    <xf numFmtId="0" fontId="12" fillId="0" borderId="7" xfId="0" applyFont="1" applyFill="1" applyBorder="1" applyAlignment="1">
      <alignment horizontal="left" vertical="center"/>
    </xf>
  </cellXfs>
  <cellStyles count="6">
    <cellStyle name="桁区切り" xfId="1" builtinId="6"/>
    <cellStyle name="桁区切り 2" xfId="3"/>
    <cellStyle name="標準" xfId="0" builtinId="0"/>
    <cellStyle name="標準 2" xfId="2"/>
    <cellStyle name="標準_22公示資料2元データ" xfId="4"/>
    <cellStyle name="標準_市区町村データ0809"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5</xdr:col>
      <xdr:colOff>28575</xdr:colOff>
      <xdr:row>10</xdr:row>
      <xdr:rowOff>85725</xdr:rowOff>
    </xdr:from>
    <xdr:to>
      <xdr:col>8</xdr:col>
      <xdr:colOff>1081</xdr:colOff>
      <xdr:row>33</xdr:row>
      <xdr:rowOff>38100</xdr:rowOff>
    </xdr:to>
    <xdr:grpSp>
      <xdr:nvGrpSpPr>
        <xdr:cNvPr id="2" name="グループ化 5"/>
        <xdr:cNvGrpSpPr>
          <a:grpSpLocks/>
        </xdr:cNvGrpSpPr>
      </xdr:nvGrpSpPr>
      <xdr:grpSpPr bwMode="auto">
        <a:xfrm>
          <a:off x="1762125" y="1552575"/>
          <a:ext cx="753556" cy="2714625"/>
          <a:chOff x="2687138" y="1524001"/>
          <a:chExt cx="700449" cy="2555626"/>
        </a:xfrm>
      </xdr:grpSpPr>
      <xdr:sp macro="" textlink="">
        <xdr:nvSpPr>
          <xdr:cNvPr id="3" name="テキスト ボックス 2"/>
          <xdr:cNvSpPr txBox="1"/>
        </xdr:nvSpPr>
        <xdr:spPr>
          <a:xfrm>
            <a:off x="2687138" y="1524001"/>
            <a:ext cx="671663" cy="1818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　　</a:t>
            </a:r>
            <a:r>
              <a:rPr kumimoji="1" lang="en-US" altLang="ja-JP" sz="700"/>
              <a:t>(※)</a:t>
            </a:r>
            <a:endParaRPr kumimoji="1" lang="ja-JP" altLang="en-US" sz="700">
              <a:latin typeface="ＭＳ ゴシック" panose="020B0609070205080204" pitchFamily="49" charset="-128"/>
              <a:ea typeface="ＭＳ ゴシック" panose="020B0609070205080204" pitchFamily="49" charset="-128"/>
            </a:endParaRPr>
          </a:p>
        </xdr:txBody>
      </xdr:sp>
      <xdr:sp macro="" textlink="">
        <xdr:nvSpPr>
          <xdr:cNvPr id="4" name="テキスト ボックス 3"/>
          <xdr:cNvSpPr txBox="1"/>
        </xdr:nvSpPr>
        <xdr:spPr>
          <a:xfrm>
            <a:off x="2706328" y="3897766"/>
            <a:ext cx="681259" cy="1818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　　</a:t>
            </a:r>
            <a:r>
              <a:rPr kumimoji="1" lang="en-US" altLang="ja-JP" sz="700"/>
              <a:t>(※)</a:t>
            </a:r>
            <a:endParaRPr kumimoji="1" lang="ja-JP" altLang="en-US" sz="700"/>
          </a:p>
        </xdr:txBody>
      </xdr:sp>
      <xdr:sp macro="" textlink="">
        <xdr:nvSpPr>
          <xdr:cNvPr id="5" name="テキスト ボックス 4"/>
          <xdr:cNvSpPr txBox="1"/>
        </xdr:nvSpPr>
        <xdr:spPr>
          <a:xfrm>
            <a:off x="2687138" y="2088727"/>
            <a:ext cx="671663" cy="1818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　　</a:t>
            </a:r>
            <a:r>
              <a:rPr kumimoji="1" lang="en-US" altLang="ja-JP" sz="700"/>
              <a:t>(※)</a:t>
            </a:r>
            <a:endParaRPr kumimoji="1" lang="ja-JP" altLang="en-US" sz="700"/>
          </a:p>
        </xdr:txBody>
      </xdr:sp>
    </xdr:grpSp>
    <xdr:clientData/>
  </xdr:twoCellAnchor>
  <xdr:twoCellAnchor>
    <xdr:from>
      <xdr:col>3</xdr:col>
      <xdr:colOff>675</xdr:colOff>
      <xdr:row>10</xdr:row>
      <xdr:rowOff>85725</xdr:rowOff>
    </xdr:from>
    <xdr:to>
      <xdr:col>5</xdr:col>
      <xdr:colOff>270</xdr:colOff>
      <xdr:row>33</xdr:row>
      <xdr:rowOff>28575</xdr:rowOff>
    </xdr:to>
    <xdr:grpSp>
      <xdr:nvGrpSpPr>
        <xdr:cNvPr id="6" name="グループ化 9"/>
        <xdr:cNvGrpSpPr>
          <a:grpSpLocks/>
        </xdr:cNvGrpSpPr>
      </xdr:nvGrpSpPr>
      <xdr:grpSpPr bwMode="auto">
        <a:xfrm>
          <a:off x="981750" y="1552575"/>
          <a:ext cx="752070" cy="2705100"/>
          <a:chOff x="2799998" y="1536493"/>
          <a:chExt cx="722738" cy="2548301"/>
        </a:xfrm>
      </xdr:grpSpPr>
      <xdr:sp macro="" textlink="">
        <xdr:nvSpPr>
          <xdr:cNvPr id="7" name="テキスト ボックス 6"/>
          <xdr:cNvSpPr txBox="1"/>
        </xdr:nvSpPr>
        <xdr:spPr>
          <a:xfrm>
            <a:off x="2800000" y="1536493"/>
            <a:ext cx="704205" cy="1820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　　</a:t>
            </a:r>
            <a:r>
              <a:rPr kumimoji="1" lang="en-US" altLang="ja-JP" sz="700"/>
              <a:t>(※)</a:t>
            </a:r>
            <a:endParaRPr kumimoji="1" lang="ja-JP" altLang="en-US" sz="700">
              <a:latin typeface="ＭＳ ゴシック" panose="020B0609070205080204" pitchFamily="49" charset="-128"/>
              <a:ea typeface="ＭＳ ゴシック" panose="020B0609070205080204" pitchFamily="49" charset="-128"/>
            </a:endParaRPr>
          </a:p>
        </xdr:txBody>
      </xdr:sp>
      <xdr:sp macro="" textlink="">
        <xdr:nvSpPr>
          <xdr:cNvPr id="8" name="テキスト ボックス 7"/>
          <xdr:cNvSpPr txBox="1"/>
        </xdr:nvSpPr>
        <xdr:spPr>
          <a:xfrm>
            <a:off x="2846327" y="3902772"/>
            <a:ext cx="676409" cy="1820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　　</a:t>
            </a:r>
            <a:r>
              <a:rPr kumimoji="1" lang="en-US" altLang="ja-JP" sz="700"/>
              <a:t>(※)</a:t>
            </a:r>
            <a:endParaRPr kumimoji="1" lang="ja-JP" altLang="en-US" sz="700"/>
          </a:p>
        </xdr:txBody>
      </xdr:sp>
      <xdr:sp macro="" textlink="">
        <xdr:nvSpPr>
          <xdr:cNvPr id="9" name="テキスト ボックス 8"/>
          <xdr:cNvSpPr txBox="1"/>
        </xdr:nvSpPr>
        <xdr:spPr>
          <a:xfrm>
            <a:off x="2799998" y="2092138"/>
            <a:ext cx="704206" cy="1820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　　</a:t>
            </a:r>
            <a:r>
              <a:rPr kumimoji="1" lang="en-US" altLang="ja-JP" sz="700"/>
              <a:t>(※)</a:t>
            </a:r>
            <a:endParaRPr kumimoji="1" lang="ja-JP" altLang="en-US" sz="700"/>
          </a:p>
        </xdr:txBody>
      </xdr:sp>
    </xdr:grpSp>
    <xdr:clientData/>
  </xdr:twoCellAnchor>
  <xdr:twoCellAnchor>
    <xdr:from>
      <xdr:col>9</xdr:col>
      <xdr:colOff>87490</xdr:colOff>
      <xdr:row>31</xdr:row>
      <xdr:rowOff>51023</xdr:rowOff>
    </xdr:from>
    <xdr:to>
      <xdr:col>12</xdr:col>
      <xdr:colOff>49529</xdr:colOff>
      <xdr:row>32</xdr:row>
      <xdr:rowOff>113682</xdr:rowOff>
    </xdr:to>
    <xdr:sp macro="" textlink="">
      <xdr:nvSpPr>
        <xdr:cNvPr id="10" name="テキスト ボックス 9"/>
        <xdr:cNvSpPr txBox="1"/>
      </xdr:nvSpPr>
      <xdr:spPr bwMode="auto">
        <a:xfrm>
          <a:off x="4888090" y="4184873"/>
          <a:ext cx="1562239" cy="1960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ja-JP" altLang="en-US"/>
        </a:p>
      </xdr:txBody>
    </xdr:sp>
    <xdr:clientData/>
  </xdr:twoCellAnchor>
  <xdr:twoCellAnchor>
    <xdr:from>
      <xdr:col>9</xdr:col>
      <xdr:colOff>0</xdr:colOff>
      <xdr:row>10</xdr:row>
      <xdr:rowOff>76200</xdr:rowOff>
    </xdr:from>
    <xdr:to>
      <xdr:col>10</xdr:col>
      <xdr:colOff>561975</xdr:colOff>
      <xdr:row>12</xdr:row>
      <xdr:rowOff>9525</xdr:rowOff>
    </xdr:to>
    <xdr:sp macro="" textlink="">
      <xdr:nvSpPr>
        <xdr:cNvPr id="11" name="テキスト ボックス 10"/>
        <xdr:cNvSpPr txBox="1"/>
      </xdr:nvSpPr>
      <xdr:spPr bwMode="auto">
        <a:xfrm>
          <a:off x="4800600" y="1409700"/>
          <a:ext cx="1066800"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　　</a:t>
          </a:r>
          <a:r>
            <a:rPr kumimoji="1" lang="en-US" altLang="ja-JP" sz="700"/>
            <a:t>(※)</a:t>
          </a:r>
          <a:endParaRPr kumimoji="1" lang="ja-JP" altLang="en-US" sz="700">
            <a:latin typeface="ＭＳ ゴシック" panose="020B0609070205080204" pitchFamily="49" charset="-128"/>
            <a:ea typeface="ＭＳ ゴシック" panose="020B0609070205080204" pitchFamily="49" charset="-128"/>
          </a:endParaRPr>
        </a:p>
      </xdr:txBody>
    </xdr:sp>
    <xdr:clientData/>
  </xdr:twoCellAnchor>
  <xdr:twoCellAnchor>
    <xdr:from>
      <xdr:col>9</xdr:col>
      <xdr:colOff>19050</xdr:colOff>
      <xdr:row>31</xdr:row>
      <xdr:rowOff>95250</xdr:rowOff>
    </xdr:from>
    <xdr:to>
      <xdr:col>10</xdr:col>
      <xdr:colOff>590550</xdr:colOff>
      <xdr:row>33</xdr:row>
      <xdr:rowOff>28575</xdr:rowOff>
    </xdr:to>
    <xdr:sp macro="" textlink="">
      <xdr:nvSpPr>
        <xdr:cNvPr id="12" name="テキスト ボックス 11"/>
        <xdr:cNvSpPr txBox="1"/>
      </xdr:nvSpPr>
      <xdr:spPr bwMode="auto">
        <a:xfrm>
          <a:off x="4819650" y="4229100"/>
          <a:ext cx="1047750"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　　</a:t>
          </a:r>
          <a:r>
            <a:rPr kumimoji="1" lang="en-US" altLang="ja-JP" sz="700"/>
            <a:t>(※)</a:t>
          </a:r>
          <a:endParaRPr kumimoji="1" lang="ja-JP" altLang="en-US" sz="700"/>
        </a:p>
      </xdr:txBody>
    </xdr:sp>
    <xdr:clientData/>
  </xdr:twoCellAnchor>
  <xdr:twoCellAnchor>
    <xdr:from>
      <xdr:col>9</xdr:col>
      <xdr:colOff>0</xdr:colOff>
      <xdr:row>15</xdr:row>
      <xdr:rowOff>85725</xdr:rowOff>
    </xdr:from>
    <xdr:to>
      <xdr:col>10</xdr:col>
      <xdr:colOff>561975</xdr:colOff>
      <xdr:row>17</xdr:row>
      <xdr:rowOff>9525</xdr:rowOff>
    </xdr:to>
    <xdr:sp macro="" textlink="">
      <xdr:nvSpPr>
        <xdr:cNvPr id="13" name="テキスト ボックス 12"/>
        <xdr:cNvSpPr txBox="1"/>
      </xdr:nvSpPr>
      <xdr:spPr bwMode="auto">
        <a:xfrm>
          <a:off x="4800600" y="2085975"/>
          <a:ext cx="1066800"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　　</a:t>
          </a:r>
          <a:r>
            <a:rPr kumimoji="1" lang="en-US" altLang="ja-JP" sz="700"/>
            <a:t>(※)</a:t>
          </a:r>
          <a:endParaRPr kumimoji="1" lang="ja-JP" altLang="en-US" sz="700"/>
        </a:p>
      </xdr:txBody>
    </xdr:sp>
    <xdr:clientData/>
  </xdr:twoCellAnchor>
  <xdr:twoCellAnchor>
    <xdr:from>
      <xdr:col>9</xdr:col>
      <xdr:colOff>87490</xdr:colOff>
      <xdr:row>31</xdr:row>
      <xdr:rowOff>51023</xdr:rowOff>
    </xdr:from>
    <xdr:to>
      <xdr:col>12</xdr:col>
      <xdr:colOff>49529</xdr:colOff>
      <xdr:row>32</xdr:row>
      <xdr:rowOff>113682</xdr:rowOff>
    </xdr:to>
    <xdr:sp macro="" textlink="">
      <xdr:nvSpPr>
        <xdr:cNvPr id="14" name="テキスト ボックス 13"/>
        <xdr:cNvSpPr txBox="1"/>
      </xdr:nvSpPr>
      <xdr:spPr bwMode="auto">
        <a:xfrm>
          <a:off x="4888090" y="4184873"/>
          <a:ext cx="1562239" cy="1960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0</xdr:rowOff>
    </xdr:from>
    <xdr:to>
      <xdr:col>3</xdr:col>
      <xdr:colOff>0</xdr:colOff>
      <xdr:row>6</xdr:row>
      <xdr:rowOff>0</xdr:rowOff>
    </xdr:to>
    <xdr:sp macro="" textlink="">
      <xdr:nvSpPr>
        <xdr:cNvPr id="2" name="Freeform 1"/>
        <xdr:cNvSpPr>
          <a:spLocks/>
        </xdr:cNvSpPr>
      </xdr:nvSpPr>
      <xdr:spPr bwMode="auto">
        <a:xfrm>
          <a:off x="0" y="266700"/>
          <a:ext cx="1600200" cy="533400"/>
        </a:xfrm>
        <a:custGeom>
          <a:avLst/>
          <a:gdLst>
            <a:gd name="T0" fmla="*/ 2147483646 w 72"/>
            <a:gd name="T1" fmla="*/ 2147483646 h 79"/>
            <a:gd name="T2" fmla="*/ 2147483646 w 72"/>
            <a:gd name="T3" fmla="*/ 2147483646 h 79"/>
            <a:gd name="T4" fmla="*/ 0 w 72"/>
            <a:gd name="T5" fmla="*/ 0 h 79"/>
            <a:gd name="T6" fmla="*/ 0 60000 65536"/>
            <a:gd name="T7" fmla="*/ 0 60000 65536"/>
            <a:gd name="T8" fmla="*/ 0 60000 65536"/>
            <a:gd name="T9" fmla="*/ 0 w 72"/>
            <a:gd name="T10" fmla="*/ 0 h 79"/>
            <a:gd name="T11" fmla="*/ 72 w 72"/>
            <a:gd name="T12" fmla="*/ 79 h 79"/>
          </a:gdLst>
          <a:ahLst/>
          <a:cxnLst>
            <a:cxn ang="T6">
              <a:pos x="T0" y="T1"/>
            </a:cxn>
            <a:cxn ang="T7">
              <a:pos x="T2" y="T3"/>
            </a:cxn>
            <a:cxn ang="T8">
              <a:pos x="T4" y="T5"/>
            </a:cxn>
          </a:cxnLst>
          <a:rect l="T9" t="T10" r="T11" b="T12"/>
          <a:pathLst>
            <a:path w="72" h="79">
              <a:moveTo>
                <a:pt x="72" y="79"/>
              </a:moveTo>
              <a:lnTo>
                <a:pt x="15" y="57"/>
              </a:lnTo>
              <a:lnTo>
                <a:pt x="0" y="0"/>
              </a:lnTo>
            </a:path>
          </a:pathLst>
        </a:custGeom>
        <a:noFill/>
        <a:ln w="6350" cap="flat" cmpd="sng">
          <a:solidFill>
            <a:srgbClr val="000000"/>
          </a:solidFill>
          <a:prstDash val="solid"/>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xdr:row>
      <xdr:rowOff>0</xdr:rowOff>
    </xdr:from>
    <xdr:to>
      <xdr:col>3</xdr:col>
      <xdr:colOff>0</xdr:colOff>
      <xdr:row>6</xdr:row>
      <xdr:rowOff>0</xdr:rowOff>
    </xdr:to>
    <xdr:sp macro="" textlink="">
      <xdr:nvSpPr>
        <xdr:cNvPr id="3" name="Freeform 2"/>
        <xdr:cNvSpPr>
          <a:spLocks/>
        </xdr:cNvSpPr>
      </xdr:nvSpPr>
      <xdr:spPr bwMode="auto">
        <a:xfrm>
          <a:off x="0" y="266700"/>
          <a:ext cx="1600200" cy="533400"/>
        </a:xfrm>
        <a:custGeom>
          <a:avLst/>
          <a:gdLst>
            <a:gd name="T0" fmla="*/ 2147483646 w 72"/>
            <a:gd name="T1" fmla="*/ 2147483646 h 79"/>
            <a:gd name="T2" fmla="*/ 2147483646 w 72"/>
            <a:gd name="T3" fmla="*/ 2147483646 h 79"/>
            <a:gd name="T4" fmla="*/ 0 w 72"/>
            <a:gd name="T5" fmla="*/ 0 h 79"/>
            <a:gd name="T6" fmla="*/ 0 60000 65536"/>
            <a:gd name="T7" fmla="*/ 0 60000 65536"/>
            <a:gd name="T8" fmla="*/ 0 60000 65536"/>
            <a:gd name="T9" fmla="*/ 0 w 72"/>
            <a:gd name="T10" fmla="*/ 0 h 79"/>
            <a:gd name="T11" fmla="*/ 72 w 72"/>
            <a:gd name="T12" fmla="*/ 79 h 79"/>
          </a:gdLst>
          <a:ahLst/>
          <a:cxnLst>
            <a:cxn ang="T6">
              <a:pos x="T0" y="T1"/>
            </a:cxn>
            <a:cxn ang="T7">
              <a:pos x="T2" y="T3"/>
            </a:cxn>
            <a:cxn ang="T8">
              <a:pos x="T4" y="T5"/>
            </a:cxn>
          </a:cxnLst>
          <a:rect l="T9" t="T10" r="T11" b="T12"/>
          <a:pathLst>
            <a:path w="72" h="79">
              <a:moveTo>
                <a:pt x="72" y="79"/>
              </a:moveTo>
              <a:lnTo>
                <a:pt x="15" y="57"/>
              </a:lnTo>
              <a:lnTo>
                <a:pt x="0" y="0"/>
              </a:lnTo>
            </a:path>
          </a:pathLst>
        </a:custGeom>
        <a:noFill/>
        <a:ln w="6350" cap="flat" cmpd="sng">
          <a:solidFill>
            <a:srgbClr val="000000"/>
          </a:solidFill>
          <a:prstDash val="solid"/>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xdr:row>
      <xdr:rowOff>0</xdr:rowOff>
    </xdr:from>
    <xdr:to>
      <xdr:col>3</xdr:col>
      <xdr:colOff>0</xdr:colOff>
      <xdr:row>6</xdr:row>
      <xdr:rowOff>0</xdr:rowOff>
    </xdr:to>
    <xdr:sp macro="" textlink="">
      <xdr:nvSpPr>
        <xdr:cNvPr id="4" name="Freeform 3"/>
        <xdr:cNvSpPr>
          <a:spLocks/>
        </xdr:cNvSpPr>
      </xdr:nvSpPr>
      <xdr:spPr bwMode="auto">
        <a:xfrm>
          <a:off x="0" y="266700"/>
          <a:ext cx="1600200" cy="533400"/>
        </a:xfrm>
        <a:custGeom>
          <a:avLst/>
          <a:gdLst>
            <a:gd name="T0" fmla="*/ 2147483646 w 72"/>
            <a:gd name="T1" fmla="*/ 2147483646 h 79"/>
            <a:gd name="T2" fmla="*/ 2147483646 w 72"/>
            <a:gd name="T3" fmla="*/ 2147483646 h 79"/>
            <a:gd name="T4" fmla="*/ 0 w 72"/>
            <a:gd name="T5" fmla="*/ 0 h 79"/>
            <a:gd name="T6" fmla="*/ 0 60000 65536"/>
            <a:gd name="T7" fmla="*/ 0 60000 65536"/>
            <a:gd name="T8" fmla="*/ 0 60000 65536"/>
            <a:gd name="T9" fmla="*/ 0 w 72"/>
            <a:gd name="T10" fmla="*/ 0 h 79"/>
            <a:gd name="T11" fmla="*/ 72 w 72"/>
            <a:gd name="T12" fmla="*/ 79 h 79"/>
          </a:gdLst>
          <a:ahLst/>
          <a:cxnLst>
            <a:cxn ang="T6">
              <a:pos x="T0" y="T1"/>
            </a:cxn>
            <a:cxn ang="T7">
              <a:pos x="T2" y="T3"/>
            </a:cxn>
            <a:cxn ang="T8">
              <a:pos x="T4" y="T5"/>
            </a:cxn>
          </a:cxnLst>
          <a:rect l="T9" t="T10" r="T11" b="T12"/>
          <a:pathLst>
            <a:path w="72" h="79">
              <a:moveTo>
                <a:pt x="72" y="79"/>
              </a:moveTo>
              <a:lnTo>
                <a:pt x="15" y="57"/>
              </a:lnTo>
              <a:lnTo>
                <a:pt x="0" y="0"/>
              </a:lnTo>
            </a:path>
          </a:pathLst>
        </a:custGeom>
        <a:noFill/>
        <a:ln w="6350" cap="flat" cmpd="sng">
          <a:solidFill>
            <a:srgbClr val="000000"/>
          </a:solidFill>
          <a:prstDash val="solid"/>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xdr:row>
      <xdr:rowOff>0</xdr:rowOff>
    </xdr:from>
    <xdr:to>
      <xdr:col>3</xdr:col>
      <xdr:colOff>0</xdr:colOff>
      <xdr:row>6</xdr:row>
      <xdr:rowOff>0</xdr:rowOff>
    </xdr:to>
    <xdr:sp macro="" textlink="">
      <xdr:nvSpPr>
        <xdr:cNvPr id="5" name="Freeform 4"/>
        <xdr:cNvSpPr>
          <a:spLocks/>
        </xdr:cNvSpPr>
      </xdr:nvSpPr>
      <xdr:spPr bwMode="auto">
        <a:xfrm>
          <a:off x="0" y="266700"/>
          <a:ext cx="1600200" cy="533400"/>
        </a:xfrm>
        <a:custGeom>
          <a:avLst/>
          <a:gdLst>
            <a:gd name="T0" fmla="*/ 2147483646 w 72"/>
            <a:gd name="T1" fmla="*/ 2147483646 h 79"/>
            <a:gd name="T2" fmla="*/ 2147483646 w 72"/>
            <a:gd name="T3" fmla="*/ 2147483646 h 79"/>
            <a:gd name="T4" fmla="*/ 0 w 72"/>
            <a:gd name="T5" fmla="*/ 0 h 79"/>
            <a:gd name="T6" fmla="*/ 0 60000 65536"/>
            <a:gd name="T7" fmla="*/ 0 60000 65536"/>
            <a:gd name="T8" fmla="*/ 0 60000 65536"/>
            <a:gd name="T9" fmla="*/ 0 w 72"/>
            <a:gd name="T10" fmla="*/ 0 h 79"/>
            <a:gd name="T11" fmla="*/ 72 w 72"/>
            <a:gd name="T12" fmla="*/ 79 h 79"/>
          </a:gdLst>
          <a:ahLst/>
          <a:cxnLst>
            <a:cxn ang="T6">
              <a:pos x="T0" y="T1"/>
            </a:cxn>
            <a:cxn ang="T7">
              <a:pos x="T2" y="T3"/>
            </a:cxn>
            <a:cxn ang="T8">
              <a:pos x="T4" y="T5"/>
            </a:cxn>
          </a:cxnLst>
          <a:rect l="T9" t="T10" r="T11" b="T12"/>
          <a:pathLst>
            <a:path w="72" h="79">
              <a:moveTo>
                <a:pt x="72" y="79"/>
              </a:moveTo>
              <a:lnTo>
                <a:pt x="15" y="57"/>
              </a:lnTo>
              <a:lnTo>
                <a:pt x="0" y="0"/>
              </a:lnTo>
            </a:path>
          </a:pathLst>
        </a:custGeom>
        <a:noFill/>
        <a:ln w="6350" cap="flat" cmpd="sng">
          <a:solidFill>
            <a:srgbClr val="000000"/>
          </a:solidFill>
          <a:prstDash val="solid"/>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2</xdr:row>
      <xdr:rowOff>9525</xdr:rowOff>
    </xdr:from>
    <xdr:to>
      <xdr:col>2</xdr:col>
      <xdr:colOff>0</xdr:colOff>
      <xdr:row>3</xdr:row>
      <xdr:rowOff>0</xdr:rowOff>
    </xdr:to>
    <xdr:sp macro="" textlink="">
      <xdr:nvSpPr>
        <xdr:cNvPr id="2" name="Freeform 3"/>
        <xdr:cNvSpPr>
          <a:spLocks/>
        </xdr:cNvSpPr>
      </xdr:nvSpPr>
      <xdr:spPr bwMode="auto">
        <a:xfrm>
          <a:off x="0" y="276225"/>
          <a:ext cx="1066800" cy="123825"/>
        </a:xfrm>
        <a:custGeom>
          <a:avLst/>
          <a:gdLst>
            <a:gd name="T0" fmla="*/ 2147483646 w 72"/>
            <a:gd name="T1" fmla="*/ 2147483646 h 18"/>
            <a:gd name="T2" fmla="*/ 2147483646 w 72"/>
            <a:gd name="T3" fmla="*/ 2147483646 h 18"/>
            <a:gd name="T4" fmla="*/ 0 w 72"/>
            <a:gd name="T5" fmla="*/ 0 h 18"/>
            <a:gd name="T6" fmla="*/ 0 60000 65536"/>
            <a:gd name="T7" fmla="*/ 0 60000 65536"/>
            <a:gd name="T8" fmla="*/ 0 60000 65536"/>
            <a:gd name="T9" fmla="*/ 0 w 72"/>
            <a:gd name="T10" fmla="*/ 0 h 18"/>
            <a:gd name="T11" fmla="*/ 72 w 72"/>
            <a:gd name="T12" fmla="*/ 18 h 18"/>
          </a:gdLst>
          <a:ahLst/>
          <a:cxnLst>
            <a:cxn ang="T6">
              <a:pos x="T0" y="T1"/>
            </a:cxn>
            <a:cxn ang="T7">
              <a:pos x="T2" y="T3"/>
            </a:cxn>
            <a:cxn ang="T8">
              <a:pos x="T4" y="T5"/>
            </a:cxn>
          </a:cxnLst>
          <a:rect l="T9" t="T10" r="T11" b="T12"/>
          <a:pathLst>
            <a:path w="72" h="18">
              <a:moveTo>
                <a:pt x="72" y="18"/>
              </a:moveTo>
              <a:lnTo>
                <a:pt x="43" y="18"/>
              </a:lnTo>
              <a:lnTo>
                <a:pt x="0" y="0"/>
              </a:lnTo>
            </a:path>
          </a:pathLst>
        </a:custGeom>
        <a:noFill/>
        <a:ln w="3175" cap="flat" cmpd="sng">
          <a:solidFill>
            <a:srgbClr val="000000"/>
          </a:solidFill>
          <a:prstDash val="solid"/>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xdr:row>
      <xdr:rowOff>0</xdr:rowOff>
    </xdr:from>
    <xdr:to>
      <xdr:col>2</xdr:col>
      <xdr:colOff>0</xdr:colOff>
      <xdr:row>5</xdr:row>
      <xdr:rowOff>0</xdr:rowOff>
    </xdr:to>
    <xdr:sp macro="" textlink="">
      <xdr:nvSpPr>
        <xdr:cNvPr id="3" name="Freeform 4"/>
        <xdr:cNvSpPr>
          <a:spLocks/>
        </xdr:cNvSpPr>
      </xdr:nvSpPr>
      <xdr:spPr bwMode="auto">
        <a:xfrm>
          <a:off x="0" y="266700"/>
          <a:ext cx="1066800" cy="400050"/>
        </a:xfrm>
        <a:custGeom>
          <a:avLst/>
          <a:gdLst>
            <a:gd name="T0" fmla="*/ 2147483646 w 68"/>
            <a:gd name="T1" fmla="*/ 2147483646 h 46"/>
            <a:gd name="T2" fmla="*/ 2147483646 w 68"/>
            <a:gd name="T3" fmla="*/ 2147483646 h 46"/>
            <a:gd name="T4" fmla="*/ 0 w 68"/>
            <a:gd name="T5" fmla="*/ 0 h 46"/>
            <a:gd name="T6" fmla="*/ 0 60000 65536"/>
            <a:gd name="T7" fmla="*/ 0 60000 65536"/>
            <a:gd name="T8" fmla="*/ 0 60000 65536"/>
            <a:gd name="T9" fmla="*/ 0 w 68"/>
            <a:gd name="T10" fmla="*/ 0 h 46"/>
            <a:gd name="T11" fmla="*/ 68 w 68"/>
            <a:gd name="T12" fmla="*/ 46 h 46"/>
          </a:gdLst>
          <a:ahLst/>
          <a:cxnLst>
            <a:cxn ang="T6">
              <a:pos x="T0" y="T1"/>
            </a:cxn>
            <a:cxn ang="T7">
              <a:pos x="T2" y="T3"/>
            </a:cxn>
            <a:cxn ang="T8">
              <a:pos x="T4" y="T5"/>
            </a:cxn>
          </a:cxnLst>
          <a:rect l="T9" t="T10" r="T11" b="T12"/>
          <a:pathLst>
            <a:path w="68" h="46">
              <a:moveTo>
                <a:pt x="68" y="46"/>
              </a:moveTo>
              <a:lnTo>
                <a:pt x="11" y="33"/>
              </a:lnTo>
              <a:lnTo>
                <a:pt x="0" y="0"/>
              </a:lnTo>
            </a:path>
          </a:pathLst>
        </a:custGeom>
        <a:noFill/>
        <a:ln w="3175" cap="flat" cmpd="sng">
          <a:solidFill>
            <a:srgbClr val="000000"/>
          </a:solidFill>
          <a:prstDash val="solid"/>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2</xdr:row>
      <xdr:rowOff>9525</xdr:rowOff>
    </xdr:from>
    <xdr:to>
      <xdr:col>2</xdr:col>
      <xdr:colOff>0</xdr:colOff>
      <xdr:row>3</xdr:row>
      <xdr:rowOff>0</xdr:rowOff>
    </xdr:to>
    <xdr:sp macro="" textlink="">
      <xdr:nvSpPr>
        <xdr:cNvPr id="2" name="Freeform 3"/>
        <xdr:cNvSpPr>
          <a:spLocks/>
        </xdr:cNvSpPr>
      </xdr:nvSpPr>
      <xdr:spPr bwMode="auto">
        <a:xfrm>
          <a:off x="0" y="276225"/>
          <a:ext cx="1066800" cy="123825"/>
        </a:xfrm>
        <a:custGeom>
          <a:avLst/>
          <a:gdLst>
            <a:gd name="T0" fmla="*/ 2147483646 w 72"/>
            <a:gd name="T1" fmla="*/ 2147483646 h 18"/>
            <a:gd name="T2" fmla="*/ 2147483646 w 72"/>
            <a:gd name="T3" fmla="*/ 2147483646 h 18"/>
            <a:gd name="T4" fmla="*/ 0 w 72"/>
            <a:gd name="T5" fmla="*/ 0 h 18"/>
            <a:gd name="T6" fmla="*/ 0 60000 65536"/>
            <a:gd name="T7" fmla="*/ 0 60000 65536"/>
            <a:gd name="T8" fmla="*/ 0 60000 65536"/>
            <a:gd name="T9" fmla="*/ 0 w 72"/>
            <a:gd name="T10" fmla="*/ 0 h 18"/>
            <a:gd name="T11" fmla="*/ 72 w 72"/>
            <a:gd name="T12" fmla="*/ 18 h 18"/>
          </a:gdLst>
          <a:ahLst/>
          <a:cxnLst>
            <a:cxn ang="T6">
              <a:pos x="T0" y="T1"/>
            </a:cxn>
            <a:cxn ang="T7">
              <a:pos x="T2" y="T3"/>
            </a:cxn>
            <a:cxn ang="T8">
              <a:pos x="T4" y="T5"/>
            </a:cxn>
          </a:cxnLst>
          <a:rect l="T9" t="T10" r="T11" b="T12"/>
          <a:pathLst>
            <a:path w="72" h="18">
              <a:moveTo>
                <a:pt x="72" y="18"/>
              </a:moveTo>
              <a:lnTo>
                <a:pt x="43" y="18"/>
              </a:lnTo>
              <a:lnTo>
                <a:pt x="0" y="0"/>
              </a:lnTo>
            </a:path>
          </a:pathLst>
        </a:custGeom>
        <a:noFill/>
        <a:ln w="6350" cap="flat" cmpd="sng">
          <a:solidFill>
            <a:srgbClr val="000000"/>
          </a:solidFill>
          <a:prstDash val="solid"/>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19050</xdr:colOff>
      <xdr:row>2</xdr:row>
      <xdr:rowOff>9525</xdr:rowOff>
    </xdr:from>
    <xdr:to>
      <xdr:col>2</xdr:col>
      <xdr:colOff>19050</xdr:colOff>
      <xdr:row>5</xdr:row>
      <xdr:rowOff>9525</xdr:rowOff>
    </xdr:to>
    <xdr:sp macro="" textlink="">
      <xdr:nvSpPr>
        <xdr:cNvPr id="3" name="Freeform 4"/>
        <xdr:cNvSpPr>
          <a:spLocks/>
        </xdr:cNvSpPr>
      </xdr:nvSpPr>
      <xdr:spPr bwMode="auto">
        <a:xfrm>
          <a:off x="19050" y="276225"/>
          <a:ext cx="1066800" cy="400050"/>
        </a:xfrm>
        <a:custGeom>
          <a:avLst/>
          <a:gdLst>
            <a:gd name="T0" fmla="*/ 2147483646 w 68"/>
            <a:gd name="T1" fmla="*/ 2147483646 h 45"/>
            <a:gd name="T2" fmla="*/ 2147483646 w 68"/>
            <a:gd name="T3" fmla="*/ 2147483646 h 45"/>
            <a:gd name="T4" fmla="*/ 0 w 68"/>
            <a:gd name="T5" fmla="*/ 0 h 45"/>
            <a:gd name="T6" fmla="*/ 0 60000 65536"/>
            <a:gd name="T7" fmla="*/ 0 60000 65536"/>
            <a:gd name="T8" fmla="*/ 0 60000 65536"/>
            <a:gd name="T9" fmla="*/ 0 w 68"/>
            <a:gd name="T10" fmla="*/ 0 h 45"/>
            <a:gd name="T11" fmla="*/ 68 w 68"/>
            <a:gd name="T12" fmla="*/ 45 h 45"/>
          </a:gdLst>
          <a:ahLst/>
          <a:cxnLst>
            <a:cxn ang="T6">
              <a:pos x="T0" y="T1"/>
            </a:cxn>
            <a:cxn ang="T7">
              <a:pos x="T2" y="T3"/>
            </a:cxn>
            <a:cxn ang="T8">
              <a:pos x="T4" y="T5"/>
            </a:cxn>
          </a:cxnLst>
          <a:rect l="T9" t="T10" r="T11" b="T12"/>
          <a:pathLst>
            <a:path w="68" h="45">
              <a:moveTo>
                <a:pt x="68" y="45"/>
              </a:moveTo>
              <a:lnTo>
                <a:pt x="8" y="27"/>
              </a:lnTo>
              <a:lnTo>
                <a:pt x="0" y="0"/>
              </a:lnTo>
            </a:path>
          </a:pathLst>
        </a:custGeom>
        <a:noFill/>
        <a:ln w="6350" cap="flat" cmpd="sng">
          <a:solidFill>
            <a:srgbClr val="000000"/>
          </a:solidFill>
          <a:prstDash val="solid"/>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115</xdr:colOff>
      <xdr:row>5</xdr:row>
      <xdr:rowOff>64805</xdr:rowOff>
    </xdr:from>
    <xdr:to>
      <xdr:col>1</xdr:col>
      <xdr:colOff>19050</xdr:colOff>
      <xdr:row>6</xdr:row>
      <xdr:rowOff>121955</xdr:rowOff>
    </xdr:to>
    <xdr:sp macro="" textlink="">
      <xdr:nvSpPr>
        <xdr:cNvPr id="2" name="AutoShape 2"/>
        <xdr:cNvSpPr>
          <a:spLocks/>
        </xdr:cNvSpPr>
      </xdr:nvSpPr>
      <xdr:spPr bwMode="auto">
        <a:xfrm flipH="1">
          <a:off x="533515" y="731555"/>
          <a:ext cx="18935" cy="190500"/>
        </a:xfrm>
        <a:prstGeom prst="rightBrace">
          <a:avLst>
            <a:gd name="adj1" fmla="val 39583"/>
            <a:gd name="adj2" fmla="val 5000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9525</xdr:colOff>
      <xdr:row>1</xdr:row>
      <xdr:rowOff>19050</xdr:rowOff>
    </xdr:from>
    <xdr:to>
      <xdr:col>2</xdr:col>
      <xdr:colOff>9525</xdr:colOff>
      <xdr:row>3</xdr:row>
      <xdr:rowOff>9525</xdr:rowOff>
    </xdr:to>
    <xdr:sp macro="" textlink="">
      <xdr:nvSpPr>
        <xdr:cNvPr id="3" name="Line 5"/>
        <xdr:cNvSpPr>
          <a:spLocks noChangeShapeType="1"/>
        </xdr:cNvSpPr>
      </xdr:nvSpPr>
      <xdr:spPr bwMode="auto">
        <a:xfrm>
          <a:off x="9525" y="152400"/>
          <a:ext cx="1066800" cy="257175"/>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1</xdr:row>
      <xdr:rowOff>19050</xdr:rowOff>
    </xdr:from>
    <xdr:to>
      <xdr:col>2</xdr:col>
      <xdr:colOff>9525</xdr:colOff>
      <xdr:row>3</xdr:row>
      <xdr:rowOff>9525</xdr:rowOff>
    </xdr:to>
    <xdr:sp macro="" textlink="">
      <xdr:nvSpPr>
        <xdr:cNvPr id="4" name="Line 24"/>
        <xdr:cNvSpPr>
          <a:spLocks noChangeShapeType="1"/>
        </xdr:cNvSpPr>
      </xdr:nvSpPr>
      <xdr:spPr bwMode="auto">
        <a:xfrm>
          <a:off x="9525" y="152400"/>
          <a:ext cx="1066800" cy="257175"/>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8</xdr:row>
      <xdr:rowOff>71215</xdr:rowOff>
    </xdr:from>
    <xdr:to>
      <xdr:col>1</xdr:col>
      <xdr:colOff>18935</xdr:colOff>
      <xdr:row>9</xdr:row>
      <xdr:rowOff>128366</xdr:rowOff>
    </xdr:to>
    <xdr:sp macro="" textlink="">
      <xdr:nvSpPr>
        <xdr:cNvPr id="5" name="AutoShape 2"/>
        <xdr:cNvSpPr>
          <a:spLocks/>
        </xdr:cNvSpPr>
      </xdr:nvSpPr>
      <xdr:spPr bwMode="auto">
        <a:xfrm flipH="1">
          <a:off x="533400" y="1138015"/>
          <a:ext cx="18935" cy="190501"/>
        </a:xfrm>
        <a:prstGeom prst="rightBrace">
          <a:avLst>
            <a:gd name="adj1" fmla="val 39583"/>
            <a:gd name="adj2" fmla="val 5000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4452</xdr:colOff>
      <xdr:row>11</xdr:row>
      <xdr:rowOff>71215</xdr:rowOff>
    </xdr:from>
    <xdr:to>
      <xdr:col>1</xdr:col>
      <xdr:colOff>23387</xdr:colOff>
      <xdr:row>12</xdr:row>
      <xdr:rowOff>128366</xdr:rowOff>
    </xdr:to>
    <xdr:sp macro="" textlink="">
      <xdr:nvSpPr>
        <xdr:cNvPr id="6" name="AutoShape 2"/>
        <xdr:cNvSpPr>
          <a:spLocks/>
        </xdr:cNvSpPr>
      </xdr:nvSpPr>
      <xdr:spPr bwMode="auto">
        <a:xfrm flipH="1">
          <a:off x="537852" y="1538065"/>
          <a:ext cx="18935" cy="190501"/>
        </a:xfrm>
        <a:prstGeom prst="rightBrace">
          <a:avLst>
            <a:gd name="adj1" fmla="val 39583"/>
            <a:gd name="adj2" fmla="val 5000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Q64"/>
  <sheetViews>
    <sheetView tabSelected="1" zoomScaleNormal="100" zoomScaleSheetLayoutView="150" workbookViewId="0"/>
  </sheetViews>
  <sheetFormatPr defaultColWidth="9.33203125" defaultRowHeight="9.75"/>
  <cols>
    <col min="1" max="1" width="1" style="17" customWidth="1"/>
    <col min="2" max="2" width="14.33203125" style="74" customWidth="1"/>
    <col min="3" max="4" width="1.83203125" style="17" customWidth="1"/>
    <col min="5" max="5" width="11.33203125" style="75" customWidth="1"/>
    <col min="6" max="7" width="1.1640625" style="8" customWidth="1"/>
    <col min="8" max="8" width="11.33203125" style="75" customWidth="1"/>
    <col min="9" max="9" width="1.5" style="8" customWidth="1"/>
    <col min="10" max="10" width="1.83203125" style="8" customWidth="1"/>
    <col min="11" max="11" width="11.33203125" style="75" customWidth="1"/>
    <col min="12" max="13" width="1.1640625" style="8" customWidth="1"/>
    <col min="14" max="14" width="11.5" style="76" customWidth="1"/>
    <col min="15" max="15" width="1.1640625" style="8" customWidth="1"/>
    <col min="16" max="16" width="1" style="8" customWidth="1"/>
    <col min="17" max="17" width="9" style="76" customWidth="1"/>
    <col min="18" max="18" width="1" style="9" customWidth="1"/>
    <col min="19" max="19" width="10.33203125" style="9" customWidth="1"/>
    <col min="20" max="20" width="1.83203125" style="9" customWidth="1"/>
    <col min="21" max="21" width="1" style="9" customWidth="1"/>
    <col min="22" max="22" width="11.33203125" style="9" customWidth="1"/>
    <col min="23" max="24" width="1" style="9" customWidth="1"/>
    <col min="25" max="25" width="11.33203125" style="9" customWidth="1"/>
    <col min="26" max="26" width="1.83203125" style="9" customWidth="1"/>
    <col min="27" max="27" width="1" style="9" customWidth="1"/>
    <col min="28" max="28" width="11.33203125" style="9" customWidth="1"/>
    <col min="29" max="29" width="1" style="9" customWidth="1"/>
    <col min="30" max="30" width="1.83203125" style="9" customWidth="1"/>
    <col min="31" max="31" width="10.33203125" style="9" customWidth="1"/>
    <col min="32" max="32" width="1.83203125" style="9" customWidth="1"/>
    <col min="33" max="33" width="1" style="9" customWidth="1"/>
    <col min="34" max="34" width="11.33203125" style="9" customWidth="1"/>
    <col min="35" max="35" width="1" style="9" customWidth="1"/>
    <col min="36" max="36" width="12" style="9" customWidth="1"/>
    <col min="37" max="37" width="1.83203125" style="9" customWidth="1"/>
    <col min="38" max="38" width="1" style="9" customWidth="1"/>
    <col min="39" max="39" width="11.33203125" style="9" customWidth="1"/>
    <col min="40" max="41" width="1" style="9" customWidth="1"/>
    <col min="42" max="42" width="1.83203125" style="9" customWidth="1"/>
    <col min="43" max="44" width="9.33203125" style="9" customWidth="1"/>
    <col min="45" max="16384" width="9.33203125" style="9"/>
  </cols>
  <sheetData>
    <row r="1" spans="1:43" ht="14.25" customHeight="1" thickBot="1">
      <c r="A1" s="1"/>
      <c r="B1" s="374"/>
      <c r="C1" s="1"/>
      <c r="D1" s="1"/>
      <c r="E1" s="2"/>
      <c r="F1" s="3"/>
      <c r="G1" s="3"/>
      <c r="H1" s="2"/>
      <c r="I1" s="3"/>
      <c r="J1" s="3"/>
      <c r="K1" s="2"/>
      <c r="L1" s="3"/>
      <c r="M1" s="3"/>
      <c r="N1" s="4"/>
      <c r="O1" s="3"/>
      <c r="P1" s="3"/>
      <c r="Q1" s="4"/>
      <c r="R1" s="3"/>
      <c r="S1" s="2"/>
      <c r="T1" s="3"/>
      <c r="U1" s="3"/>
      <c r="V1" s="4"/>
      <c r="W1" s="3"/>
      <c r="X1" s="3"/>
      <c r="Y1" s="2"/>
      <c r="Z1" s="3"/>
      <c r="AA1" s="3"/>
      <c r="AB1" s="4"/>
      <c r="AC1" s="3"/>
      <c r="AD1" s="3"/>
      <c r="AE1" s="2"/>
      <c r="AF1" s="3"/>
      <c r="AG1" s="3"/>
      <c r="AH1" s="5"/>
      <c r="AI1" s="1"/>
      <c r="AJ1" s="6"/>
      <c r="AK1" s="3"/>
      <c r="AL1" s="3"/>
      <c r="AM1" s="7" t="s">
        <v>0</v>
      </c>
      <c r="AN1" s="8"/>
    </row>
    <row r="2" spans="1:43" s="17" customFormat="1" ht="14.25" customHeight="1" thickTop="1">
      <c r="A2" s="10"/>
      <c r="B2" s="396" t="s">
        <v>1</v>
      </c>
      <c r="C2" s="11"/>
      <c r="D2" s="12"/>
      <c r="E2" s="399" t="s">
        <v>2</v>
      </c>
      <c r="F2" s="399"/>
      <c r="G2" s="399"/>
      <c r="H2" s="399"/>
      <c r="I2" s="399"/>
      <c r="J2" s="399"/>
      <c r="K2" s="399"/>
      <c r="L2" s="13"/>
      <c r="M2" s="370"/>
      <c r="N2" s="400" t="s">
        <v>3</v>
      </c>
      <c r="O2" s="400"/>
      <c r="P2" s="400"/>
      <c r="Q2" s="400"/>
      <c r="R2" s="370"/>
      <c r="S2" s="389" t="s">
        <v>4</v>
      </c>
      <c r="T2" s="390"/>
      <c r="U2" s="390"/>
      <c r="V2" s="390"/>
      <c r="W2" s="13"/>
      <c r="X2" s="14"/>
      <c r="Y2" s="390" t="s">
        <v>5</v>
      </c>
      <c r="Z2" s="390"/>
      <c r="AA2" s="390"/>
      <c r="AB2" s="390"/>
      <c r="AC2" s="13"/>
      <c r="AD2" s="370"/>
      <c r="AE2" s="403" t="s">
        <v>6</v>
      </c>
      <c r="AF2" s="403"/>
      <c r="AG2" s="403"/>
      <c r="AH2" s="403"/>
      <c r="AI2" s="367"/>
      <c r="AJ2" s="389" t="s">
        <v>7</v>
      </c>
      <c r="AK2" s="390"/>
      <c r="AL2" s="390"/>
      <c r="AM2" s="390"/>
      <c r="AN2" s="15"/>
      <c r="AO2" s="16"/>
    </row>
    <row r="3" spans="1:43" s="17" customFormat="1" ht="10.5">
      <c r="A3" s="18"/>
      <c r="B3" s="397"/>
      <c r="C3" s="19"/>
      <c r="D3" s="377"/>
      <c r="E3" s="395"/>
      <c r="F3" s="395"/>
      <c r="G3" s="395"/>
      <c r="H3" s="395"/>
      <c r="I3" s="395"/>
      <c r="J3" s="395"/>
      <c r="K3" s="395"/>
      <c r="L3" s="20"/>
      <c r="M3" s="366"/>
      <c r="N3" s="401"/>
      <c r="O3" s="401"/>
      <c r="P3" s="402"/>
      <c r="Q3" s="402"/>
      <c r="R3" s="366"/>
      <c r="S3" s="391"/>
      <c r="T3" s="392"/>
      <c r="U3" s="393"/>
      <c r="V3" s="393"/>
      <c r="W3" s="20"/>
      <c r="X3" s="21"/>
      <c r="Y3" s="392"/>
      <c r="Z3" s="392"/>
      <c r="AA3" s="393"/>
      <c r="AB3" s="393"/>
      <c r="AC3" s="20"/>
      <c r="AD3" s="366"/>
      <c r="AE3" s="394" t="s">
        <v>255</v>
      </c>
      <c r="AF3" s="394"/>
      <c r="AG3" s="395"/>
      <c r="AH3" s="395"/>
      <c r="AI3" s="369"/>
      <c r="AJ3" s="391"/>
      <c r="AK3" s="392"/>
      <c r="AL3" s="393"/>
      <c r="AM3" s="393"/>
      <c r="AN3" s="22"/>
      <c r="AO3" s="16"/>
    </row>
    <row r="4" spans="1:43" s="17" customFormat="1" ht="19.5" customHeight="1">
      <c r="A4" s="23"/>
      <c r="B4" s="398"/>
      <c r="C4" s="24"/>
      <c r="D4" s="25"/>
      <c r="E4" s="285" t="s">
        <v>8</v>
      </c>
      <c r="F4" s="26"/>
      <c r="G4" s="27"/>
      <c r="H4" s="285" t="s">
        <v>9</v>
      </c>
      <c r="I4" s="26"/>
      <c r="J4" s="27"/>
      <c r="K4" s="285" t="s">
        <v>60</v>
      </c>
      <c r="L4" s="286"/>
      <c r="M4" s="287"/>
      <c r="N4" s="288" t="s">
        <v>10</v>
      </c>
      <c r="O4" s="26"/>
      <c r="P4" s="27"/>
      <c r="Q4" s="289" t="s">
        <v>11</v>
      </c>
      <c r="R4" s="28"/>
      <c r="S4" s="276" t="s">
        <v>235</v>
      </c>
      <c r="T4" s="26"/>
      <c r="U4" s="27"/>
      <c r="V4" s="29" t="s">
        <v>11</v>
      </c>
      <c r="W4" s="26"/>
      <c r="X4" s="27"/>
      <c r="Y4" s="305" t="s">
        <v>239</v>
      </c>
      <c r="Z4" s="26"/>
      <c r="AA4" s="27"/>
      <c r="AB4" s="29" t="s">
        <v>11</v>
      </c>
      <c r="AC4" s="26"/>
      <c r="AD4" s="27"/>
      <c r="AE4" s="276" t="s">
        <v>237</v>
      </c>
      <c r="AF4" s="26"/>
      <c r="AG4" s="27"/>
      <c r="AH4" s="29" t="s">
        <v>11</v>
      </c>
      <c r="AI4" s="30"/>
      <c r="AJ4" s="290" t="s">
        <v>61</v>
      </c>
      <c r="AK4" s="26"/>
      <c r="AL4" s="27"/>
      <c r="AM4" s="29" t="s">
        <v>12</v>
      </c>
      <c r="AN4" s="26"/>
      <c r="AO4" s="31"/>
    </row>
    <row r="5" spans="1:43" s="17" customFormat="1" ht="12">
      <c r="A5" s="1"/>
      <c r="B5" s="376"/>
      <c r="C5" s="32"/>
      <c r="D5" s="18"/>
      <c r="E5" s="291" t="s">
        <v>13</v>
      </c>
      <c r="F5" s="33"/>
      <c r="G5" s="33"/>
      <c r="H5" s="291" t="s">
        <v>13</v>
      </c>
      <c r="I5" s="33"/>
      <c r="J5" s="33"/>
      <c r="K5" s="291" t="s">
        <v>13</v>
      </c>
      <c r="L5" s="33"/>
      <c r="M5" s="33"/>
      <c r="N5" s="291" t="s">
        <v>13</v>
      </c>
      <c r="O5" s="33"/>
      <c r="P5" s="33"/>
      <c r="Q5" s="34" t="s">
        <v>14</v>
      </c>
      <c r="R5" s="33"/>
      <c r="S5" s="291" t="s">
        <v>13</v>
      </c>
      <c r="T5" s="33"/>
      <c r="U5" s="33"/>
      <c r="V5" s="34" t="s">
        <v>14</v>
      </c>
      <c r="W5" s="33"/>
      <c r="X5" s="33"/>
      <c r="Y5" s="291" t="s">
        <v>13</v>
      </c>
      <c r="Z5" s="33"/>
      <c r="AA5" s="33"/>
      <c r="AB5" s="34" t="s">
        <v>14</v>
      </c>
      <c r="AC5" s="33"/>
      <c r="AD5" s="33"/>
      <c r="AE5" s="277" t="s">
        <v>238</v>
      </c>
      <c r="AF5" s="33"/>
      <c r="AG5" s="33"/>
      <c r="AH5" s="34" t="s">
        <v>14</v>
      </c>
      <c r="AI5" s="18"/>
      <c r="AJ5" s="292" t="s">
        <v>13</v>
      </c>
      <c r="AK5" s="33"/>
      <c r="AL5" s="33"/>
      <c r="AM5" s="34" t="s">
        <v>14</v>
      </c>
      <c r="AN5" s="35"/>
    </row>
    <row r="6" spans="1:43" s="46" customFormat="1" ht="9.75" customHeight="1">
      <c r="A6" s="36"/>
      <c r="B6" s="37" t="s">
        <v>15</v>
      </c>
      <c r="C6" s="38"/>
      <c r="D6" s="39"/>
      <c r="E6" s="293">
        <v>2416.3000000000002</v>
      </c>
      <c r="F6" s="294"/>
      <c r="G6" s="294"/>
      <c r="H6" s="293">
        <v>2416.11</v>
      </c>
      <c r="I6" s="294"/>
      <c r="J6" s="294"/>
      <c r="K6" s="293">
        <v>2416.11</v>
      </c>
      <c r="L6" s="40"/>
      <c r="M6" s="40"/>
      <c r="N6" s="295">
        <f>K6-S6-MID(B52,20,4)</f>
        <v>1473.8400000000001</v>
      </c>
      <c r="O6" s="40"/>
      <c r="P6" s="40"/>
      <c r="Q6" s="296">
        <f>N6/K6*100</f>
        <v>61.000533916088258</v>
      </c>
      <c r="R6" s="40"/>
      <c r="S6" s="293">
        <v>935.24</v>
      </c>
      <c r="T6" s="40"/>
      <c r="U6" s="40"/>
      <c r="V6" s="41">
        <f>S6/K6*100</f>
        <v>38.708502510233387</v>
      </c>
      <c r="W6" s="40"/>
      <c r="X6" s="40"/>
      <c r="Y6" s="293">
        <v>182</v>
      </c>
      <c r="Z6" s="40"/>
      <c r="AA6" s="40"/>
      <c r="AB6" s="42">
        <f>Y6/K6*100</f>
        <v>7.5327696172773591</v>
      </c>
      <c r="AC6" s="40"/>
      <c r="AD6" s="43"/>
      <c r="AE6" s="48">
        <v>51.709037000000002</v>
      </c>
      <c r="AF6" s="40"/>
      <c r="AG6" s="40"/>
      <c r="AH6" s="41">
        <f>AE6/K6*100</f>
        <v>2.1401772684190705</v>
      </c>
      <c r="AI6" s="39"/>
      <c r="AJ6" s="297">
        <v>954.76</v>
      </c>
      <c r="AK6" s="44"/>
      <c r="AL6" s="44"/>
      <c r="AM6" s="41">
        <f>AJ6/K6*100</f>
        <v>39.516412746108408</v>
      </c>
      <c r="AN6" s="45"/>
      <c r="AP6" s="47"/>
      <c r="AQ6" s="48"/>
    </row>
    <row r="7" spans="1:43" s="46" customFormat="1" ht="5.0999999999999996" customHeight="1">
      <c r="A7" s="36"/>
      <c r="B7" s="37"/>
      <c r="C7" s="38"/>
      <c r="D7" s="39"/>
      <c r="E7" s="293"/>
      <c r="F7" s="294"/>
      <c r="G7" s="294"/>
      <c r="H7" s="293"/>
      <c r="I7" s="294"/>
      <c r="J7" s="294"/>
      <c r="K7" s="293"/>
      <c r="L7" s="40"/>
      <c r="M7" s="40"/>
      <c r="N7" s="295"/>
      <c r="O7" s="40"/>
      <c r="P7" s="40"/>
      <c r="Q7" s="296"/>
      <c r="R7" s="40"/>
      <c r="S7" s="293"/>
      <c r="T7" s="40"/>
      <c r="U7" s="40"/>
      <c r="V7" s="42"/>
      <c r="W7" s="40"/>
      <c r="X7" s="40"/>
      <c r="Y7" s="293"/>
      <c r="Z7" s="40"/>
      <c r="AA7" s="40"/>
      <c r="AB7" s="42"/>
      <c r="AC7" s="40"/>
      <c r="AD7" s="49"/>
      <c r="AE7" s="48"/>
      <c r="AF7" s="40"/>
      <c r="AG7" s="40"/>
      <c r="AH7" s="41"/>
      <c r="AI7" s="39"/>
      <c r="AJ7" s="297"/>
      <c r="AK7" s="40"/>
      <c r="AL7" s="40"/>
      <c r="AM7" s="41"/>
      <c r="AN7" s="45"/>
      <c r="AQ7" s="48"/>
    </row>
    <row r="8" spans="1:43" ht="9.75" customHeight="1">
      <c r="A8" s="1"/>
      <c r="B8" s="376" t="s">
        <v>16</v>
      </c>
      <c r="C8" s="32"/>
      <c r="D8" s="18"/>
      <c r="E8" s="298">
        <v>437.7</v>
      </c>
      <c r="F8" s="299"/>
      <c r="G8" s="299"/>
      <c r="H8" s="298">
        <v>437.71</v>
      </c>
      <c r="I8" s="299"/>
      <c r="J8" s="299"/>
      <c r="K8" s="298">
        <v>437.78</v>
      </c>
      <c r="L8" s="33"/>
      <c r="M8" s="33"/>
      <c r="N8" s="298">
        <f>K8-S8</f>
        <v>401.15999999999997</v>
      </c>
      <c r="O8" s="33"/>
      <c r="P8" s="300"/>
      <c r="Q8" s="301">
        <f>N8/K8*100</f>
        <v>91.635067842295214</v>
      </c>
      <c r="R8" s="33"/>
      <c r="S8" s="302">
        <v>36.619999999999997</v>
      </c>
      <c r="T8" s="33"/>
      <c r="U8" s="33"/>
      <c r="V8" s="42">
        <f>IF(ISNUMBER(S8)*1,S8/K8*100,S8)</f>
        <v>8.3649321577047822</v>
      </c>
      <c r="W8" s="33"/>
      <c r="X8" s="33"/>
      <c r="Y8" s="302">
        <v>26.2</v>
      </c>
      <c r="Z8" s="33"/>
      <c r="AA8" s="33"/>
      <c r="AB8" s="42">
        <f>Y8/K8*100</f>
        <v>5.9847411942071362</v>
      </c>
      <c r="AC8" s="33"/>
      <c r="AD8" s="50"/>
      <c r="AE8" s="278">
        <v>11.129614</v>
      </c>
      <c r="AF8" s="33"/>
      <c r="AG8" s="33"/>
      <c r="AH8" s="42">
        <f>IF(ISNUMBER(AE8)*1,AE8/K8*100,AE8)</f>
        <v>2.5422847092146745</v>
      </c>
      <c r="AI8" s="18"/>
      <c r="AJ8" s="51">
        <v>352.49</v>
      </c>
      <c r="AK8" s="33"/>
      <c r="AL8" s="33"/>
      <c r="AM8" s="42">
        <f>IF(ISNUMBER(AJ8)*1,AJ8/K8*100,AJ8)</f>
        <v>80.517611585728005</v>
      </c>
      <c r="AN8" s="35"/>
      <c r="AP8" s="47"/>
      <c r="AQ8" s="52"/>
    </row>
    <row r="9" spans="1:43" ht="10.5">
      <c r="A9" s="1"/>
      <c r="B9" s="376" t="s">
        <v>17</v>
      </c>
      <c r="C9" s="32"/>
      <c r="D9" s="18"/>
      <c r="E9" s="298">
        <v>143.01</v>
      </c>
      <c r="F9" s="299"/>
      <c r="G9" s="299"/>
      <c r="H9" s="298">
        <v>143.01</v>
      </c>
      <c r="I9" s="299"/>
      <c r="J9" s="299"/>
      <c r="K9" s="298">
        <v>142.96</v>
      </c>
      <c r="L9" s="33"/>
      <c r="M9" s="33"/>
      <c r="N9" s="298">
        <f>K9-S9</f>
        <v>135.23000000000002</v>
      </c>
      <c r="O9" s="33"/>
      <c r="P9" s="303"/>
      <c r="Q9" s="301">
        <f>N9/K9*100</f>
        <v>94.592893116955807</v>
      </c>
      <c r="R9" s="33"/>
      <c r="S9" s="302">
        <v>7.73</v>
      </c>
      <c r="T9" s="33"/>
      <c r="U9" s="33"/>
      <c r="V9" s="42">
        <f>IF(ISNUMBER(S9)*1,S9/K9*100,S9)</f>
        <v>5.4071068830442082</v>
      </c>
      <c r="W9" s="33"/>
      <c r="X9" s="33"/>
      <c r="Y9" s="302">
        <v>5.1100000000000003</v>
      </c>
      <c r="Z9" s="33"/>
      <c r="AA9" s="33"/>
      <c r="AB9" s="42">
        <f>Y9/K9*100</f>
        <v>3.5744264129826524</v>
      </c>
      <c r="AC9" s="33"/>
      <c r="AD9" s="50"/>
      <c r="AE9" s="278">
        <v>15.177533</v>
      </c>
      <c r="AF9" s="33"/>
      <c r="AG9" s="33"/>
      <c r="AH9" s="42">
        <f>IF(ISNUMBER(AE9)*1,AE9/K9*100,AE9)</f>
        <v>10.616629127028538</v>
      </c>
      <c r="AI9" s="18"/>
      <c r="AJ9" s="51">
        <v>134.25</v>
      </c>
      <c r="AK9" s="33"/>
      <c r="AL9" s="33"/>
      <c r="AM9" s="42">
        <f>IF(ISNUMBER(AJ9)*1,AJ9/K9*100,AJ9)</f>
        <v>93.907386681589259</v>
      </c>
      <c r="AN9" s="35"/>
      <c r="AP9" s="47"/>
      <c r="AQ9" s="52"/>
    </row>
    <row r="10" spans="1:43" ht="10.5">
      <c r="A10" s="1"/>
      <c r="B10" s="376" t="s">
        <v>18</v>
      </c>
      <c r="C10" s="32"/>
      <c r="D10" s="18"/>
      <c r="E10" s="298">
        <v>328.91</v>
      </c>
      <c r="F10" s="299"/>
      <c r="G10" s="299"/>
      <c r="H10" s="298">
        <v>328.91</v>
      </c>
      <c r="I10" s="299"/>
      <c r="J10" s="299"/>
      <c r="K10" s="298">
        <v>328.91</v>
      </c>
      <c r="L10" s="33"/>
      <c r="M10" s="33"/>
      <c r="N10" s="298">
        <f>K10-S10</f>
        <v>140.97000000000003</v>
      </c>
      <c r="O10" s="33"/>
      <c r="P10" s="303"/>
      <c r="Q10" s="301">
        <f>N10/K10*100</f>
        <v>42.859748867471346</v>
      </c>
      <c r="R10" s="33"/>
      <c r="S10" s="302">
        <v>187.94</v>
      </c>
      <c r="T10" s="33"/>
      <c r="U10" s="33"/>
      <c r="V10" s="42">
        <f>IF(ISNUMBER(S10)*1,S10/K10*100,S10)</f>
        <v>57.140251132528654</v>
      </c>
      <c r="W10" s="33"/>
      <c r="X10" s="33"/>
      <c r="Y10" s="302">
        <v>14.4</v>
      </c>
      <c r="Z10" s="33"/>
      <c r="AA10" s="33"/>
      <c r="AB10" s="42">
        <f>Y10/K10*100</f>
        <v>4.3780973518591715</v>
      </c>
      <c r="AC10" s="33"/>
      <c r="AD10" s="50"/>
      <c r="AE10" s="278">
        <v>3.3279640000000001</v>
      </c>
      <c r="AF10" s="33"/>
      <c r="AG10" s="33"/>
      <c r="AH10" s="42">
        <f>IF(ISNUMBER(AE10)*1,AE10/K10*100,AE10)</f>
        <v>1.0118159982974064</v>
      </c>
      <c r="AI10" s="18"/>
      <c r="AJ10" s="51">
        <v>69.97</v>
      </c>
      <c r="AK10" s="33"/>
      <c r="AL10" s="33"/>
      <c r="AM10" s="42">
        <f>IF(ISNUMBER(AJ10)*1,AJ10/K10*100,AJ10)</f>
        <v>21.273296646499041</v>
      </c>
      <c r="AN10" s="35"/>
      <c r="AP10" s="47"/>
      <c r="AQ10" s="52"/>
    </row>
    <row r="11" spans="1:43" ht="10.5">
      <c r="A11" s="1"/>
      <c r="B11" s="376" t="s">
        <v>19</v>
      </c>
      <c r="C11" s="32"/>
      <c r="D11" s="18"/>
      <c r="E11" s="298">
        <v>100.82</v>
      </c>
      <c r="F11" s="299"/>
      <c r="G11" s="299"/>
      <c r="H11" s="298">
        <v>100.82</v>
      </c>
      <c r="I11" s="299"/>
      <c r="J11" s="299"/>
      <c r="K11" s="298">
        <v>100.82</v>
      </c>
      <c r="L11" s="33"/>
      <c r="M11" s="33"/>
      <c r="N11" s="298">
        <f>K11-S11</f>
        <v>71.919999999999987</v>
      </c>
      <c r="O11" s="33"/>
      <c r="P11" s="303"/>
      <c r="Q11" s="301">
        <f>N11/K11*100</f>
        <v>71.335052568934728</v>
      </c>
      <c r="R11" s="33"/>
      <c r="S11" s="302">
        <v>28.9</v>
      </c>
      <c r="T11" s="33"/>
      <c r="U11" s="33"/>
      <c r="V11" s="42">
        <f>IF(ISNUMBER(S11)*1,S11/K11*100,S11)</f>
        <v>28.664947431065261</v>
      </c>
      <c r="W11" s="33"/>
      <c r="X11" s="33"/>
      <c r="Y11" s="302">
        <v>5.0999999999999996</v>
      </c>
      <c r="Z11" s="33"/>
      <c r="AA11" s="33"/>
      <c r="AB11" s="42">
        <f>Y11/K11*100</f>
        <v>5.05852013489387</v>
      </c>
      <c r="AC11" s="33"/>
      <c r="AD11" s="53"/>
      <c r="AE11" s="278">
        <v>3.225473</v>
      </c>
      <c r="AF11" s="33"/>
      <c r="AG11" s="33"/>
      <c r="AH11" s="42">
        <f>IF(ISNUMBER(AE11)*1,AE11/K11*100,AE11)</f>
        <v>3.1992392382463799</v>
      </c>
      <c r="AI11" s="18"/>
      <c r="AJ11" s="51">
        <v>56.88</v>
      </c>
      <c r="AK11" s="33"/>
      <c r="AL11" s="33"/>
      <c r="AM11" s="42">
        <f>IF(ISNUMBER(AJ11)*1,AJ11/K11*100,AJ11)</f>
        <v>56.417377504463403</v>
      </c>
      <c r="AN11" s="35"/>
      <c r="AP11" s="47"/>
      <c r="AQ11" s="52"/>
    </row>
    <row r="12" spans="1:43" ht="10.5">
      <c r="A12" s="1"/>
      <c r="B12" s="376" t="s">
        <v>20</v>
      </c>
      <c r="C12" s="32"/>
      <c r="D12" s="18"/>
      <c r="E12" s="298">
        <v>67.819999999999993</v>
      </c>
      <c r="F12" s="299"/>
      <c r="G12" s="299"/>
      <c r="H12" s="298">
        <v>67.819999999999993</v>
      </c>
      <c r="I12" s="299"/>
      <c r="J12" s="299"/>
      <c r="K12" s="298">
        <v>67.819999999999993</v>
      </c>
      <c r="L12" s="33"/>
      <c r="M12" s="33"/>
      <c r="N12" s="298">
        <f>K12-S12</f>
        <v>62.889999999999993</v>
      </c>
      <c r="O12" s="33"/>
      <c r="P12" s="303"/>
      <c r="Q12" s="301">
        <f>N12/K12*100</f>
        <v>92.730757888528458</v>
      </c>
      <c r="R12" s="33"/>
      <c r="S12" s="302">
        <v>4.93</v>
      </c>
      <c r="T12" s="33"/>
      <c r="U12" s="33"/>
      <c r="V12" s="42">
        <f>IF(ISNUMBER(S12)*1,S12/K12*100,S12)</f>
        <v>7.2692421114715424</v>
      </c>
      <c r="W12" s="33"/>
      <c r="X12" s="33"/>
      <c r="Y12" s="302">
        <v>14.3</v>
      </c>
      <c r="Z12" s="33"/>
      <c r="AA12" s="33"/>
      <c r="AB12" s="42">
        <f>Y12/K12*100</f>
        <v>21.085225597168979</v>
      </c>
      <c r="AC12" s="33"/>
      <c r="AD12" s="50"/>
      <c r="AE12" s="278">
        <v>2.4254850000000001</v>
      </c>
      <c r="AF12" s="33"/>
      <c r="AG12" s="33"/>
      <c r="AH12" s="42">
        <f>IF(ISNUMBER(AE12)*1,AE12/K12*100,AE12)</f>
        <v>3.5763565319964616</v>
      </c>
      <c r="AI12" s="18"/>
      <c r="AJ12" s="51">
        <v>33.97</v>
      </c>
      <c r="AK12" s="33"/>
      <c r="AL12" s="33"/>
      <c r="AM12" s="42">
        <f>IF(ISNUMBER(AJ12)*1,AJ12/K12*100,AJ12)</f>
        <v>50.088469478030085</v>
      </c>
      <c r="AN12" s="35"/>
      <c r="AP12" s="47"/>
      <c r="AQ12" s="54"/>
    </row>
    <row r="13" spans="1:43" ht="4.5" customHeight="1">
      <c r="A13" s="1"/>
      <c r="B13" s="376"/>
      <c r="C13" s="32"/>
      <c r="D13" s="18"/>
      <c r="E13" s="298"/>
      <c r="F13" s="299"/>
      <c r="G13" s="299"/>
      <c r="H13" s="298"/>
      <c r="I13" s="299"/>
      <c r="J13" s="299"/>
      <c r="K13" s="298"/>
      <c r="L13" s="33"/>
      <c r="M13" s="33"/>
      <c r="N13" s="298"/>
      <c r="O13" s="33"/>
      <c r="P13" s="303"/>
      <c r="Q13" s="301"/>
      <c r="R13" s="33"/>
      <c r="S13" s="302"/>
      <c r="T13" s="33"/>
      <c r="U13" s="33"/>
      <c r="V13" s="42"/>
      <c r="W13" s="33"/>
      <c r="X13" s="33"/>
      <c r="Y13" s="302"/>
      <c r="Z13" s="33"/>
      <c r="AA13" s="33"/>
      <c r="AB13" s="42"/>
      <c r="AC13" s="33"/>
      <c r="AD13" s="55"/>
      <c r="AE13" s="278"/>
      <c r="AF13" s="33"/>
      <c r="AG13" s="33"/>
      <c r="AH13" s="42"/>
      <c r="AI13" s="18"/>
      <c r="AJ13" s="51"/>
      <c r="AK13" s="33"/>
      <c r="AL13" s="33"/>
      <c r="AM13" s="42"/>
      <c r="AN13" s="35"/>
      <c r="AQ13" s="54"/>
    </row>
    <row r="14" spans="1:43" ht="10.5">
      <c r="A14" s="1"/>
      <c r="B14" s="376" t="s">
        <v>21</v>
      </c>
      <c r="C14" s="32"/>
      <c r="D14" s="18"/>
      <c r="E14" s="298">
        <v>39.67</v>
      </c>
      <c r="F14" s="299"/>
      <c r="G14" s="299"/>
      <c r="H14" s="298">
        <v>39.67</v>
      </c>
      <c r="I14" s="299"/>
      <c r="J14" s="299"/>
      <c r="K14" s="298">
        <v>39.659999999999997</v>
      </c>
      <c r="L14" s="33"/>
      <c r="M14" s="33"/>
      <c r="N14" s="298">
        <f>K14-S14</f>
        <v>26.869999999999997</v>
      </c>
      <c r="O14" s="33"/>
      <c r="P14" s="303"/>
      <c r="Q14" s="301">
        <f>N14/K14*100</f>
        <v>67.750882501260719</v>
      </c>
      <c r="R14" s="33"/>
      <c r="S14" s="302">
        <v>12.79</v>
      </c>
      <c r="T14" s="33"/>
      <c r="U14" s="33"/>
      <c r="V14" s="42">
        <f>IF(ISNUMBER(S14)*1,S14/K14*100,S14)</f>
        <v>32.249117498739281</v>
      </c>
      <c r="W14" s="33"/>
      <c r="X14" s="33"/>
      <c r="Y14" s="302">
        <v>0.97</v>
      </c>
      <c r="Z14" s="33"/>
      <c r="AA14" s="33"/>
      <c r="AB14" s="42">
        <f>Y14/K14*100</f>
        <v>2.4457892082702979</v>
      </c>
      <c r="AC14" s="33"/>
      <c r="AD14" s="53"/>
      <c r="AE14" s="278">
        <v>0.37866300000000003</v>
      </c>
      <c r="AF14" s="33"/>
      <c r="AG14" s="33"/>
      <c r="AH14" s="42">
        <f>IF(ISNUMBER(AE14)*1,AE14/K14*100,AE14)</f>
        <v>0.95477307110438736</v>
      </c>
      <c r="AI14" s="18"/>
      <c r="AJ14" s="51">
        <v>23.88</v>
      </c>
      <c r="AK14" s="33"/>
      <c r="AL14" s="33"/>
      <c r="AM14" s="42">
        <f>IF(ISNUMBER(AJ14)*1,AJ14/K14*100,AJ14)</f>
        <v>60.211800302571859</v>
      </c>
      <c r="AN14" s="35"/>
      <c r="AP14" s="56"/>
      <c r="AQ14" s="52"/>
    </row>
    <row r="15" spans="1:43" ht="10.5">
      <c r="A15" s="1"/>
      <c r="B15" s="376" t="s">
        <v>22</v>
      </c>
      <c r="C15" s="32"/>
      <c r="D15" s="18"/>
      <c r="E15" s="298">
        <v>69.56</v>
      </c>
      <c r="F15" s="299"/>
      <c r="G15" s="299"/>
      <c r="H15" s="298">
        <v>69.56</v>
      </c>
      <c r="I15" s="299"/>
      <c r="J15" s="299"/>
      <c r="K15" s="298">
        <v>69.56</v>
      </c>
      <c r="L15" s="33"/>
      <c r="M15" s="33"/>
      <c r="N15" s="298">
        <f>K15-S15</f>
        <v>63.95</v>
      </c>
      <c r="O15" s="33"/>
      <c r="P15" s="303"/>
      <c r="Q15" s="301">
        <f>N15/K15*100</f>
        <v>91.9350201265095</v>
      </c>
      <c r="R15" s="33"/>
      <c r="S15" s="302">
        <v>5.61</v>
      </c>
      <c r="T15" s="33"/>
      <c r="U15" s="33"/>
      <c r="V15" s="42">
        <f>IF(ISNUMBER(S15)*1,S15/K15*100,S15)</f>
        <v>8.0649798734905112</v>
      </c>
      <c r="W15" s="33"/>
      <c r="X15" s="33"/>
      <c r="Y15" s="302">
        <v>8.59</v>
      </c>
      <c r="Z15" s="33"/>
      <c r="AA15" s="33"/>
      <c r="AB15" s="42">
        <f>Y15/K15*100</f>
        <v>12.349051178838412</v>
      </c>
      <c r="AC15" s="33"/>
      <c r="AD15" s="50"/>
      <c r="AE15" s="278">
        <v>2.3511829999999998</v>
      </c>
      <c r="AF15" s="33"/>
      <c r="AG15" s="33"/>
      <c r="AH15" s="42">
        <f>IF(ISNUMBER(AE15)*1,AE15/K15*100,AE15)</f>
        <v>3.3800790684301321</v>
      </c>
      <c r="AI15" s="18"/>
      <c r="AJ15" s="51">
        <v>46.34</v>
      </c>
      <c r="AK15" s="33"/>
      <c r="AL15" s="33"/>
      <c r="AM15" s="42">
        <f>IF(ISNUMBER(AJ15)*1,AJ15/K15*100,AJ15)</f>
        <v>66.61874640598046</v>
      </c>
      <c r="AN15" s="35"/>
      <c r="AP15" s="56"/>
      <c r="AQ15" s="52"/>
    </row>
    <row r="16" spans="1:43" ht="10.5">
      <c r="A16" s="1"/>
      <c r="B16" s="376" t="s">
        <v>23</v>
      </c>
      <c r="C16" s="32"/>
      <c r="D16" s="18"/>
      <c r="E16" s="298">
        <v>113.81</v>
      </c>
      <c r="F16" s="299"/>
      <c r="G16" s="299"/>
      <c r="H16" s="298">
        <v>113.6</v>
      </c>
      <c r="I16" s="299"/>
      <c r="J16" s="299"/>
      <c r="K16" s="298">
        <v>113.6</v>
      </c>
      <c r="L16" s="33"/>
      <c r="M16" s="33"/>
      <c r="N16" s="298">
        <f>K16-S16</f>
        <v>71.139999999999986</v>
      </c>
      <c r="O16" s="33"/>
      <c r="P16" s="303"/>
      <c r="Q16" s="301">
        <f>N16/K16*100</f>
        <v>62.623239436619706</v>
      </c>
      <c r="R16" s="33"/>
      <c r="S16" s="302">
        <v>42.46</v>
      </c>
      <c r="T16" s="33"/>
      <c r="U16" s="33"/>
      <c r="V16" s="42">
        <f>IF(ISNUMBER(S16)*1,S16/K16*100,S16)</f>
        <v>37.376760563380287</v>
      </c>
      <c r="W16" s="33"/>
      <c r="X16" s="33"/>
      <c r="Y16" s="302">
        <v>17.5</v>
      </c>
      <c r="Z16" s="33"/>
      <c r="AA16" s="33"/>
      <c r="AB16" s="42">
        <f>Y16/K16*100</f>
        <v>15.40492957746479</v>
      </c>
      <c r="AC16" s="33"/>
      <c r="AD16" s="50"/>
      <c r="AE16" s="278">
        <v>1.260429</v>
      </c>
      <c r="AF16" s="33"/>
      <c r="AG16" s="33"/>
      <c r="AH16" s="42">
        <f>IF(ISNUMBER(AE16)*1,AE16/K16*100,AE16)</f>
        <v>1.1095325704225354</v>
      </c>
      <c r="AI16" s="18"/>
      <c r="AJ16" s="51">
        <v>30.3</v>
      </c>
      <c r="AK16" s="33"/>
      <c r="AL16" s="33"/>
      <c r="AM16" s="42">
        <f>IF(ISNUMBER(AJ16)*1,AJ16/K16*100,AJ16)</f>
        <v>26.672535211267608</v>
      </c>
      <c r="AN16" s="35"/>
      <c r="AP16" s="56"/>
      <c r="AQ16" s="52"/>
    </row>
    <row r="17" spans="1:43" ht="10.5" customHeight="1">
      <c r="A17" s="1"/>
      <c r="B17" s="376" t="s">
        <v>24</v>
      </c>
      <c r="C17" s="32"/>
      <c r="D17" s="18"/>
      <c r="E17" s="298">
        <v>35.700000000000003</v>
      </c>
      <c r="F17" s="299"/>
      <c r="G17" s="299"/>
      <c r="H17" s="298">
        <v>35.700000000000003</v>
      </c>
      <c r="I17" s="299"/>
      <c r="J17" s="299"/>
      <c r="K17" s="298">
        <v>35.700000000000003</v>
      </c>
      <c r="L17" s="33"/>
      <c r="M17" s="33"/>
      <c r="N17" s="298">
        <f>K17-S17</f>
        <v>32.870000000000005</v>
      </c>
      <c r="O17" s="33"/>
      <c r="P17" s="303"/>
      <c r="Q17" s="301">
        <f>N17/K17*100</f>
        <v>92.072829131652668</v>
      </c>
      <c r="R17" s="33"/>
      <c r="S17" s="302">
        <v>2.83</v>
      </c>
      <c r="T17" s="33"/>
      <c r="U17" s="33"/>
      <c r="V17" s="42">
        <f>IF(ISNUMBER(S17)*1,S17/K17*100,S17)</f>
        <v>7.9271708683473383</v>
      </c>
      <c r="W17" s="33"/>
      <c r="X17" s="33"/>
      <c r="Y17" s="302">
        <v>3.15</v>
      </c>
      <c r="Z17" s="33"/>
      <c r="AA17" s="33"/>
      <c r="AB17" s="42">
        <f>Y17/K17*100</f>
        <v>8.8235294117647047</v>
      </c>
      <c r="AC17" s="33"/>
      <c r="AD17" s="50"/>
      <c r="AE17" s="279">
        <v>0.72582599999999997</v>
      </c>
      <c r="AF17" s="33"/>
      <c r="AG17" s="33"/>
      <c r="AH17" s="42">
        <f>IF(ISNUMBER(AE17)*1,AE17/K17*100,AE17)</f>
        <v>2.0331260504201678</v>
      </c>
      <c r="AI17" s="18"/>
      <c r="AJ17" s="51">
        <v>23.16</v>
      </c>
      <c r="AK17" s="33"/>
      <c r="AL17" s="33"/>
      <c r="AM17" s="42">
        <f>IF(ISNUMBER(AJ17)*1,AJ17/K17*100,AJ17)</f>
        <v>64.87394957983193</v>
      </c>
      <c r="AN17" s="35"/>
      <c r="AQ17" s="54"/>
    </row>
    <row r="18" spans="1:43" ht="10.5">
      <c r="A18" s="1"/>
      <c r="B18" s="376" t="s">
        <v>25</v>
      </c>
      <c r="C18" s="32"/>
      <c r="D18" s="18"/>
      <c r="E18" s="298">
        <v>17.28</v>
      </c>
      <c r="F18" s="299"/>
      <c r="G18" s="299"/>
      <c r="H18" s="298">
        <v>17.28</v>
      </c>
      <c r="I18" s="299"/>
      <c r="J18" s="299"/>
      <c r="K18" s="298">
        <v>17.28</v>
      </c>
      <c r="L18" s="33"/>
      <c r="M18" s="33"/>
      <c r="N18" s="298">
        <f>K18-S18</f>
        <v>10.970000000000002</v>
      </c>
      <c r="O18" s="33"/>
      <c r="P18" s="303"/>
      <c r="Q18" s="301">
        <f>N18/K18*100</f>
        <v>63.483796296296305</v>
      </c>
      <c r="R18" s="33"/>
      <c r="S18" s="304">
        <v>6.31</v>
      </c>
      <c r="T18" s="33"/>
      <c r="U18" s="33"/>
      <c r="V18" s="42">
        <f>IF(ISNUMBER(S18)*1,S18/K18*100,S18)</f>
        <v>36.516203703703695</v>
      </c>
      <c r="W18" s="33"/>
      <c r="X18" s="33"/>
      <c r="Y18" s="304">
        <v>0.06</v>
      </c>
      <c r="Z18" s="33"/>
      <c r="AA18" s="33"/>
      <c r="AB18" s="42">
        <f>Y18/K18*100</f>
        <v>0.34722222222222221</v>
      </c>
      <c r="AC18" s="33"/>
      <c r="AD18" s="50"/>
      <c r="AE18" s="280" t="s">
        <v>64</v>
      </c>
      <c r="AF18" s="33"/>
      <c r="AG18" s="33"/>
      <c r="AH18" s="57" t="str">
        <f>IF(ISNUMBER(AE18)*1,AE18/K18*100,AE18)</f>
        <v>-</v>
      </c>
      <c r="AI18" s="18"/>
      <c r="AJ18" s="51">
        <v>7.96</v>
      </c>
      <c r="AK18" s="33"/>
      <c r="AL18" s="33"/>
      <c r="AM18" s="42">
        <f>IF(ISNUMBER(AJ18)*1,AJ18/K18*100,AJ18)</f>
        <v>46.064814814814817</v>
      </c>
      <c r="AN18" s="35"/>
      <c r="AP18" s="56"/>
      <c r="AQ18" s="52"/>
    </row>
    <row r="19" spans="1:43" ht="5.0999999999999996" customHeight="1">
      <c r="A19" s="1"/>
      <c r="B19" s="376"/>
      <c r="C19" s="32"/>
      <c r="D19" s="18"/>
      <c r="E19" s="298"/>
      <c r="F19" s="299"/>
      <c r="G19" s="299"/>
      <c r="H19" s="298"/>
      <c r="I19" s="299"/>
      <c r="J19" s="299"/>
      <c r="K19" s="298"/>
      <c r="L19" s="33"/>
      <c r="M19" s="33"/>
      <c r="N19" s="298"/>
      <c r="O19" s="33"/>
      <c r="P19" s="303"/>
      <c r="Q19" s="301"/>
      <c r="R19" s="33"/>
      <c r="S19" s="302"/>
      <c r="T19" s="33"/>
      <c r="U19" s="33"/>
      <c r="V19" s="42"/>
      <c r="W19" s="33"/>
      <c r="X19" s="33"/>
      <c r="Y19" s="302"/>
      <c r="Z19" s="33"/>
      <c r="AA19" s="33"/>
      <c r="AB19" s="42"/>
      <c r="AC19" s="33"/>
      <c r="AD19" s="55"/>
      <c r="AE19" s="278"/>
      <c r="AF19" s="33"/>
      <c r="AG19" s="33"/>
      <c r="AH19" s="42"/>
      <c r="AI19" s="18"/>
      <c r="AJ19" s="51"/>
      <c r="AK19" s="33"/>
      <c r="AL19" s="33"/>
      <c r="AM19" s="42"/>
      <c r="AN19" s="35"/>
      <c r="AQ19" s="52"/>
    </row>
    <row r="20" spans="1:43" ht="10.5">
      <c r="A20" s="1"/>
      <c r="B20" s="376" t="s">
        <v>26</v>
      </c>
      <c r="C20" s="32"/>
      <c r="D20" s="18"/>
      <c r="E20" s="298">
        <v>32.049999999999997</v>
      </c>
      <c r="F20" s="299"/>
      <c r="G20" s="299"/>
      <c r="H20" s="298">
        <v>32.049999999999997</v>
      </c>
      <c r="I20" s="299"/>
      <c r="J20" s="299"/>
      <c r="K20" s="298">
        <v>32.049999999999997</v>
      </c>
      <c r="L20" s="33"/>
      <c r="M20" s="33"/>
      <c r="N20" s="298">
        <f>K20-S20</f>
        <v>26.169999999999998</v>
      </c>
      <c r="O20" s="33"/>
      <c r="P20" s="303"/>
      <c r="Q20" s="301">
        <f>N20/K20*100</f>
        <v>81.653666146645861</v>
      </c>
      <c r="R20" s="33"/>
      <c r="S20" s="302">
        <v>5.88</v>
      </c>
      <c r="T20" s="33"/>
      <c r="U20" s="33"/>
      <c r="V20" s="42">
        <f>IF(ISNUMBER(S20)*1,S20/K20*100,S20)</f>
        <v>18.346333853354135</v>
      </c>
      <c r="W20" s="33"/>
      <c r="X20" s="33"/>
      <c r="Y20" s="302">
        <v>11.9</v>
      </c>
      <c r="Z20" s="33"/>
      <c r="AA20" s="33"/>
      <c r="AB20" s="42">
        <f>Y20/K20*100</f>
        <v>37.129485179407176</v>
      </c>
      <c r="AC20" s="33"/>
      <c r="AD20" s="58"/>
      <c r="AE20" s="281">
        <v>7.0694000000000007E-2</v>
      </c>
      <c r="AF20" s="33"/>
      <c r="AG20" s="33"/>
      <c r="AH20" s="42">
        <f>IF(ISNUMBER(AE20)*1,AE20/K20*100,AE20)</f>
        <v>0.22057410296411861</v>
      </c>
      <c r="AI20" s="18"/>
      <c r="AJ20" s="51">
        <v>3.7</v>
      </c>
      <c r="AK20" s="33"/>
      <c r="AL20" s="33"/>
      <c r="AM20" s="42">
        <f>IF(ISNUMBER(AJ20)*1,AJ20/K20*100,AJ20)</f>
        <v>11.54446177847114</v>
      </c>
      <c r="AN20" s="35"/>
      <c r="AQ20" s="52"/>
    </row>
    <row r="21" spans="1:43" ht="10.5">
      <c r="A21" s="1"/>
      <c r="B21" s="376" t="s">
        <v>27</v>
      </c>
      <c r="C21" s="32"/>
      <c r="D21" s="18"/>
      <c r="E21" s="298">
        <v>103.76</v>
      </c>
      <c r="F21" s="299"/>
      <c r="G21" s="299"/>
      <c r="H21" s="298">
        <v>103.76</v>
      </c>
      <c r="I21" s="299"/>
      <c r="J21" s="299"/>
      <c r="K21" s="298">
        <v>103.76</v>
      </c>
      <c r="L21" s="33"/>
      <c r="M21" s="33"/>
      <c r="N21" s="298">
        <f>K21-S21</f>
        <v>49.74</v>
      </c>
      <c r="O21" s="33"/>
      <c r="P21" s="303"/>
      <c r="Q21" s="301">
        <f>N21/K21*100</f>
        <v>47.937548188126442</v>
      </c>
      <c r="R21" s="33"/>
      <c r="S21" s="302">
        <v>54.02</v>
      </c>
      <c r="T21" s="33"/>
      <c r="U21" s="33"/>
      <c r="V21" s="42">
        <f>IF(ISNUMBER(S21)*1,S21/K21*100,S21)</f>
        <v>52.062451811873558</v>
      </c>
      <c r="W21" s="33"/>
      <c r="X21" s="33"/>
      <c r="Y21" s="302">
        <v>10.5</v>
      </c>
      <c r="Z21" s="33"/>
      <c r="AA21" s="33"/>
      <c r="AB21" s="42">
        <f>Y21/K21*100</f>
        <v>10.119506553585197</v>
      </c>
      <c r="AC21" s="33"/>
      <c r="AD21" s="50"/>
      <c r="AE21" s="278">
        <v>1.5668390000000001</v>
      </c>
      <c r="AF21" s="33"/>
      <c r="AG21" s="33"/>
      <c r="AH21" s="42">
        <f>IF(ISNUMBER(AE21)*1,AE21/K21*100,AE21)</f>
        <v>1.5100607170393214</v>
      </c>
      <c r="AI21" s="18"/>
      <c r="AJ21" s="51">
        <v>23.16</v>
      </c>
      <c r="AK21" s="33"/>
      <c r="AL21" s="33"/>
      <c r="AM21" s="42">
        <f>IF(ISNUMBER(AJ21)*1,AJ21/K21*100,AJ21)</f>
        <v>22.320740169622205</v>
      </c>
      <c r="AN21" s="35"/>
      <c r="AP21" s="56"/>
      <c r="AQ21" s="52"/>
    </row>
    <row r="22" spans="1:43" ht="10.5">
      <c r="A22" s="1"/>
      <c r="B22" s="376" t="s">
        <v>28</v>
      </c>
      <c r="C22" s="32"/>
      <c r="D22" s="18"/>
      <c r="E22" s="298">
        <v>93.84</v>
      </c>
      <c r="F22" s="299"/>
      <c r="G22" s="299"/>
      <c r="H22" s="298">
        <v>93.84</v>
      </c>
      <c r="I22" s="299"/>
      <c r="J22" s="299"/>
      <c r="K22" s="298">
        <v>93.84</v>
      </c>
      <c r="L22" s="33"/>
      <c r="M22" s="33"/>
      <c r="N22" s="298">
        <f>K22-S22</f>
        <v>67.39</v>
      </c>
      <c r="O22" s="33"/>
      <c r="P22" s="303"/>
      <c r="Q22" s="301">
        <f>N22/K22*100</f>
        <v>71.813725490196077</v>
      </c>
      <c r="R22" s="33"/>
      <c r="S22" s="302">
        <v>26.45</v>
      </c>
      <c r="T22" s="33"/>
      <c r="U22" s="33"/>
      <c r="V22" s="42">
        <f>IF(ISNUMBER(S22)*1,S22/K22*100,S22)</f>
        <v>28.186274509803923</v>
      </c>
      <c r="W22" s="33"/>
      <c r="X22" s="33"/>
      <c r="Y22" s="302">
        <v>10.5</v>
      </c>
      <c r="Z22" s="33"/>
      <c r="AA22" s="33"/>
      <c r="AB22" s="42">
        <f>Y22/K22*100</f>
        <v>11.18925831202046</v>
      </c>
      <c r="AC22" s="33"/>
      <c r="AD22" s="50"/>
      <c r="AE22" s="278">
        <v>2.6882860000000002</v>
      </c>
      <c r="AF22" s="33"/>
      <c r="AG22" s="33"/>
      <c r="AH22" s="42">
        <f>IF(ISNUMBER(AE22)*1,AE22/K22*100,AE22)</f>
        <v>2.8647549019607843</v>
      </c>
      <c r="AI22" s="18"/>
      <c r="AJ22" s="51">
        <v>29.38</v>
      </c>
      <c r="AK22" s="33"/>
      <c r="AL22" s="33"/>
      <c r="AM22" s="42">
        <f>IF(ISNUMBER(AJ22)*1,AJ22/K22*100,AJ22)</f>
        <v>31.308610400682007</v>
      </c>
      <c r="AN22" s="35"/>
      <c r="AP22" s="56"/>
      <c r="AQ22" s="52"/>
    </row>
    <row r="23" spans="1:43" ht="10.5">
      <c r="A23" s="1"/>
      <c r="B23" s="376" t="s">
        <v>29</v>
      </c>
      <c r="C23" s="32"/>
      <c r="D23" s="18"/>
      <c r="E23" s="298">
        <v>27.09</v>
      </c>
      <c r="F23" s="299"/>
      <c r="G23" s="299"/>
      <c r="H23" s="298">
        <v>27.09</v>
      </c>
      <c r="I23" s="299"/>
      <c r="J23" s="299"/>
      <c r="K23" s="298">
        <v>27.09</v>
      </c>
      <c r="L23" s="33"/>
      <c r="M23" s="33"/>
      <c r="N23" s="298">
        <f>K23-S23</f>
        <v>25.37</v>
      </c>
      <c r="O23" s="33"/>
      <c r="P23" s="303"/>
      <c r="Q23" s="301">
        <f>N23/K23*100</f>
        <v>93.650793650793645</v>
      </c>
      <c r="R23" s="33"/>
      <c r="S23" s="302">
        <v>1.72</v>
      </c>
      <c r="T23" s="33"/>
      <c r="U23" s="33"/>
      <c r="V23" s="42">
        <f>IF(ISNUMBER(S23)*1,S23/K23*100,S23)</f>
        <v>6.3492063492063489</v>
      </c>
      <c r="W23" s="33"/>
      <c r="X23" s="33"/>
      <c r="Y23" s="302">
        <v>1.94</v>
      </c>
      <c r="Z23" s="33"/>
      <c r="AA23" s="33"/>
      <c r="AB23" s="42">
        <f>Y23/K23*100</f>
        <v>7.1613141380583238</v>
      </c>
      <c r="AC23" s="33"/>
      <c r="AD23" s="50"/>
      <c r="AE23" s="278">
        <v>0.66512199999999999</v>
      </c>
      <c r="AF23" s="33"/>
      <c r="AG23" s="33"/>
      <c r="AH23" s="42">
        <f>IF(ISNUMBER(AE23)*1,AE23/K23*100,AE23)</f>
        <v>2.4552307124400148</v>
      </c>
      <c r="AI23" s="18"/>
      <c r="AJ23" s="51">
        <v>24.98</v>
      </c>
      <c r="AK23" s="33"/>
      <c r="AL23" s="33"/>
      <c r="AM23" s="42">
        <f>IF(ISNUMBER(AJ23)*1,AJ23/K23*100,AJ23)</f>
        <v>92.211148025101522</v>
      </c>
      <c r="AN23" s="35"/>
      <c r="AP23" s="56"/>
      <c r="AQ23" s="52"/>
    </row>
    <row r="24" spans="1:43" ht="10.5">
      <c r="A24" s="1"/>
      <c r="B24" s="376" t="s">
        <v>30</v>
      </c>
      <c r="C24" s="32"/>
      <c r="D24" s="18"/>
      <c r="E24" s="298">
        <v>55.56</v>
      </c>
      <c r="F24" s="299"/>
      <c r="G24" s="299"/>
      <c r="H24" s="298">
        <v>55.56</v>
      </c>
      <c r="I24" s="299"/>
      <c r="J24" s="299"/>
      <c r="K24" s="298">
        <v>55.56</v>
      </c>
      <c r="L24" s="33"/>
      <c r="M24" s="33"/>
      <c r="N24" s="298">
        <f>K24-S24</f>
        <v>34.450000000000003</v>
      </c>
      <c r="O24" s="33"/>
      <c r="P24" s="303"/>
      <c r="Q24" s="301">
        <f>N24/K24*100</f>
        <v>62.005039596832255</v>
      </c>
      <c r="R24" s="33"/>
      <c r="S24" s="302">
        <v>21.11</v>
      </c>
      <c r="T24" s="33"/>
      <c r="U24" s="33"/>
      <c r="V24" s="42">
        <f>IF(ISNUMBER(S24)*1,S24/K24*100,S24)</f>
        <v>37.994960403167745</v>
      </c>
      <c r="W24" s="33"/>
      <c r="X24" s="33"/>
      <c r="Y24" s="302">
        <v>10.7</v>
      </c>
      <c r="Z24" s="33"/>
      <c r="AA24" s="33"/>
      <c r="AB24" s="42">
        <f>Y24/K24*100</f>
        <v>19.258459323254137</v>
      </c>
      <c r="AC24" s="33"/>
      <c r="AD24" s="50"/>
      <c r="AE24" s="278">
        <v>0.59834200000000004</v>
      </c>
      <c r="AF24" s="33"/>
      <c r="AG24" s="33"/>
      <c r="AH24" s="42">
        <f>IF(ISNUMBER(AE24)*1,AE24/K24*100,AE24)</f>
        <v>1.0769294456443483</v>
      </c>
      <c r="AI24" s="18"/>
      <c r="AJ24" s="51">
        <v>10.17</v>
      </c>
      <c r="AK24" s="33"/>
      <c r="AL24" s="33"/>
      <c r="AM24" s="42">
        <f>IF(ISNUMBER(AJ24)*1,AJ24/K24*100,AJ24)</f>
        <v>18.304535637149026</v>
      </c>
      <c r="AN24" s="35"/>
      <c r="AP24" s="56"/>
      <c r="AQ24" s="52"/>
    </row>
    <row r="25" spans="1:43" ht="5.0999999999999996" customHeight="1">
      <c r="A25" s="1"/>
      <c r="B25" s="376"/>
      <c r="C25" s="32"/>
      <c r="D25" s="18"/>
      <c r="E25" s="298"/>
      <c r="F25" s="299"/>
      <c r="G25" s="299"/>
      <c r="H25" s="298"/>
      <c r="I25" s="299"/>
      <c r="J25" s="299"/>
      <c r="K25" s="298"/>
      <c r="L25" s="33"/>
      <c r="M25" s="33"/>
      <c r="N25" s="298"/>
      <c r="O25" s="33"/>
      <c r="P25" s="303"/>
      <c r="Q25" s="301"/>
      <c r="R25" s="33"/>
      <c r="S25" s="302"/>
      <c r="T25" s="33"/>
      <c r="U25" s="33"/>
      <c r="V25" s="42"/>
      <c r="W25" s="33"/>
      <c r="X25" s="33"/>
      <c r="Y25" s="302"/>
      <c r="Z25" s="33"/>
      <c r="AA25" s="33"/>
      <c r="AB25" s="42"/>
      <c r="AC25" s="33"/>
      <c r="AD25" s="55"/>
      <c r="AE25" s="278"/>
      <c r="AF25" s="33"/>
      <c r="AG25" s="33"/>
      <c r="AH25" s="42"/>
      <c r="AI25" s="18"/>
      <c r="AJ25" s="51"/>
      <c r="AK25" s="33"/>
      <c r="AL25" s="33"/>
      <c r="AM25" s="42"/>
      <c r="AN25" s="35"/>
      <c r="AQ25" s="52"/>
    </row>
    <row r="26" spans="1:43" ht="10.5">
      <c r="A26" s="1"/>
      <c r="B26" s="376" t="s">
        <v>31</v>
      </c>
      <c r="C26" s="32"/>
      <c r="D26" s="18"/>
      <c r="E26" s="298">
        <v>26.59</v>
      </c>
      <c r="F26" s="299"/>
      <c r="G26" s="299"/>
      <c r="H26" s="298">
        <v>26.59</v>
      </c>
      <c r="I26" s="299"/>
      <c r="J26" s="299"/>
      <c r="K26" s="298">
        <v>26.59</v>
      </c>
      <c r="L26" s="33"/>
      <c r="M26" s="33"/>
      <c r="N26" s="298">
        <f>K26-S26</f>
        <v>25.85</v>
      </c>
      <c r="O26" s="33"/>
      <c r="P26" s="303"/>
      <c r="Q26" s="301">
        <f>N26/K26*100</f>
        <v>97.216998871756317</v>
      </c>
      <c r="R26" s="33"/>
      <c r="S26" s="302">
        <v>0.74</v>
      </c>
      <c r="T26" s="33"/>
      <c r="U26" s="33"/>
      <c r="V26" s="42">
        <f>IF(ISNUMBER(S26)*1,S26/K26*100,S26)</f>
        <v>2.7830011282437006</v>
      </c>
      <c r="W26" s="33"/>
      <c r="X26" s="33"/>
      <c r="Y26" s="302">
        <v>4.99</v>
      </c>
      <c r="Z26" s="33"/>
      <c r="AA26" s="33"/>
      <c r="AB26" s="42">
        <f>Y26/K26*100</f>
        <v>18.766453553967658</v>
      </c>
      <c r="AC26" s="33"/>
      <c r="AD26" s="50"/>
      <c r="AE26" s="278">
        <v>0.57126299999999997</v>
      </c>
      <c r="AF26" s="33"/>
      <c r="AG26" s="33"/>
      <c r="AH26" s="42">
        <f>IF(ISNUMBER(AE26)*1,AE26/K26*100,AE26)</f>
        <v>2.1484129371944336</v>
      </c>
      <c r="AI26" s="18"/>
      <c r="AJ26" s="51">
        <v>14.14</v>
      </c>
      <c r="AK26" s="33"/>
      <c r="AL26" s="33"/>
      <c r="AM26" s="42">
        <f>IF(ISNUMBER(AJ26)*1,AJ26/K26*100,AJ26)</f>
        <v>53.17788642346747</v>
      </c>
      <c r="AN26" s="35"/>
      <c r="AP26" s="56"/>
      <c r="AQ26" s="52"/>
    </row>
    <row r="27" spans="1:43" ht="10.5">
      <c r="A27" s="1"/>
      <c r="B27" s="376" t="s">
        <v>32</v>
      </c>
      <c r="C27" s="32"/>
      <c r="D27" s="18"/>
      <c r="E27" s="298">
        <v>17.57</v>
      </c>
      <c r="F27" s="299"/>
      <c r="G27" s="299"/>
      <c r="H27" s="298">
        <v>17.57</v>
      </c>
      <c r="I27" s="299"/>
      <c r="J27" s="299"/>
      <c r="K27" s="298">
        <v>17.57</v>
      </c>
      <c r="L27" s="33"/>
      <c r="M27" s="33"/>
      <c r="N27" s="298">
        <f>K27-S27</f>
        <v>16.670000000000002</v>
      </c>
      <c r="O27" s="33"/>
      <c r="P27" s="303"/>
      <c r="Q27" s="301">
        <f>N27/K27*100</f>
        <v>94.877632327831535</v>
      </c>
      <c r="R27" s="33"/>
      <c r="S27" s="302">
        <v>0.9</v>
      </c>
      <c r="T27" s="33"/>
      <c r="U27" s="33"/>
      <c r="V27" s="42">
        <f>IF(ISNUMBER(S27)*1,S27/K27*100,S27)</f>
        <v>5.122367672168469</v>
      </c>
      <c r="W27" s="33"/>
      <c r="X27" s="33"/>
      <c r="Y27" s="302">
        <v>2.0099999999999998</v>
      </c>
      <c r="Z27" s="33"/>
      <c r="AA27" s="33"/>
      <c r="AB27" s="42">
        <f>Y27/K27*100</f>
        <v>11.439954467842913</v>
      </c>
      <c r="AC27" s="33"/>
      <c r="AD27" s="50"/>
      <c r="AE27" s="278">
        <v>0.89088699999999998</v>
      </c>
      <c r="AF27" s="33"/>
      <c r="AG27" s="33"/>
      <c r="AH27" s="42">
        <f>IF(ISNUMBER(AE27)*1,AE27/K27*100,AE27)</f>
        <v>5.0705008537279452</v>
      </c>
      <c r="AI27" s="18"/>
      <c r="AJ27" s="51">
        <v>12.09</v>
      </c>
      <c r="AK27" s="33"/>
      <c r="AL27" s="33"/>
      <c r="AM27" s="42">
        <f>IF(ISNUMBER(AJ27)*1,AJ27/K27*100,AJ27)</f>
        <v>68.810472396129768</v>
      </c>
      <c r="AN27" s="35"/>
      <c r="AP27" s="56"/>
      <c r="AQ27" s="52"/>
    </row>
    <row r="28" spans="1:43" ht="10.5">
      <c r="A28" s="1"/>
      <c r="B28" s="376" t="s">
        <v>33</v>
      </c>
      <c r="C28" s="32"/>
      <c r="D28" s="18"/>
      <c r="E28" s="298">
        <v>77.12</v>
      </c>
      <c r="F28" s="299"/>
      <c r="G28" s="299"/>
      <c r="H28" s="298">
        <v>77.12</v>
      </c>
      <c r="I28" s="299"/>
      <c r="J28" s="299"/>
      <c r="K28" s="298">
        <v>77.12</v>
      </c>
      <c r="L28" s="33"/>
      <c r="M28" s="33"/>
      <c r="N28" s="298">
        <f>K28-S28</f>
        <v>24.980000000000004</v>
      </c>
      <c r="O28" s="33"/>
      <c r="P28" s="303"/>
      <c r="Q28" s="301">
        <f>N28/K28*100</f>
        <v>32.391078838174273</v>
      </c>
      <c r="R28" s="33"/>
      <c r="S28" s="302">
        <v>52.14</v>
      </c>
      <c r="T28" s="33"/>
      <c r="U28" s="33"/>
      <c r="V28" s="42">
        <f>IF(ISNUMBER(S28)*1,S28/K28*100,S28)</f>
        <v>67.60892116182572</v>
      </c>
      <c r="W28" s="33"/>
      <c r="X28" s="33"/>
      <c r="Y28" s="302">
        <v>6.49</v>
      </c>
      <c r="Z28" s="33"/>
      <c r="AA28" s="33"/>
      <c r="AB28" s="42">
        <f>Y28/K28*100</f>
        <v>8.4154564315352687</v>
      </c>
      <c r="AC28" s="33"/>
      <c r="AD28" s="50"/>
      <c r="AE28" s="278">
        <v>1.0281690000000001</v>
      </c>
      <c r="AF28" s="33"/>
      <c r="AG28" s="33"/>
      <c r="AH28" s="42">
        <f>IF(ISNUMBER(AE28)*1,AE28/K28*100,AE28)</f>
        <v>1.3332066908713693</v>
      </c>
      <c r="AI28" s="18"/>
      <c r="AJ28" s="51">
        <v>6.89</v>
      </c>
      <c r="AK28" s="33"/>
      <c r="AL28" s="33"/>
      <c r="AM28" s="42">
        <f>IF(ISNUMBER(AJ28)*1,AJ28/K28*100,AJ28)</f>
        <v>8.9341286307053931</v>
      </c>
      <c r="AN28" s="35"/>
      <c r="AP28" s="56"/>
      <c r="AQ28" s="52"/>
    </row>
    <row r="29" spans="1:43" ht="10.5">
      <c r="A29" s="1"/>
      <c r="B29" s="376" t="s">
        <v>34</v>
      </c>
      <c r="C29" s="32"/>
      <c r="D29" s="18"/>
      <c r="E29" s="298">
        <v>22.14</v>
      </c>
      <c r="F29" s="299"/>
      <c r="G29" s="299"/>
      <c r="H29" s="298">
        <v>22.14</v>
      </c>
      <c r="I29" s="299"/>
      <c r="J29" s="299"/>
      <c r="K29" s="298">
        <v>22.14</v>
      </c>
      <c r="L29" s="33"/>
      <c r="M29" s="33"/>
      <c r="N29" s="298">
        <f>K29-S29</f>
        <v>20.580000000000002</v>
      </c>
      <c r="O29" s="33"/>
      <c r="P29" s="303"/>
      <c r="Q29" s="301">
        <f>N29/K29*100</f>
        <v>92.953929539295402</v>
      </c>
      <c r="R29" s="33"/>
      <c r="S29" s="302">
        <v>1.56</v>
      </c>
      <c r="T29" s="33"/>
      <c r="U29" s="33"/>
      <c r="V29" s="42">
        <f>IF(ISNUMBER(S29)*1,S29/K29*100,S29)</f>
        <v>7.0460704607046063</v>
      </c>
      <c r="W29" s="33"/>
      <c r="X29" s="33"/>
      <c r="Y29" s="302">
        <v>2.33</v>
      </c>
      <c r="Z29" s="33"/>
      <c r="AA29" s="33"/>
      <c r="AB29" s="42">
        <f>Y29/K29*100</f>
        <v>10.523938572719061</v>
      </c>
      <c r="AC29" s="33"/>
      <c r="AD29" s="50"/>
      <c r="AE29" s="278">
        <v>0.87102800000000002</v>
      </c>
      <c r="AF29" s="33"/>
      <c r="AG29" s="33"/>
      <c r="AH29" s="42">
        <f>IF(ISNUMBER(AE29)*1,AE29/K29*100,AE29)</f>
        <v>3.9341824751580852</v>
      </c>
      <c r="AI29" s="18"/>
      <c r="AJ29" s="51">
        <v>13.93</v>
      </c>
      <c r="AK29" s="33"/>
      <c r="AL29" s="33"/>
      <c r="AM29" s="42">
        <f>IF(ISNUMBER(AJ29)*1,AJ29/K29*100,AJ29)</f>
        <v>62.917795844625111</v>
      </c>
      <c r="AN29" s="35"/>
      <c r="AP29" s="56"/>
      <c r="AQ29" s="52"/>
    </row>
    <row r="30" spans="1:43" ht="5.0999999999999996" customHeight="1">
      <c r="A30" s="1"/>
      <c r="B30" s="376"/>
      <c r="C30" s="32"/>
      <c r="D30" s="18"/>
      <c r="E30" s="298"/>
      <c r="F30" s="299"/>
      <c r="G30" s="299"/>
      <c r="H30" s="298"/>
      <c r="I30" s="299"/>
      <c r="J30" s="299"/>
      <c r="K30" s="298"/>
      <c r="L30" s="33"/>
      <c r="M30" s="33"/>
      <c r="N30" s="298"/>
      <c r="O30" s="33"/>
      <c r="P30" s="303"/>
      <c r="Q30" s="301"/>
      <c r="R30" s="33"/>
      <c r="S30" s="302"/>
      <c r="T30" s="33"/>
      <c r="U30" s="33"/>
      <c r="V30" s="42"/>
      <c r="W30" s="33"/>
      <c r="X30" s="33"/>
      <c r="Y30" s="302"/>
      <c r="Z30" s="33"/>
      <c r="AA30" s="33"/>
      <c r="AB30" s="42"/>
      <c r="AC30" s="33"/>
      <c r="AD30" s="55"/>
      <c r="AE30" s="278"/>
      <c r="AF30" s="33"/>
      <c r="AG30" s="33"/>
      <c r="AH30" s="42"/>
      <c r="AI30" s="18"/>
      <c r="AJ30" s="51"/>
      <c r="AK30" s="33"/>
      <c r="AL30" s="33"/>
      <c r="AM30" s="42"/>
      <c r="AN30" s="35"/>
      <c r="AQ30" s="52"/>
    </row>
    <row r="31" spans="1:43" ht="10.5">
      <c r="A31" s="1"/>
      <c r="B31" s="376" t="s">
        <v>35</v>
      </c>
      <c r="C31" s="32"/>
      <c r="D31" s="18"/>
      <c r="E31" s="298">
        <v>17.04</v>
      </c>
      <c r="F31" s="299"/>
      <c r="G31" s="299"/>
      <c r="H31" s="298">
        <v>17.04</v>
      </c>
      <c r="I31" s="299"/>
      <c r="J31" s="299"/>
      <c r="K31" s="298">
        <v>17.04</v>
      </c>
      <c r="L31" s="33"/>
      <c r="M31" s="33"/>
      <c r="N31" s="298">
        <f>K31-S31</f>
        <v>8.2299999999999986</v>
      </c>
      <c r="O31" s="33"/>
      <c r="P31" s="303"/>
      <c r="Q31" s="301">
        <f>N31/K31*100</f>
        <v>48.298122065727696</v>
      </c>
      <c r="R31" s="33"/>
      <c r="S31" s="302">
        <v>8.81</v>
      </c>
      <c r="T31" s="33"/>
      <c r="U31" s="33"/>
      <c r="V31" s="42">
        <f>IF(ISNUMBER(S31)*1,S31/K31*100,S31)</f>
        <v>51.701877934272311</v>
      </c>
      <c r="W31" s="33"/>
      <c r="X31" s="33"/>
      <c r="Y31" s="302">
        <v>0.32</v>
      </c>
      <c r="Z31" s="33"/>
      <c r="AA31" s="33"/>
      <c r="AB31" s="42">
        <f>Y31/K31*100</f>
        <v>1.8779342723004695</v>
      </c>
      <c r="AC31" s="33"/>
      <c r="AD31" s="59"/>
      <c r="AE31" s="282" t="s">
        <v>36</v>
      </c>
      <c r="AF31" s="33"/>
      <c r="AG31" s="33"/>
      <c r="AH31" s="42" t="str">
        <f>IF(ISNUMBER(AE31)*1,AE31/K31*100,AE31)</f>
        <v>X</v>
      </c>
      <c r="AI31" s="18"/>
      <c r="AJ31" s="51">
        <v>4.24</v>
      </c>
      <c r="AK31" s="33"/>
      <c r="AL31" s="33"/>
      <c r="AM31" s="42">
        <f>IF(ISNUMBER(AJ31)*1,AJ31/K31*100,AJ31)</f>
        <v>24.882629107981224</v>
      </c>
      <c r="AN31" s="35"/>
      <c r="AQ31" s="52"/>
    </row>
    <row r="32" spans="1:43" ht="10.5">
      <c r="A32" s="1"/>
      <c r="B32" s="376" t="s">
        <v>37</v>
      </c>
      <c r="C32" s="32"/>
      <c r="D32" s="18"/>
      <c r="E32" s="298">
        <v>13.34</v>
      </c>
      <c r="F32" s="299"/>
      <c r="G32" s="299"/>
      <c r="H32" s="298">
        <v>13.34</v>
      </c>
      <c r="I32" s="299"/>
      <c r="J32" s="299"/>
      <c r="K32" s="298">
        <v>13.34</v>
      </c>
      <c r="L32" s="33"/>
      <c r="M32" s="33"/>
      <c r="N32" s="298">
        <f>K32-S32</f>
        <v>13.1</v>
      </c>
      <c r="O32" s="33"/>
      <c r="P32" s="303"/>
      <c r="Q32" s="301">
        <f>N32/K32*100</f>
        <v>98.200899550224889</v>
      </c>
      <c r="R32" s="33"/>
      <c r="S32" s="302">
        <v>0.24</v>
      </c>
      <c r="T32" s="33"/>
      <c r="U32" s="33"/>
      <c r="V32" s="42">
        <f>IF(ISNUMBER(S32)*1,S32/K32*100,S32)</f>
        <v>1.7991004497751124</v>
      </c>
      <c r="W32" s="33"/>
      <c r="X32" s="33"/>
      <c r="Y32" s="302">
        <v>2.1800000000000002</v>
      </c>
      <c r="Z32" s="33"/>
      <c r="AA32" s="33"/>
      <c r="AB32" s="42">
        <f>Y32/K32*100</f>
        <v>16.341829085457274</v>
      </c>
      <c r="AC32" s="33"/>
      <c r="AD32" s="50"/>
      <c r="AE32" s="278">
        <v>1.141675</v>
      </c>
      <c r="AF32" s="33"/>
      <c r="AG32" s="33"/>
      <c r="AH32" s="42">
        <f>IF(ISNUMBER(AE32)*1,AE32/K32*100,AE32)</f>
        <v>8.5582833583208391</v>
      </c>
      <c r="AI32" s="18"/>
      <c r="AJ32" s="51">
        <v>7.2</v>
      </c>
      <c r="AK32" s="33"/>
      <c r="AL32" s="33"/>
      <c r="AM32" s="42">
        <f>IF(ISNUMBER(AJ32)*1,AJ32/K32*100,AJ32)</f>
        <v>53.973013493253376</v>
      </c>
      <c r="AN32" s="35"/>
      <c r="AP32" s="56"/>
      <c r="AQ32" s="52"/>
    </row>
    <row r="33" spans="1:43" ht="10.5">
      <c r="A33" s="1"/>
      <c r="B33" s="376" t="s">
        <v>38</v>
      </c>
      <c r="C33" s="32"/>
      <c r="D33" s="18"/>
      <c r="E33" s="298">
        <v>17.18</v>
      </c>
      <c r="F33" s="299"/>
      <c r="G33" s="299"/>
      <c r="H33" s="298">
        <v>17.18</v>
      </c>
      <c r="I33" s="299"/>
      <c r="J33" s="299"/>
      <c r="K33" s="298">
        <v>17.18</v>
      </c>
      <c r="L33" s="33"/>
      <c r="M33" s="33"/>
      <c r="N33" s="298">
        <f>K33-S33</f>
        <v>11.92</v>
      </c>
      <c r="O33" s="33"/>
      <c r="P33" s="303"/>
      <c r="Q33" s="301">
        <f>N33/K33*100</f>
        <v>69.383003492433062</v>
      </c>
      <c r="R33" s="33"/>
      <c r="S33" s="302">
        <v>5.26</v>
      </c>
      <c r="T33" s="33"/>
      <c r="U33" s="33"/>
      <c r="V33" s="42">
        <f>IF(ISNUMBER(S33)*1,S33/K33*100,S33)</f>
        <v>30.616996507566935</v>
      </c>
      <c r="W33" s="33"/>
      <c r="X33" s="33"/>
      <c r="Y33" s="302">
        <v>2.56</v>
      </c>
      <c r="Z33" s="33"/>
      <c r="AA33" s="33"/>
      <c r="AB33" s="42">
        <f>Y33/K33*100</f>
        <v>14.90104772991851</v>
      </c>
      <c r="AC33" s="33"/>
      <c r="AD33" s="50"/>
      <c r="AE33" s="282" t="s">
        <v>36</v>
      </c>
      <c r="AF33" s="60"/>
      <c r="AG33" s="60"/>
      <c r="AH33" s="42" t="str">
        <f>IF(ISNUMBER(AE33)*1,AE33/K33*100,AE33)</f>
        <v>X</v>
      </c>
      <c r="AI33" s="18"/>
      <c r="AJ33" s="51">
        <v>5.82</v>
      </c>
      <c r="AK33" s="33"/>
      <c r="AL33" s="33"/>
      <c r="AM33" s="42">
        <f>IF(ISNUMBER(AJ33)*1,AJ33/K33*100,AJ33)</f>
        <v>33.876600698486612</v>
      </c>
      <c r="AN33" s="35"/>
      <c r="AQ33" s="54"/>
    </row>
    <row r="34" spans="1:43" ht="10.5">
      <c r="A34" s="1"/>
      <c r="B34" s="376" t="s">
        <v>39</v>
      </c>
      <c r="C34" s="32"/>
      <c r="D34" s="18"/>
      <c r="E34" s="298">
        <v>9.08</v>
      </c>
      <c r="F34" s="299"/>
      <c r="G34" s="299"/>
      <c r="H34" s="298">
        <v>9.08</v>
      </c>
      <c r="I34" s="299"/>
      <c r="J34" s="299"/>
      <c r="K34" s="298">
        <v>9.08</v>
      </c>
      <c r="L34" s="33"/>
      <c r="M34" s="33"/>
      <c r="N34" s="298">
        <f>K34-S34</f>
        <v>7.34</v>
      </c>
      <c r="O34" s="33"/>
      <c r="P34" s="303"/>
      <c r="Q34" s="301">
        <f>N34/K34*100</f>
        <v>80.837004405286336</v>
      </c>
      <c r="R34" s="33"/>
      <c r="S34" s="302">
        <v>1.74</v>
      </c>
      <c r="T34" s="33"/>
      <c r="U34" s="33"/>
      <c r="V34" s="42">
        <f>IF(ISNUMBER(S34)*1,S34/K34*100,S34)</f>
        <v>19.162995594713657</v>
      </c>
      <c r="W34" s="33"/>
      <c r="X34" s="33"/>
      <c r="Y34" s="302">
        <v>1.1000000000000001</v>
      </c>
      <c r="Z34" s="33"/>
      <c r="AA34" s="33"/>
      <c r="AB34" s="42">
        <f>Y34/K34*100</f>
        <v>12.114537444933921</v>
      </c>
      <c r="AC34" s="33"/>
      <c r="AD34" s="50"/>
      <c r="AE34" s="283">
        <v>9.9120000000000007E-3</v>
      </c>
      <c r="AF34" s="60"/>
      <c r="AG34" s="60"/>
      <c r="AH34" s="42">
        <f>IF(ISNUMBER(AE34)*1,AE34/K34*100,AE34)</f>
        <v>0.10916299559471365</v>
      </c>
      <c r="AI34" s="18"/>
      <c r="AJ34" s="51">
        <v>4.3</v>
      </c>
      <c r="AK34" s="33"/>
      <c r="AL34" s="33"/>
      <c r="AM34" s="42">
        <f>IF(ISNUMBER(AJ34)*1,AJ34/K34*100,AJ34)</f>
        <v>47.356828193832598</v>
      </c>
      <c r="AN34" s="35"/>
      <c r="AQ34" s="52"/>
    </row>
    <row r="35" spans="1:43" ht="10.5">
      <c r="A35" s="1"/>
      <c r="B35" s="376" t="s">
        <v>40</v>
      </c>
      <c r="C35" s="32"/>
      <c r="D35" s="18"/>
      <c r="E35" s="298">
        <v>19.989999999999998</v>
      </c>
      <c r="F35" s="299"/>
      <c r="G35" s="299"/>
      <c r="H35" s="298">
        <v>19.989999999999998</v>
      </c>
      <c r="I35" s="299"/>
      <c r="J35" s="299"/>
      <c r="K35" s="298">
        <v>19.989999999999998</v>
      </c>
      <c r="L35" s="33"/>
      <c r="M35" s="33"/>
      <c r="N35" s="298">
        <f>K35-S35</f>
        <v>13.469999999999999</v>
      </c>
      <c r="O35" s="33"/>
      <c r="P35" s="303"/>
      <c r="Q35" s="301">
        <f>N35/K35*100</f>
        <v>67.383691845922968</v>
      </c>
      <c r="R35" s="33"/>
      <c r="S35" s="302">
        <v>6.52</v>
      </c>
      <c r="T35" s="33"/>
      <c r="U35" s="33"/>
      <c r="V35" s="42">
        <f>IF(ISNUMBER(S35)*1,S35/K35*100,S35)</f>
        <v>32.616308154077039</v>
      </c>
      <c r="W35" s="33"/>
      <c r="X35" s="33"/>
      <c r="Y35" s="302">
        <v>4.08</v>
      </c>
      <c r="Z35" s="33"/>
      <c r="AA35" s="33"/>
      <c r="AB35" s="42">
        <f>Y35/K35*100</f>
        <v>20.410205102551277</v>
      </c>
      <c r="AC35" s="33"/>
      <c r="AD35" s="50"/>
      <c r="AE35" s="278">
        <v>0.229216</v>
      </c>
      <c r="AF35" s="33"/>
      <c r="AG35" s="33"/>
      <c r="AH35" s="42">
        <f>IF(ISNUMBER(AE35)*1,AE35/K35*100,AE35)</f>
        <v>1.1466533266633316</v>
      </c>
      <c r="AI35" s="18"/>
      <c r="AJ35" s="51" t="s">
        <v>41</v>
      </c>
      <c r="AK35" s="33"/>
      <c r="AL35" s="33"/>
      <c r="AM35" s="51" t="str">
        <f>IF(ISNUMBER(AJ35)*1,AJ35/K35*100,AJ35)</f>
        <v>-</v>
      </c>
      <c r="AN35" s="35"/>
      <c r="AP35" s="56"/>
      <c r="AQ35" s="52"/>
    </row>
    <row r="36" spans="1:43" ht="5.0999999999999996" customHeight="1">
      <c r="A36" s="1"/>
      <c r="B36" s="376"/>
      <c r="C36" s="32"/>
      <c r="D36" s="18"/>
      <c r="E36" s="298"/>
      <c r="F36" s="299"/>
      <c r="G36" s="299"/>
      <c r="H36" s="298"/>
      <c r="I36" s="299"/>
      <c r="J36" s="299"/>
      <c r="K36" s="298"/>
      <c r="L36" s="33"/>
      <c r="M36" s="33"/>
      <c r="N36" s="298"/>
      <c r="O36" s="33"/>
      <c r="P36" s="303"/>
      <c r="Q36" s="301"/>
      <c r="R36" s="33"/>
      <c r="S36" s="302"/>
      <c r="T36" s="33"/>
      <c r="U36" s="33"/>
      <c r="V36" s="42"/>
      <c r="W36" s="33"/>
      <c r="X36" s="33"/>
      <c r="Y36" s="302"/>
      <c r="Z36" s="33"/>
      <c r="AA36" s="33"/>
      <c r="AB36" s="42"/>
      <c r="AC36" s="33"/>
      <c r="AD36" s="55"/>
      <c r="AE36" s="278"/>
      <c r="AF36" s="33"/>
      <c r="AG36" s="33"/>
      <c r="AH36" s="42"/>
      <c r="AI36" s="18"/>
      <c r="AJ36" s="51"/>
      <c r="AK36" s="33"/>
      <c r="AL36" s="33"/>
      <c r="AM36" s="42"/>
      <c r="AN36" s="35"/>
      <c r="AQ36" s="52"/>
    </row>
    <row r="37" spans="1:43" ht="10.5">
      <c r="A37" s="1"/>
      <c r="B37" s="376" t="s">
        <v>42</v>
      </c>
      <c r="C37" s="32"/>
      <c r="D37" s="18"/>
      <c r="E37" s="298">
        <v>14.38</v>
      </c>
      <c r="F37" s="299"/>
      <c r="G37" s="299"/>
      <c r="H37" s="298">
        <v>14.38</v>
      </c>
      <c r="I37" s="299"/>
      <c r="J37" s="299"/>
      <c r="K37" s="298">
        <v>14.38</v>
      </c>
      <c r="L37" s="33"/>
      <c r="M37" s="33"/>
      <c r="N37" s="298">
        <f>K37-S37</f>
        <v>10.89</v>
      </c>
      <c r="O37" s="33"/>
      <c r="P37" s="303"/>
      <c r="Q37" s="301">
        <f>N37/K37*100</f>
        <v>75.730180806675946</v>
      </c>
      <c r="R37" s="33"/>
      <c r="S37" s="302">
        <v>3.49</v>
      </c>
      <c r="T37" s="33"/>
      <c r="U37" s="33"/>
      <c r="V37" s="42">
        <f>IF(ISNUMBER(S37)*1,S37/K37*100,S37)</f>
        <v>24.269819193324061</v>
      </c>
      <c r="W37" s="33"/>
      <c r="X37" s="33"/>
      <c r="Y37" s="302">
        <v>3.14</v>
      </c>
      <c r="Z37" s="33"/>
      <c r="AA37" s="33"/>
      <c r="AB37" s="42">
        <f>Y37/K37*100</f>
        <v>21.835883171070932</v>
      </c>
      <c r="AC37" s="33"/>
      <c r="AD37" s="50"/>
      <c r="AE37" s="278">
        <v>8.7121000000000004E-2</v>
      </c>
      <c r="AF37" s="33"/>
      <c r="AG37" s="33"/>
      <c r="AH37" s="42">
        <f>IF(ISNUMBER(AE37)*1,AE37/K37*100,AE37)</f>
        <v>0.60584840055632816</v>
      </c>
      <c r="AI37" s="18"/>
      <c r="AJ37" s="51">
        <v>2.42</v>
      </c>
      <c r="AK37" s="33"/>
      <c r="AL37" s="33"/>
      <c r="AM37" s="42">
        <f>IF(ISNUMBER(AJ37)*1,AJ37/K37*100,AJ37)</f>
        <v>16.82892906815021</v>
      </c>
      <c r="AN37" s="35"/>
      <c r="AP37" s="56"/>
      <c r="AQ37" s="52"/>
    </row>
    <row r="38" spans="1:43" ht="10.5">
      <c r="A38" s="1"/>
      <c r="B38" s="376" t="s">
        <v>43</v>
      </c>
      <c r="C38" s="32"/>
      <c r="D38" s="18"/>
      <c r="E38" s="298">
        <v>37.75</v>
      </c>
      <c r="F38" s="299"/>
      <c r="G38" s="299"/>
      <c r="H38" s="298">
        <v>37.75</v>
      </c>
      <c r="I38" s="299"/>
      <c r="J38" s="299"/>
      <c r="K38" s="298">
        <v>37.75</v>
      </c>
      <c r="L38" s="33"/>
      <c r="M38" s="33"/>
      <c r="N38" s="298">
        <f>K38-S38</f>
        <v>9.1499999999999986</v>
      </c>
      <c r="O38" s="33"/>
      <c r="P38" s="303"/>
      <c r="Q38" s="301">
        <f>N38/K38*100</f>
        <v>24.238410596026487</v>
      </c>
      <c r="R38" s="33"/>
      <c r="S38" s="302">
        <v>28.6</v>
      </c>
      <c r="T38" s="33"/>
      <c r="U38" s="33"/>
      <c r="V38" s="42">
        <f>IF(ISNUMBER(S38)*1,S38/K38*100,S38)</f>
        <v>75.761589403973517</v>
      </c>
      <c r="W38" s="33"/>
      <c r="X38" s="33"/>
      <c r="Y38" s="302">
        <v>1.37</v>
      </c>
      <c r="Z38" s="33"/>
      <c r="AA38" s="33"/>
      <c r="AB38" s="42">
        <f>Y38/K38*100</f>
        <v>3.6291390728476829</v>
      </c>
      <c r="AC38" s="33"/>
      <c r="AD38" s="50"/>
      <c r="AE38" s="283" t="s">
        <v>36</v>
      </c>
      <c r="AF38" s="61"/>
      <c r="AG38" s="61"/>
      <c r="AH38" s="42" t="str">
        <f>IF(ISNUMBER(AE38)*1,AE38/K38*100,AE38)</f>
        <v>X</v>
      </c>
      <c r="AI38" s="18"/>
      <c r="AJ38" s="51">
        <v>2.06</v>
      </c>
      <c r="AK38" s="33"/>
      <c r="AL38" s="33"/>
      <c r="AM38" s="42">
        <f>IF(ISNUMBER(AJ38)*1,AJ38/K38*100,AJ38)</f>
        <v>5.4569536423841063</v>
      </c>
      <c r="AN38" s="35"/>
      <c r="AQ38" s="52"/>
    </row>
    <row r="39" spans="1:43" ht="10.5">
      <c r="A39" s="1"/>
      <c r="B39" s="376" t="s">
        <v>44</v>
      </c>
      <c r="C39" s="32"/>
      <c r="D39" s="18"/>
      <c r="E39" s="298">
        <v>224.61</v>
      </c>
      <c r="F39" s="299"/>
      <c r="G39" s="299"/>
      <c r="H39" s="298">
        <v>224.61</v>
      </c>
      <c r="I39" s="299"/>
      <c r="J39" s="299"/>
      <c r="K39" s="298">
        <v>224.61</v>
      </c>
      <c r="L39" s="33"/>
      <c r="M39" s="33"/>
      <c r="N39" s="298">
        <f>K39-S39</f>
        <v>26.420000000000016</v>
      </c>
      <c r="O39" s="33"/>
      <c r="P39" s="303"/>
      <c r="Q39" s="301">
        <f>N39/K39*100</f>
        <v>11.762610747517927</v>
      </c>
      <c r="R39" s="33"/>
      <c r="S39" s="302">
        <v>198.19</v>
      </c>
      <c r="T39" s="33"/>
      <c r="U39" s="33"/>
      <c r="V39" s="42">
        <f>IF(ISNUMBER(S39)*1,S39/K39*100,S39)</f>
        <v>88.237389252482075</v>
      </c>
      <c r="W39" s="33"/>
      <c r="X39" s="33"/>
      <c r="Y39" s="302">
        <v>2.84</v>
      </c>
      <c r="Z39" s="33"/>
      <c r="AA39" s="33"/>
      <c r="AB39" s="42">
        <f>Y39/K39*100</f>
        <v>1.26441387293531</v>
      </c>
      <c r="AC39" s="33"/>
      <c r="AD39" s="50"/>
      <c r="AE39" s="278">
        <v>0.28587600000000002</v>
      </c>
      <c r="AF39" s="33"/>
      <c r="AG39" s="33"/>
      <c r="AH39" s="42">
        <f>IF(ISNUMBER(AE39)*1,AE39/K39*100,AE39)</f>
        <v>0.12727661279551222</v>
      </c>
      <c r="AI39" s="18"/>
      <c r="AJ39" s="51" t="s">
        <v>41</v>
      </c>
      <c r="AK39" s="33"/>
      <c r="AL39" s="33"/>
      <c r="AM39" s="51" t="str">
        <f>IF(ISNUMBER(AJ39)*1,AJ39/K39*100,AJ39)</f>
        <v>-</v>
      </c>
      <c r="AN39" s="35"/>
      <c r="AP39" s="56"/>
      <c r="AQ39" s="52"/>
    </row>
    <row r="40" spans="1:43" ht="10.5">
      <c r="A40" s="1"/>
      <c r="B40" s="376" t="s">
        <v>45</v>
      </c>
      <c r="C40" s="32"/>
      <c r="D40" s="18"/>
      <c r="E40" s="298">
        <v>6.55</v>
      </c>
      <c r="F40" s="299"/>
      <c r="G40" s="299"/>
      <c r="H40" s="298">
        <v>6.55</v>
      </c>
      <c r="I40" s="299"/>
      <c r="J40" s="299"/>
      <c r="K40" s="298">
        <v>6.55</v>
      </c>
      <c r="L40" s="33"/>
      <c r="M40" s="33"/>
      <c r="N40" s="298">
        <f>K40-S40</f>
        <v>6.55</v>
      </c>
      <c r="O40" s="33"/>
      <c r="P40" s="303"/>
      <c r="Q40" s="301">
        <f>N40/K40*100</f>
        <v>100</v>
      </c>
      <c r="R40" s="33"/>
      <c r="S40" s="62">
        <v>0</v>
      </c>
      <c r="T40" s="33"/>
      <c r="U40" s="33"/>
      <c r="V40" s="62">
        <f>IF(ISNUMBER(S40)*1,S40/K40*100,S40)</f>
        <v>0</v>
      </c>
      <c r="W40" s="33"/>
      <c r="X40" s="33"/>
      <c r="Y40" s="302">
        <v>1.86</v>
      </c>
      <c r="Z40" s="33"/>
      <c r="AA40" s="33"/>
      <c r="AB40" s="42">
        <f>Y40/K40*100</f>
        <v>28.3969465648855</v>
      </c>
      <c r="AC40" s="33"/>
      <c r="AD40" s="50"/>
      <c r="AE40" s="278">
        <v>0.191466</v>
      </c>
      <c r="AF40" s="33"/>
      <c r="AG40" s="33"/>
      <c r="AH40" s="42">
        <f>IF(ISNUMBER(AE40)*1,AE40/K40*100,AE40)</f>
        <v>2.9231450381679389</v>
      </c>
      <c r="AI40" s="18"/>
      <c r="AJ40" s="51">
        <v>2.84</v>
      </c>
      <c r="AK40" s="33"/>
      <c r="AL40" s="33"/>
      <c r="AM40" s="42">
        <f>IF(ISNUMBER(AJ40)*1,AJ40/K40*100,AJ40)</f>
        <v>43.358778625954194</v>
      </c>
      <c r="AN40" s="35"/>
      <c r="AP40" s="56"/>
      <c r="AQ40" s="52"/>
    </row>
    <row r="41" spans="1:43" ht="10.5">
      <c r="A41" s="1"/>
      <c r="B41" s="376" t="s">
        <v>46</v>
      </c>
      <c r="C41" s="32"/>
      <c r="D41" s="18"/>
      <c r="E41" s="298">
        <v>92.86</v>
      </c>
      <c r="F41" s="299"/>
      <c r="G41" s="299"/>
      <c r="H41" s="298">
        <v>92.86</v>
      </c>
      <c r="I41" s="299"/>
      <c r="J41" s="299"/>
      <c r="K41" s="298">
        <v>92.86</v>
      </c>
      <c r="L41" s="33"/>
      <c r="M41" s="33"/>
      <c r="N41" s="298">
        <f>K41-S41-MID(B52,20,4)</f>
        <v>16.629999999999995</v>
      </c>
      <c r="O41" s="33"/>
      <c r="P41" s="303"/>
      <c r="Q41" s="301">
        <f>N41/K41*100</f>
        <v>17.90867973293129</v>
      </c>
      <c r="R41" s="33"/>
      <c r="S41" s="304">
        <v>69.2</v>
      </c>
      <c r="T41" s="33"/>
      <c r="U41" s="33"/>
      <c r="V41" s="42">
        <f>IF(ISNUMBER(S41)*1,S41/K41*100,S41)</f>
        <v>74.520783975877663</v>
      </c>
      <c r="W41" s="33"/>
      <c r="X41" s="33"/>
      <c r="Y41" s="304">
        <v>0.06</v>
      </c>
      <c r="Z41" s="33"/>
      <c r="AA41" s="33"/>
      <c r="AB41" s="42">
        <f>Y41/K41*100</f>
        <v>6.4613396510876581E-2</v>
      </c>
      <c r="AC41" s="33"/>
      <c r="AD41" s="59"/>
      <c r="AE41" s="284" t="s">
        <v>41</v>
      </c>
      <c r="AF41" s="33"/>
      <c r="AG41" s="33"/>
      <c r="AH41" s="57" t="str">
        <f>IF(ISNUMBER(AE41)*1,AE41/K41*100,AE41)</f>
        <v>-</v>
      </c>
      <c r="AI41" s="18"/>
      <c r="AJ41" s="51" t="s">
        <v>41</v>
      </c>
      <c r="AK41" s="33"/>
      <c r="AL41" s="33"/>
      <c r="AM41" s="51" t="str">
        <f>IF(ISNUMBER(AJ41)*1,AJ41/K41*100,AJ41)</f>
        <v>-</v>
      </c>
      <c r="AN41" s="35"/>
      <c r="AQ41" s="52"/>
    </row>
    <row r="42" spans="1:43" ht="5.0999999999999996" customHeight="1">
      <c r="A42" s="1"/>
      <c r="B42" s="376"/>
      <c r="C42" s="32"/>
      <c r="D42" s="18"/>
      <c r="E42" s="298"/>
      <c r="F42" s="299"/>
      <c r="G42" s="299"/>
      <c r="H42" s="298"/>
      <c r="I42" s="299"/>
      <c r="J42" s="299"/>
      <c r="K42" s="298"/>
      <c r="L42" s="33"/>
      <c r="M42" s="33"/>
      <c r="N42" s="298"/>
      <c r="O42" s="33"/>
      <c r="P42" s="303"/>
      <c r="Q42" s="301"/>
      <c r="R42" s="33"/>
      <c r="S42" s="302"/>
      <c r="T42" s="33"/>
      <c r="U42" s="33"/>
      <c r="V42" s="42"/>
      <c r="W42" s="33"/>
      <c r="X42" s="33"/>
      <c r="Y42" s="302"/>
      <c r="Z42" s="33"/>
      <c r="AA42" s="33"/>
      <c r="AB42" s="42"/>
      <c r="AC42" s="33"/>
      <c r="AD42" s="55"/>
      <c r="AE42" s="278"/>
      <c r="AF42" s="33"/>
      <c r="AG42" s="33"/>
      <c r="AH42" s="42"/>
      <c r="AI42" s="18"/>
      <c r="AJ42" s="51"/>
      <c r="AK42" s="33"/>
      <c r="AL42" s="33"/>
      <c r="AM42" s="42"/>
      <c r="AN42" s="35"/>
      <c r="AQ42" s="52"/>
    </row>
    <row r="43" spans="1:43" ht="10.5">
      <c r="A43" s="1"/>
      <c r="B43" s="376" t="s">
        <v>47</v>
      </c>
      <c r="C43" s="32"/>
      <c r="D43" s="18"/>
      <c r="E43" s="298">
        <v>7.05</v>
      </c>
      <c r="F43" s="299"/>
      <c r="G43" s="299"/>
      <c r="H43" s="298">
        <v>7.05</v>
      </c>
      <c r="I43" s="299"/>
      <c r="J43" s="299"/>
      <c r="K43" s="298">
        <v>7.05</v>
      </c>
      <c r="L43" s="33"/>
      <c r="M43" s="33"/>
      <c r="N43" s="298">
        <f>K43-S43</f>
        <v>3.52</v>
      </c>
      <c r="O43" s="33"/>
      <c r="P43" s="303"/>
      <c r="Q43" s="301">
        <f>N43/K43*100</f>
        <v>49.929078014184398</v>
      </c>
      <c r="R43" s="33"/>
      <c r="S43" s="302">
        <v>3.53</v>
      </c>
      <c r="T43" s="33"/>
      <c r="U43" s="33"/>
      <c r="V43" s="42">
        <f>IF(ISNUMBER(S43)*1,S43/K43*100,S43)</f>
        <v>50.070921985815595</v>
      </c>
      <c r="W43" s="33"/>
      <c r="X43" s="33"/>
      <c r="Y43" s="302">
        <v>0.35</v>
      </c>
      <c r="Z43" s="33"/>
      <c r="AA43" s="33"/>
      <c r="AB43" s="42">
        <f>Y43/K43*100</f>
        <v>4.9645390070921982</v>
      </c>
      <c r="AC43" s="33"/>
      <c r="AD43" s="59"/>
      <c r="AE43" s="284" t="s">
        <v>41</v>
      </c>
      <c r="AF43" s="33"/>
      <c r="AG43" s="33"/>
      <c r="AH43" s="57" t="str">
        <f>IF(ISNUMBER(AE43)*1,AE43/K43*100,AE43)</f>
        <v>-</v>
      </c>
      <c r="AI43" s="18"/>
      <c r="AJ43" s="51" t="s">
        <v>41</v>
      </c>
      <c r="AK43" s="33"/>
      <c r="AL43" s="33"/>
      <c r="AM43" s="42" t="str">
        <f>IF(ISNUMBER(AJ43)*1,AJ43/K43*100,AJ43)</f>
        <v>-</v>
      </c>
      <c r="AN43" s="35"/>
      <c r="AQ43" s="52"/>
    </row>
    <row r="44" spans="1:43" ht="10.5">
      <c r="A44" s="1"/>
      <c r="B44" s="376" t="s">
        <v>48</v>
      </c>
      <c r="C44" s="32"/>
      <c r="D44" s="18"/>
      <c r="E44" s="298">
        <v>40.97</v>
      </c>
      <c r="F44" s="299"/>
      <c r="G44" s="299"/>
      <c r="H44" s="298">
        <v>40.97</v>
      </c>
      <c r="I44" s="299"/>
      <c r="J44" s="299"/>
      <c r="K44" s="298">
        <v>40.97</v>
      </c>
      <c r="L44" s="33"/>
      <c r="M44" s="33"/>
      <c r="N44" s="298">
        <f>K44-S44</f>
        <v>10.399999999999999</v>
      </c>
      <c r="O44" s="33"/>
      <c r="P44" s="303"/>
      <c r="Q44" s="301">
        <f>N44/K44*100</f>
        <v>25.38442762997315</v>
      </c>
      <c r="R44" s="33"/>
      <c r="S44" s="302">
        <v>30.57</v>
      </c>
      <c r="T44" s="33"/>
      <c r="U44" s="33"/>
      <c r="V44" s="42">
        <f>IF(ISNUMBER(S44)*1,S44/K44*100,S44)</f>
        <v>74.615572370026854</v>
      </c>
      <c r="W44" s="33"/>
      <c r="X44" s="33"/>
      <c r="Y44" s="302">
        <v>2.09</v>
      </c>
      <c r="Z44" s="33"/>
      <c r="AA44" s="33"/>
      <c r="AB44" s="42">
        <f>Y44/K44*100</f>
        <v>5.1012936294849887</v>
      </c>
      <c r="AC44" s="33"/>
      <c r="AD44" s="50"/>
      <c r="AE44" s="283" t="s">
        <v>234</v>
      </c>
      <c r="AF44" s="33"/>
      <c r="AG44" s="33"/>
      <c r="AH44" s="42" t="str">
        <f>IF(ISNUMBER(AE44)*1,AE44/K44*100,AE44)</f>
        <v>X</v>
      </c>
      <c r="AI44" s="18"/>
      <c r="AJ44" s="51">
        <v>2.88</v>
      </c>
      <c r="AK44" s="33"/>
      <c r="AL44" s="33"/>
      <c r="AM44" s="42">
        <f>IF(ISNUMBER(AJ44)*1,AJ44/K44*100,AJ44)</f>
        <v>7.029533805223334</v>
      </c>
      <c r="AN44" s="35"/>
      <c r="AQ44" s="52"/>
    </row>
    <row r="45" spans="1:43" ht="10.5">
      <c r="A45" s="1"/>
      <c r="B45" s="376" t="s">
        <v>49</v>
      </c>
      <c r="C45" s="32"/>
      <c r="D45" s="18"/>
      <c r="E45" s="298">
        <v>34.28</v>
      </c>
      <c r="F45" s="299"/>
      <c r="G45" s="299"/>
      <c r="H45" s="298">
        <v>34.28</v>
      </c>
      <c r="I45" s="299"/>
      <c r="J45" s="299"/>
      <c r="K45" s="298">
        <v>34.28</v>
      </c>
      <c r="L45" s="33"/>
      <c r="M45" s="33"/>
      <c r="N45" s="298">
        <f>K45-S45</f>
        <v>19.420000000000002</v>
      </c>
      <c r="O45" s="33"/>
      <c r="P45" s="303"/>
      <c r="Q45" s="301">
        <f>N45/K45*100</f>
        <v>56.651108518086346</v>
      </c>
      <c r="R45" s="33"/>
      <c r="S45" s="302">
        <v>14.86</v>
      </c>
      <c r="T45" s="33"/>
      <c r="U45" s="33"/>
      <c r="V45" s="42">
        <f>IF(ISNUMBER(S45)*1,S45/K45*100,S45)</f>
        <v>43.348891481913647</v>
      </c>
      <c r="W45" s="33"/>
      <c r="X45" s="33"/>
      <c r="Y45" s="302">
        <v>2.78</v>
      </c>
      <c r="Z45" s="33"/>
      <c r="AA45" s="33"/>
      <c r="AB45" s="42">
        <f>Y45/K45*100</f>
        <v>8.1096849474912478</v>
      </c>
      <c r="AC45" s="33"/>
      <c r="AD45" s="50"/>
      <c r="AE45" s="283">
        <v>0.749251</v>
      </c>
      <c r="AF45" s="33"/>
      <c r="AG45" s="33"/>
      <c r="AH45" s="42">
        <f>IF(ISNUMBER(AE45)*1,AE45/K45*100,AE45)</f>
        <v>2.185679696616103</v>
      </c>
      <c r="AI45" s="18"/>
      <c r="AJ45" s="51">
        <v>5.38</v>
      </c>
      <c r="AK45" s="33"/>
      <c r="AL45" s="33"/>
      <c r="AM45" s="42">
        <f>IF(ISNUMBER(AJ45)*1,AJ45/K45*100,AJ45)</f>
        <v>15.694282380396732</v>
      </c>
      <c r="AN45" s="35"/>
      <c r="AQ45" s="52"/>
    </row>
    <row r="46" spans="1:43" ht="10.5" customHeight="1">
      <c r="A46" s="1"/>
      <c r="B46" s="376" t="s">
        <v>50</v>
      </c>
      <c r="C46" s="32"/>
      <c r="D46" s="18"/>
      <c r="E46" s="298">
        <v>71.239999999999995</v>
      </c>
      <c r="F46" s="299"/>
      <c r="G46" s="299"/>
      <c r="H46" s="298">
        <v>71.239999999999995</v>
      </c>
      <c r="I46" s="299"/>
      <c r="J46" s="299"/>
      <c r="K46" s="298">
        <v>71.239999999999995</v>
      </c>
      <c r="L46" s="33"/>
      <c r="M46" s="33"/>
      <c r="N46" s="298">
        <f>K46-S46</f>
        <v>7.6499999999999915</v>
      </c>
      <c r="O46" s="33"/>
      <c r="P46" s="303"/>
      <c r="Q46" s="301">
        <f>N46/K46*100</f>
        <v>10.738349241998865</v>
      </c>
      <c r="R46" s="33"/>
      <c r="S46" s="302">
        <v>63.59</v>
      </c>
      <c r="T46" s="33"/>
      <c r="U46" s="33"/>
      <c r="V46" s="42">
        <f>IF(ISNUMBER(S46)*1,S46/K46*100,S46)</f>
        <v>89.261650758001139</v>
      </c>
      <c r="W46" s="33"/>
      <c r="X46" s="33"/>
      <c r="Y46" s="302">
        <v>0.37</v>
      </c>
      <c r="Z46" s="33"/>
      <c r="AA46" s="33"/>
      <c r="AB46" s="42">
        <f>Y46/K46*100</f>
        <v>0.51937113980909611</v>
      </c>
      <c r="AC46" s="33"/>
      <c r="AD46" s="50"/>
      <c r="AE46" s="283" t="s">
        <v>36</v>
      </c>
      <c r="AF46" s="33"/>
      <c r="AG46" s="33"/>
      <c r="AH46" s="42" t="str">
        <f>IF(ISNUMBER(AE46)*1,AE46/K46*100,AE46)</f>
        <v>X</v>
      </c>
      <c r="AI46" s="18"/>
      <c r="AJ46" s="51" t="s">
        <v>41</v>
      </c>
      <c r="AK46" s="33"/>
      <c r="AL46" s="33"/>
      <c r="AM46" s="42" t="str">
        <f>IF(ISNUMBER(AJ46)*1,AJ46/K46*100,AJ46)</f>
        <v>-</v>
      </c>
      <c r="AN46" s="35"/>
      <c r="AQ46" s="52"/>
    </row>
    <row r="47" spans="1:43" ht="6" customHeight="1" thickBot="1">
      <c r="A47" s="63"/>
      <c r="B47" s="64"/>
      <c r="C47" s="65"/>
      <c r="D47" s="63"/>
      <c r="E47" s="66"/>
      <c r="F47" s="67"/>
      <c r="G47" s="67"/>
      <c r="H47" s="66"/>
      <c r="I47" s="67"/>
      <c r="J47" s="67"/>
      <c r="K47" s="66"/>
      <c r="L47" s="67"/>
      <c r="M47" s="67"/>
      <c r="N47" s="68"/>
      <c r="O47" s="67"/>
      <c r="P47" s="67"/>
      <c r="Q47" s="68"/>
      <c r="R47" s="67"/>
      <c r="S47" s="69"/>
      <c r="T47" s="67"/>
      <c r="U47" s="67"/>
      <c r="V47" s="70"/>
      <c r="W47" s="67"/>
      <c r="X47" s="67"/>
      <c r="Y47" s="69"/>
      <c r="Z47" s="67"/>
      <c r="AA47" s="67"/>
      <c r="AB47" s="70"/>
      <c r="AC47" s="67"/>
      <c r="AD47" s="71"/>
      <c r="AE47" s="72"/>
      <c r="AF47" s="67"/>
      <c r="AG47" s="67"/>
      <c r="AH47" s="70"/>
      <c r="AI47" s="63"/>
      <c r="AJ47" s="73"/>
      <c r="AK47" s="67"/>
      <c r="AL47" s="67"/>
      <c r="AM47" s="70"/>
      <c r="AN47" s="67"/>
    </row>
    <row r="48" spans="1:43" ht="3.75" customHeight="1" thickTop="1">
      <c r="R48" s="8"/>
      <c r="S48" s="75"/>
      <c r="T48" s="8"/>
      <c r="U48" s="8"/>
      <c r="V48" s="76"/>
      <c r="W48" s="8"/>
      <c r="X48" s="8"/>
      <c r="Y48" s="75"/>
      <c r="Z48" s="8"/>
      <c r="AA48" s="8"/>
      <c r="AB48" s="76"/>
      <c r="AC48" s="8"/>
      <c r="AD48" s="8"/>
      <c r="AE48" s="75"/>
      <c r="AF48" s="8"/>
      <c r="AG48" s="8"/>
      <c r="AH48" s="76"/>
      <c r="AI48" s="77"/>
      <c r="AJ48" s="78"/>
      <c r="AK48" s="8"/>
      <c r="AL48" s="8"/>
      <c r="AM48" s="76"/>
      <c r="AN48" s="8"/>
    </row>
    <row r="49" spans="1:40" s="17" customFormat="1" ht="10.5">
      <c r="A49" s="1"/>
      <c r="B49" s="1" t="s">
        <v>250</v>
      </c>
      <c r="E49" s="79"/>
      <c r="F49" s="8"/>
      <c r="G49" s="8"/>
      <c r="H49" s="79"/>
      <c r="I49" s="8"/>
      <c r="J49" s="8"/>
      <c r="K49" s="79"/>
      <c r="L49" s="8"/>
      <c r="M49" s="8"/>
      <c r="N49" s="80"/>
      <c r="O49" s="8"/>
      <c r="P49" s="8"/>
      <c r="Q49" s="80"/>
      <c r="R49" s="8"/>
      <c r="S49" s="79"/>
      <c r="T49" s="8"/>
      <c r="U49" s="8"/>
      <c r="V49" s="80"/>
      <c r="W49" s="8"/>
      <c r="X49" s="8"/>
      <c r="Y49" s="79"/>
      <c r="Z49" s="8"/>
      <c r="AA49" s="8"/>
      <c r="AB49" s="80"/>
      <c r="AC49" s="8"/>
      <c r="AD49" s="8"/>
      <c r="AE49" s="79"/>
      <c r="AF49" s="8"/>
      <c r="AG49" s="8"/>
      <c r="AH49" s="80"/>
      <c r="AI49" s="77"/>
      <c r="AK49" s="8"/>
      <c r="AL49" s="8"/>
      <c r="AM49" s="80"/>
      <c r="AN49" s="8"/>
    </row>
    <row r="50" spans="1:40" s="17" customFormat="1" ht="10.5">
      <c r="A50" s="1"/>
      <c r="B50" s="1" t="s">
        <v>233</v>
      </c>
      <c r="E50" s="79"/>
      <c r="F50" s="8"/>
      <c r="G50" s="8"/>
      <c r="H50" s="79"/>
      <c r="I50" s="8"/>
      <c r="J50" s="8"/>
      <c r="K50" s="79"/>
      <c r="L50" s="8"/>
      <c r="M50" s="8"/>
      <c r="N50" s="80"/>
      <c r="O50" s="8"/>
      <c r="P50" s="8"/>
      <c r="Q50" s="80"/>
      <c r="R50" s="8"/>
      <c r="S50" s="79"/>
      <c r="T50" s="8"/>
      <c r="U50" s="8"/>
      <c r="V50" s="80"/>
      <c r="W50" s="8"/>
      <c r="X50" s="8"/>
      <c r="Y50" s="79"/>
      <c r="Z50" s="8"/>
      <c r="AA50" s="8"/>
      <c r="AB50" s="80"/>
      <c r="AC50" s="8"/>
      <c r="AD50" s="8"/>
      <c r="AE50" s="79"/>
      <c r="AF50" s="8"/>
      <c r="AG50" s="8"/>
      <c r="AH50" s="80"/>
      <c r="AI50" s="77"/>
      <c r="AK50" s="8"/>
      <c r="AL50" s="8"/>
      <c r="AM50" s="80"/>
      <c r="AN50" s="8"/>
    </row>
    <row r="51" spans="1:40" s="17" customFormat="1" ht="10.5">
      <c r="A51" s="1"/>
      <c r="B51" s="1" t="s">
        <v>51</v>
      </c>
      <c r="E51" s="79"/>
      <c r="F51" s="8"/>
      <c r="G51" s="8"/>
      <c r="H51" s="79"/>
      <c r="I51" s="8"/>
      <c r="J51" s="8"/>
      <c r="K51" s="79"/>
      <c r="L51" s="8"/>
      <c r="M51" s="8"/>
      <c r="N51" s="80"/>
      <c r="O51" s="8"/>
      <c r="P51" s="8"/>
      <c r="Q51" s="80"/>
      <c r="R51" s="8"/>
      <c r="S51" s="79"/>
      <c r="T51" s="8"/>
      <c r="U51" s="8"/>
      <c r="V51" s="80"/>
      <c r="W51" s="8"/>
      <c r="X51" s="8"/>
      <c r="Y51" s="79"/>
      <c r="Z51" s="8"/>
      <c r="AA51" s="8"/>
      <c r="AB51" s="80"/>
      <c r="AC51" s="8"/>
      <c r="AD51" s="8"/>
      <c r="AE51" s="79"/>
      <c r="AF51" s="8"/>
      <c r="AG51" s="8"/>
      <c r="AH51" s="80"/>
      <c r="AK51" s="8"/>
      <c r="AL51" s="8"/>
      <c r="AM51" s="80"/>
      <c r="AN51" s="8"/>
    </row>
    <row r="52" spans="1:40" s="17" customFormat="1" ht="10.5">
      <c r="A52" s="1"/>
      <c r="B52" s="1" t="s">
        <v>52</v>
      </c>
      <c r="E52" s="79"/>
      <c r="F52" s="8"/>
      <c r="G52" s="8"/>
      <c r="H52" s="79"/>
      <c r="I52" s="8"/>
      <c r="J52" s="8"/>
      <c r="K52" s="79"/>
      <c r="L52" s="8"/>
      <c r="M52" s="8"/>
      <c r="N52" s="80"/>
      <c r="O52" s="8"/>
      <c r="P52" s="8"/>
      <c r="Q52" s="80"/>
      <c r="R52" s="8"/>
      <c r="S52" s="79"/>
      <c r="T52" s="8"/>
      <c r="U52" s="8"/>
      <c r="V52" s="80"/>
      <c r="W52" s="8"/>
      <c r="X52" s="8"/>
      <c r="Y52" s="79"/>
      <c r="Z52" s="8"/>
      <c r="AA52" s="8"/>
      <c r="AB52" s="80"/>
      <c r="AC52" s="8"/>
      <c r="AD52" s="8"/>
      <c r="AE52" s="79"/>
      <c r="AF52" s="8"/>
      <c r="AG52" s="8"/>
      <c r="AH52" s="80"/>
      <c r="AK52" s="8"/>
      <c r="AL52" s="8"/>
      <c r="AM52" s="80"/>
      <c r="AN52" s="8"/>
    </row>
    <row r="53" spans="1:40" s="17" customFormat="1" ht="10.5">
      <c r="A53" s="1"/>
      <c r="B53" s="1" t="s">
        <v>236</v>
      </c>
      <c r="E53" s="79"/>
      <c r="F53" s="8"/>
      <c r="G53" s="8"/>
      <c r="H53" s="79"/>
      <c r="I53" s="8"/>
      <c r="J53" s="8"/>
      <c r="K53" s="79"/>
      <c r="L53" s="8"/>
      <c r="M53" s="8"/>
      <c r="N53" s="80"/>
      <c r="O53" s="8"/>
      <c r="P53" s="8"/>
      <c r="Q53" s="80"/>
      <c r="R53" s="8"/>
      <c r="S53" s="79"/>
      <c r="T53" s="8"/>
      <c r="U53" s="8"/>
      <c r="V53" s="80"/>
      <c r="W53" s="8"/>
      <c r="X53" s="8"/>
      <c r="Y53" s="79"/>
      <c r="Z53" s="8"/>
      <c r="AA53" s="8"/>
      <c r="AB53" s="80"/>
      <c r="AC53" s="8"/>
      <c r="AD53" s="8"/>
      <c r="AE53" s="79"/>
      <c r="AF53" s="8"/>
      <c r="AG53" s="8"/>
      <c r="AH53" s="80"/>
      <c r="AK53" s="8"/>
      <c r="AL53" s="8"/>
      <c r="AM53" s="80"/>
      <c r="AN53" s="8"/>
    </row>
    <row r="54" spans="1:40" s="17" customFormat="1" ht="10.5">
      <c r="A54" s="1"/>
      <c r="B54" s="1" t="s">
        <v>256</v>
      </c>
      <c r="E54" s="79"/>
      <c r="F54" s="8"/>
      <c r="G54" s="8"/>
      <c r="H54" s="79"/>
      <c r="I54" s="8"/>
      <c r="J54" s="8"/>
      <c r="K54" s="79"/>
      <c r="L54" s="8"/>
      <c r="M54" s="8"/>
      <c r="N54" s="80"/>
      <c r="O54" s="8"/>
      <c r="P54" s="8"/>
      <c r="Q54" s="80"/>
      <c r="R54" s="8"/>
      <c r="S54" s="79"/>
      <c r="T54" s="8"/>
      <c r="U54" s="8"/>
      <c r="V54" s="80"/>
      <c r="W54" s="8"/>
      <c r="X54" s="8"/>
      <c r="Y54" s="79"/>
      <c r="Z54" s="8"/>
      <c r="AA54" s="8"/>
      <c r="AB54" s="80"/>
      <c r="AC54" s="8"/>
      <c r="AD54" s="8"/>
      <c r="AE54" s="79"/>
      <c r="AF54" s="8"/>
      <c r="AG54" s="8"/>
      <c r="AH54" s="80"/>
      <c r="AK54" s="8"/>
      <c r="AL54" s="8"/>
      <c r="AM54" s="80"/>
      <c r="AN54" s="8"/>
    </row>
    <row r="55" spans="1:40" s="17" customFormat="1" ht="10.5">
      <c r="A55" s="1"/>
      <c r="B55" s="1" t="s">
        <v>62</v>
      </c>
      <c r="E55" s="79"/>
      <c r="F55" s="8"/>
      <c r="G55" s="8"/>
      <c r="H55" s="79"/>
      <c r="I55" s="8"/>
      <c r="J55" s="8"/>
      <c r="K55" s="79"/>
      <c r="L55" s="8"/>
      <c r="M55" s="8"/>
      <c r="N55" s="80"/>
      <c r="O55" s="8"/>
      <c r="P55" s="8"/>
      <c r="Q55" s="80"/>
      <c r="R55" s="8"/>
      <c r="S55" s="79"/>
      <c r="T55" s="8"/>
      <c r="U55" s="8"/>
      <c r="V55" s="80"/>
      <c r="W55" s="8"/>
      <c r="X55" s="8"/>
      <c r="Y55" s="79"/>
      <c r="Z55" s="8"/>
      <c r="AA55" s="8"/>
      <c r="AB55" s="80"/>
      <c r="AC55" s="8"/>
      <c r="AD55" s="8"/>
      <c r="AE55" s="79"/>
      <c r="AF55" s="8"/>
      <c r="AG55" s="8"/>
      <c r="AH55" s="80"/>
      <c r="AK55" s="8"/>
      <c r="AL55" s="8"/>
      <c r="AM55" s="80"/>
      <c r="AN55" s="8"/>
    </row>
    <row r="56" spans="1:40" s="17" customFormat="1" ht="10.5">
      <c r="A56" s="1"/>
      <c r="B56" s="1" t="s">
        <v>53</v>
      </c>
      <c r="E56" s="79"/>
      <c r="F56" s="8"/>
      <c r="G56" s="8"/>
      <c r="H56" s="79"/>
      <c r="I56" s="8"/>
      <c r="J56" s="8"/>
      <c r="K56" s="79"/>
      <c r="L56" s="8"/>
      <c r="M56" s="8"/>
      <c r="N56" s="80"/>
      <c r="O56" s="8"/>
      <c r="P56" s="8"/>
      <c r="Q56" s="80"/>
      <c r="R56" s="8"/>
      <c r="S56" s="79"/>
      <c r="T56" s="8"/>
      <c r="U56" s="8"/>
      <c r="V56" s="80"/>
      <c r="W56" s="8"/>
      <c r="X56" s="8"/>
      <c r="Y56" s="79"/>
      <c r="Z56" s="8"/>
      <c r="AA56" s="8"/>
      <c r="AB56" s="80"/>
      <c r="AC56" s="8"/>
      <c r="AD56" s="8"/>
      <c r="AE56" s="79"/>
      <c r="AF56" s="8"/>
      <c r="AG56" s="8"/>
      <c r="AH56" s="80"/>
      <c r="AK56" s="8"/>
      <c r="AL56" s="8"/>
      <c r="AM56" s="80"/>
      <c r="AN56" s="8"/>
    </row>
    <row r="57" spans="1:40" s="17" customFormat="1" ht="10.5">
      <c r="A57" s="1"/>
      <c r="B57" s="1" t="s">
        <v>54</v>
      </c>
      <c r="E57" s="79"/>
      <c r="F57" s="8"/>
      <c r="G57" s="8"/>
      <c r="H57" s="79"/>
      <c r="I57" s="8"/>
      <c r="J57" s="8"/>
      <c r="K57" s="79"/>
      <c r="L57" s="8"/>
      <c r="M57" s="8"/>
      <c r="N57" s="80"/>
      <c r="O57" s="8"/>
      <c r="P57" s="8"/>
      <c r="Q57" s="80"/>
      <c r="R57" s="8"/>
      <c r="S57" s="79"/>
      <c r="T57" s="8"/>
      <c r="U57" s="8"/>
      <c r="V57" s="80"/>
      <c r="W57" s="8"/>
      <c r="X57" s="8"/>
      <c r="Y57" s="79"/>
      <c r="Z57" s="8"/>
      <c r="AA57" s="8"/>
      <c r="AB57" s="80"/>
      <c r="AC57" s="8"/>
      <c r="AD57" s="8"/>
      <c r="AE57" s="79"/>
      <c r="AF57" s="8"/>
      <c r="AG57" s="8"/>
      <c r="AH57" s="80"/>
      <c r="AK57" s="8"/>
      <c r="AL57" s="8"/>
      <c r="AM57" s="80"/>
      <c r="AN57" s="8"/>
    </row>
    <row r="58" spans="1:40" s="17" customFormat="1" ht="10.5">
      <c r="A58" s="1"/>
      <c r="B58" s="1" t="s">
        <v>55</v>
      </c>
      <c r="E58" s="79"/>
      <c r="F58" s="8"/>
      <c r="G58" s="8"/>
      <c r="H58" s="79"/>
      <c r="I58" s="8"/>
      <c r="J58" s="8"/>
      <c r="K58" s="79"/>
      <c r="L58" s="8"/>
      <c r="M58" s="8"/>
      <c r="N58" s="80"/>
      <c r="O58" s="8"/>
      <c r="P58" s="8"/>
      <c r="Q58" s="80"/>
      <c r="R58" s="8"/>
      <c r="S58" s="79"/>
      <c r="T58" s="8"/>
      <c r="U58" s="8"/>
      <c r="V58" s="80"/>
      <c r="W58" s="8"/>
      <c r="X58" s="8"/>
      <c r="Y58" s="79"/>
      <c r="Z58" s="8"/>
      <c r="AA58" s="8"/>
      <c r="AB58" s="80"/>
      <c r="AC58" s="8"/>
      <c r="AD58" s="8"/>
      <c r="AE58" s="79"/>
      <c r="AF58" s="8"/>
      <c r="AG58" s="8"/>
      <c r="AH58" s="80"/>
      <c r="AK58" s="8"/>
      <c r="AL58" s="8"/>
      <c r="AM58" s="80"/>
      <c r="AN58" s="8"/>
    </row>
    <row r="59" spans="1:40" s="17" customFormat="1" ht="10.5">
      <c r="A59" s="1"/>
      <c r="B59" s="1" t="s">
        <v>56</v>
      </c>
      <c r="E59" s="79"/>
      <c r="F59" s="8"/>
      <c r="G59" s="8"/>
      <c r="H59" s="79"/>
      <c r="I59" s="8"/>
      <c r="J59" s="8"/>
      <c r="K59" s="79"/>
      <c r="L59" s="8"/>
      <c r="M59" s="8"/>
      <c r="N59" s="80"/>
      <c r="O59" s="8"/>
      <c r="P59" s="8"/>
      <c r="Q59" s="80"/>
      <c r="R59" s="8"/>
      <c r="S59" s="79"/>
      <c r="T59" s="8"/>
      <c r="U59" s="8"/>
      <c r="V59" s="80"/>
      <c r="W59" s="8"/>
      <c r="X59" s="8"/>
      <c r="Y59" s="79"/>
      <c r="Z59" s="8"/>
      <c r="AA59" s="8"/>
      <c r="AB59" s="80"/>
      <c r="AC59" s="8"/>
      <c r="AD59" s="8"/>
      <c r="AE59" s="79"/>
      <c r="AF59" s="8"/>
      <c r="AG59" s="8"/>
      <c r="AH59" s="80"/>
      <c r="AK59" s="8"/>
      <c r="AL59" s="8"/>
      <c r="AM59" s="80"/>
      <c r="AN59" s="8"/>
    </row>
    <row r="60" spans="1:40" s="17" customFormat="1" ht="10.5">
      <c r="B60" s="1" t="s">
        <v>59</v>
      </c>
      <c r="E60" s="79"/>
      <c r="F60" s="8"/>
      <c r="G60" s="8"/>
      <c r="H60" s="79"/>
      <c r="I60" s="8"/>
      <c r="J60" s="8"/>
      <c r="K60" s="79"/>
      <c r="L60" s="8"/>
      <c r="M60" s="8"/>
      <c r="N60" s="80"/>
      <c r="O60" s="8"/>
      <c r="P60" s="8"/>
      <c r="Q60" s="80"/>
      <c r="R60" s="8"/>
      <c r="S60" s="79"/>
      <c r="T60" s="8"/>
      <c r="U60" s="8"/>
      <c r="V60" s="80"/>
      <c r="W60" s="8"/>
      <c r="X60" s="8"/>
      <c r="Y60" s="79"/>
      <c r="Z60" s="8"/>
      <c r="AA60" s="8"/>
      <c r="AB60" s="80"/>
      <c r="AC60" s="8"/>
      <c r="AD60" s="8"/>
      <c r="AE60" s="79"/>
      <c r="AF60" s="8"/>
      <c r="AG60" s="8"/>
      <c r="AH60" s="80"/>
      <c r="AJ60" s="81"/>
      <c r="AK60" s="8"/>
      <c r="AL60" s="8"/>
      <c r="AM60" s="80"/>
      <c r="AN60" s="8"/>
    </row>
    <row r="63" spans="1:40">
      <c r="AJ63" s="81" t="s">
        <v>57</v>
      </c>
    </row>
    <row r="64" spans="1:40">
      <c r="AJ64" s="81" t="s">
        <v>58</v>
      </c>
    </row>
  </sheetData>
  <mergeCells count="8">
    <mergeCell ref="AJ2:AM3"/>
    <mergeCell ref="AE3:AH3"/>
    <mergeCell ref="B2:B4"/>
    <mergeCell ref="E2:K3"/>
    <mergeCell ref="N2:Q3"/>
    <mergeCell ref="S2:V3"/>
    <mergeCell ref="Y2:AB3"/>
    <mergeCell ref="AE2:AH2"/>
  </mergeCells>
  <phoneticPr fontId="3"/>
  <printOptions horizontalCentered="1"/>
  <pageMargins left="0.59055118110236227" right="0.59055118110236227" top="0.78740157480314965" bottom="0.39370078740157483" header="0.51181102362204722" footer="0.51181102362204722"/>
  <pageSetup paperSize="8" scale="130" orientation="landscape" r:id="rId1"/>
  <headerFooter alignWithMargins="0">
    <oddHeader xml:space="preserve">&amp;L&amp;9土地利用面積&amp;R&amp;9&amp;F (&amp;A)
</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B2:K35"/>
  <sheetViews>
    <sheetView showRuler="0" zoomScaleNormal="100" workbookViewId="0"/>
  </sheetViews>
  <sheetFormatPr defaultColWidth="9.33203125" defaultRowHeight="13.5"/>
  <cols>
    <col min="1" max="1" width="1.6640625" style="261" customWidth="1"/>
    <col min="2" max="2" width="16.1640625" style="265" customWidth="1"/>
    <col min="3" max="3" width="12.83203125" style="262" customWidth="1"/>
    <col min="4" max="4" width="13.83203125" style="264" customWidth="1"/>
    <col min="5" max="5" width="9.33203125" style="261"/>
    <col min="6" max="6" width="16.1640625" style="263" customWidth="1"/>
    <col min="7" max="7" width="12.6640625" style="262" customWidth="1"/>
    <col min="8" max="8" width="14" style="261" customWidth="1"/>
    <col min="9" max="9" width="1.33203125" style="261" customWidth="1"/>
    <col min="10" max="16384" width="9.33203125" style="261"/>
  </cols>
  <sheetData>
    <row r="2" spans="2:11" ht="22.5">
      <c r="B2" s="275"/>
      <c r="C2" s="384" t="s">
        <v>232</v>
      </c>
      <c r="D2" s="385" t="s">
        <v>254</v>
      </c>
      <c r="F2" s="274"/>
      <c r="G2" s="384" t="s">
        <v>232</v>
      </c>
      <c r="H2" s="385" t="s">
        <v>254</v>
      </c>
      <c r="J2" s="273"/>
    </row>
    <row r="3" spans="2:11">
      <c r="B3" s="271" t="s">
        <v>16</v>
      </c>
      <c r="C3" s="386">
        <v>0.6</v>
      </c>
      <c r="D3" s="387">
        <v>233600</v>
      </c>
      <c r="F3" s="270" t="s">
        <v>19</v>
      </c>
      <c r="G3" s="386">
        <v>-2</v>
      </c>
      <c r="H3" s="387">
        <v>107900</v>
      </c>
    </row>
    <row r="4" spans="2:11">
      <c r="B4" s="271" t="s">
        <v>162</v>
      </c>
      <c r="C4" s="386">
        <v>0.4</v>
      </c>
      <c r="D4" s="387">
        <v>262000</v>
      </c>
      <c r="F4" s="270" t="s">
        <v>20</v>
      </c>
      <c r="G4" s="386">
        <v>-1.3</v>
      </c>
      <c r="H4" s="387">
        <v>117200</v>
      </c>
    </row>
    <row r="5" spans="2:11">
      <c r="B5" s="271" t="s">
        <v>161</v>
      </c>
      <c r="C5" s="386">
        <v>1.6</v>
      </c>
      <c r="D5" s="387">
        <v>267700</v>
      </c>
      <c r="F5" s="270" t="s">
        <v>21</v>
      </c>
      <c r="G5" s="386">
        <v>-0.8</v>
      </c>
      <c r="H5" s="387">
        <v>190900</v>
      </c>
    </row>
    <row r="6" spans="2:11">
      <c r="B6" s="271" t="s">
        <v>160</v>
      </c>
      <c r="C6" s="386">
        <v>1.7</v>
      </c>
      <c r="D6" s="387">
        <v>260300</v>
      </c>
      <c r="F6" s="270" t="s">
        <v>22</v>
      </c>
      <c r="G6" s="386">
        <v>0.2</v>
      </c>
      <c r="H6" s="387">
        <v>204500</v>
      </c>
    </row>
    <row r="7" spans="2:11">
      <c r="B7" s="271" t="s">
        <v>159</v>
      </c>
      <c r="C7" s="386">
        <v>1</v>
      </c>
      <c r="D7" s="387">
        <v>355800</v>
      </c>
      <c r="F7" s="270" t="s">
        <v>23</v>
      </c>
      <c r="G7" s="386">
        <v>-1.6</v>
      </c>
      <c r="H7" s="387">
        <v>100800</v>
      </c>
    </row>
    <row r="8" spans="2:11">
      <c r="B8" s="271" t="s">
        <v>158</v>
      </c>
      <c r="C8" s="386">
        <v>0.9</v>
      </c>
      <c r="D8" s="387">
        <v>229400</v>
      </c>
      <c r="F8" s="270" t="s">
        <v>231</v>
      </c>
      <c r="G8" s="386">
        <v>0.6</v>
      </c>
      <c r="H8" s="387">
        <v>190300</v>
      </c>
      <c r="J8" s="272"/>
      <c r="K8" s="272"/>
    </row>
    <row r="9" spans="2:11">
      <c r="B9" s="271" t="s">
        <v>230</v>
      </c>
      <c r="C9" s="386">
        <v>0.8</v>
      </c>
      <c r="D9" s="387">
        <v>198600</v>
      </c>
      <c r="F9" s="270" t="s">
        <v>25</v>
      </c>
      <c r="G9" s="386">
        <v>0.1</v>
      </c>
      <c r="H9" s="387">
        <v>169700</v>
      </c>
    </row>
    <row r="10" spans="2:11">
      <c r="B10" s="271" t="s">
        <v>156</v>
      </c>
      <c r="C10" s="386">
        <v>-0.7</v>
      </c>
      <c r="D10" s="387">
        <v>184400</v>
      </c>
      <c r="F10" s="270" t="s">
        <v>26</v>
      </c>
      <c r="G10" s="386">
        <v>-2.6</v>
      </c>
      <c r="H10" s="387">
        <v>66900</v>
      </c>
    </row>
    <row r="11" spans="2:11">
      <c r="B11" s="271" t="s">
        <v>155</v>
      </c>
      <c r="C11" s="386">
        <v>-0.2</v>
      </c>
      <c r="D11" s="387">
        <v>184700</v>
      </c>
      <c r="F11" s="270" t="s">
        <v>27</v>
      </c>
      <c r="G11" s="386">
        <v>-1.5</v>
      </c>
      <c r="H11" s="387">
        <v>80400</v>
      </c>
    </row>
    <row r="12" spans="2:11">
      <c r="B12" s="271" t="s">
        <v>154</v>
      </c>
      <c r="C12" s="386">
        <v>1.1000000000000001</v>
      </c>
      <c r="D12" s="387">
        <v>341300</v>
      </c>
      <c r="F12" s="270" t="s">
        <v>28</v>
      </c>
      <c r="G12" s="386">
        <v>-0.2</v>
      </c>
      <c r="H12" s="387">
        <v>111800</v>
      </c>
    </row>
    <row r="13" spans="2:11">
      <c r="B13" s="271" t="s">
        <v>153</v>
      </c>
      <c r="C13" s="386">
        <v>0.6</v>
      </c>
      <c r="D13" s="387">
        <v>191600</v>
      </c>
      <c r="F13" s="270" t="s">
        <v>29</v>
      </c>
      <c r="G13" s="386">
        <v>0.8</v>
      </c>
      <c r="H13" s="387">
        <v>183500</v>
      </c>
    </row>
    <row r="14" spans="2:11">
      <c r="B14" s="271" t="s">
        <v>152</v>
      </c>
      <c r="C14" s="386">
        <v>0.1</v>
      </c>
      <c r="D14" s="387">
        <v>192600</v>
      </c>
      <c r="F14" s="270" t="s">
        <v>30</v>
      </c>
      <c r="G14" s="386">
        <v>-0.2</v>
      </c>
      <c r="H14" s="387">
        <v>107900</v>
      </c>
    </row>
    <row r="15" spans="2:11">
      <c r="B15" s="271" t="s">
        <v>151</v>
      </c>
      <c r="C15" s="386">
        <v>0.3</v>
      </c>
      <c r="D15" s="387">
        <v>190600</v>
      </c>
      <c r="F15" s="270" t="s">
        <v>31</v>
      </c>
      <c r="G15" s="386">
        <v>0.1</v>
      </c>
      <c r="H15" s="387">
        <v>142600</v>
      </c>
    </row>
    <row r="16" spans="2:11">
      <c r="B16" s="271" t="s">
        <v>150</v>
      </c>
      <c r="C16" s="386">
        <v>0.8</v>
      </c>
      <c r="D16" s="387">
        <v>216500</v>
      </c>
      <c r="F16" s="270" t="s">
        <v>32</v>
      </c>
      <c r="G16" s="386">
        <v>-0.3</v>
      </c>
      <c r="H16" s="387">
        <v>142400</v>
      </c>
    </row>
    <row r="17" spans="2:8">
      <c r="B17" s="271" t="s">
        <v>149</v>
      </c>
      <c r="C17" s="386">
        <v>0.4</v>
      </c>
      <c r="D17" s="387">
        <v>174200</v>
      </c>
      <c r="F17" s="270" t="s">
        <v>33</v>
      </c>
      <c r="G17" s="386">
        <v>-2.8</v>
      </c>
      <c r="H17" s="387">
        <v>54900</v>
      </c>
    </row>
    <row r="18" spans="2:8">
      <c r="B18" s="271" t="s">
        <v>148</v>
      </c>
      <c r="C18" s="386">
        <v>0.6</v>
      </c>
      <c r="D18" s="387">
        <v>179200</v>
      </c>
      <c r="F18" s="270" t="s">
        <v>34</v>
      </c>
      <c r="G18" s="386">
        <v>-1.1000000000000001</v>
      </c>
      <c r="H18" s="387">
        <v>111800</v>
      </c>
    </row>
    <row r="19" spans="2:8">
      <c r="B19" s="271" t="s">
        <v>147</v>
      </c>
      <c r="C19" s="386">
        <v>0.5</v>
      </c>
      <c r="D19" s="387">
        <v>193700</v>
      </c>
      <c r="F19" s="270" t="s">
        <v>35</v>
      </c>
      <c r="G19" s="386">
        <v>0</v>
      </c>
      <c r="H19" s="387">
        <v>134700</v>
      </c>
    </row>
    <row r="20" spans="2:8">
      <c r="B20" s="271" t="s">
        <v>146</v>
      </c>
      <c r="C20" s="386">
        <v>0.5</v>
      </c>
      <c r="D20" s="387">
        <v>302500</v>
      </c>
      <c r="F20" s="270" t="s">
        <v>37</v>
      </c>
      <c r="G20" s="386">
        <v>0</v>
      </c>
      <c r="H20" s="387">
        <v>113700</v>
      </c>
    </row>
    <row r="21" spans="2:8">
      <c r="B21" s="271" t="s">
        <v>145</v>
      </c>
      <c r="C21" s="386">
        <v>0.4</v>
      </c>
      <c r="D21" s="387">
        <v>244600</v>
      </c>
      <c r="F21" s="270" t="s">
        <v>38</v>
      </c>
      <c r="G21" s="386">
        <v>-2.2999999999999998</v>
      </c>
      <c r="H21" s="387">
        <v>103400</v>
      </c>
    </row>
    <row r="22" spans="2:8">
      <c r="B22" s="271" t="s">
        <v>17</v>
      </c>
      <c r="C22" s="386">
        <v>0.6</v>
      </c>
      <c r="D22" s="387">
        <v>276100</v>
      </c>
      <c r="F22" s="270" t="s">
        <v>39</v>
      </c>
      <c r="G22" s="386">
        <v>-2.9</v>
      </c>
      <c r="H22" s="387">
        <v>78300</v>
      </c>
    </row>
    <row r="23" spans="2:8">
      <c r="B23" s="271" t="s">
        <v>144</v>
      </c>
      <c r="C23" s="386">
        <v>1.2</v>
      </c>
      <c r="D23" s="387">
        <v>298900</v>
      </c>
      <c r="F23" s="270" t="s">
        <v>40</v>
      </c>
      <c r="G23" s="386">
        <v>-2.8</v>
      </c>
      <c r="H23" s="387">
        <v>42700</v>
      </c>
    </row>
    <row r="24" spans="2:8">
      <c r="B24" s="271" t="s">
        <v>143</v>
      </c>
      <c r="C24" s="386">
        <v>1.3</v>
      </c>
      <c r="D24" s="387">
        <v>350000</v>
      </c>
      <c r="F24" s="270" t="s">
        <v>42</v>
      </c>
      <c r="G24" s="386">
        <v>-2.4</v>
      </c>
      <c r="H24" s="387">
        <v>59900</v>
      </c>
    </row>
    <row r="25" spans="2:8">
      <c r="B25" s="271" t="s">
        <v>142</v>
      </c>
      <c r="C25" s="386">
        <v>1.6</v>
      </c>
      <c r="D25" s="387">
        <v>389200</v>
      </c>
      <c r="F25" s="270" t="s">
        <v>43</v>
      </c>
      <c r="G25" s="386">
        <v>-0.7</v>
      </c>
      <c r="H25" s="387">
        <v>93400</v>
      </c>
    </row>
    <row r="26" spans="2:8">
      <c r="B26" s="271" t="s">
        <v>141</v>
      </c>
      <c r="C26" s="386">
        <v>1</v>
      </c>
      <c r="D26" s="387">
        <v>324000</v>
      </c>
      <c r="F26" s="270" t="s">
        <v>44</v>
      </c>
      <c r="G26" s="386">
        <v>-2.5</v>
      </c>
      <c r="H26" s="387">
        <v>41200</v>
      </c>
    </row>
    <row r="27" spans="2:8">
      <c r="B27" s="271" t="s">
        <v>140</v>
      </c>
      <c r="C27" s="386">
        <v>0.4</v>
      </c>
      <c r="D27" s="387">
        <v>240400</v>
      </c>
      <c r="F27" s="270" t="s">
        <v>45</v>
      </c>
      <c r="G27" s="386">
        <v>-1.4</v>
      </c>
      <c r="H27" s="387">
        <v>82200</v>
      </c>
    </row>
    <row r="28" spans="2:8">
      <c r="B28" s="271" t="s">
        <v>139</v>
      </c>
      <c r="C28" s="386">
        <v>0.1</v>
      </c>
      <c r="D28" s="387">
        <v>237100</v>
      </c>
      <c r="F28" s="270" t="s">
        <v>46</v>
      </c>
      <c r="G28" s="386">
        <v>-2</v>
      </c>
      <c r="H28" s="387">
        <v>35400</v>
      </c>
    </row>
    <row r="29" spans="2:8">
      <c r="B29" s="271" t="s">
        <v>138</v>
      </c>
      <c r="C29" s="386">
        <v>-0.7</v>
      </c>
      <c r="D29" s="387">
        <v>170100</v>
      </c>
      <c r="F29" s="270" t="s">
        <v>47</v>
      </c>
      <c r="G29" s="386">
        <v>-2.7</v>
      </c>
      <c r="H29" s="387">
        <v>50200</v>
      </c>
    </row>
    <row r="30" spans="2:8">
      <c r="B30" s="271" t="s">
        <v>18</v>
      </c>
      <c r="C30" s="386">
        <v>0.3</v>
      </c>
      <c r="D30" s="387">
        <v>143800</v>
      </c>
      <c r="F30" s="270" t="s">
        <v>48</v>
      </c>
      <c r="G30" s="386">
        <v>-1.1000000000000001</v>
      </c>
      <c r="H30" s="387">
        <v>66700</v>
      </c>
    </row>
    <row r="31" spans="2:8">
      <c r="B31" s="388" t="s">
        <v>229</v>
      </c>
      <c r="C31" s="386">
        <v>0.2</v>
      </c>
      <c r="D31" s="387">
        <v>106900</v>
      </c>
      <c r="F31" s="270" t="s">
        <v>49</v>
      </c>
      <c r="G31" s="386">
        <v>-2.4</v>
      </c>
      <c r="H31" s="387">
        <v>47600</v>
      </c>
    </row>
    <row r="32" spans="2:8">
      <c r="B32" s="388" t="s">
        <v>228</v>
      </c>
      <c r="C32" s="386">
        <v>0.4</v>
      </c>
      <c r="D32" s="387">
        <v>140900</v>
      </c>
      <c r="F32" s="270" t="s">
        <v>50</v>
      </c>
      <c r="G32" s="386">
        <v>-0.3</v>
      </c>
      <c r="H32" s="387">
        <v>31600</v>
      </c>
    </row>
    <row r="33" spans="2:8">
      <c r="B33" s="388" t="s">
        <v>227</v>
      </c>
      <c r="C33" s="386">
        <v>0.3</v>
      </c>
      <c r="D33" s="387">
        <v>178800</v>
      </c>
    </row>
    <row r="34" spans="2:8">
      <c r="F34" s="269"/>
      <c r="G34" s="268"/>
      <c r="H34" s="267"/>
    </row>
    <row r="35" spans="2:8">
      <c r="B35" s="266" t="s">
        <v>249</v>
      </c>
    </row>
  </sheetData>
  <phoneticPr fontId="3"/>
  <pageMargins left="1.08" right="0.78700000000000003" top="0.98399999999999999" bottom="0.98399999999999999" header="0.51200000000000001" footer="0.51200000000000001"/>
  <pageSetup paperSize="9" scale="110" orientation="portrait" r:id="rId1"/>
  <headerFooter alignWithMargins="0">
    <oddHeader>&amp;L&amp;9市区町村別住宅地平均価格及び平均変動率図&amp;R&amp;9&amp;F (&amp;A)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U53"/>
  <sheetViews>
    <sheetView zoomScaleNormal="100" zoomScaleSheetLayoutView="120" workbookViewId="0"/>
  </sheetViews>
  <sheetFormatPr defaultColWidth="9.33203125" defaultRowHeight="9.75"/>
  <cols>
    <col min="1" max="1" width="26" style="17" customWidth="1"/>
    <col min="2" max="2" width="1" style="17" customWidth="1"/>
    <col min="3" max="6" width="11" style="83" customWidth="1"/>
    <col min="7" max="8" width="11.5" style="82" bestFit="1" customWidth="1"/>
    <col min="9" max="9" width="11" style="82" customWidth="1"/>
    <col min="10" max="10" width="11.5" style="82" bestFit="1" customWidth="1"/>
    <col min="11" max="11" width="11" style="82" customWidth="1"/>
    <col min="12" max="14" width="11.5" style="9" customWidth="1"/>
    <col min="15" max="15" width="9.5" style="9" customWidth="1"/>
    <col min="16" max="21" width="11.5" style="9" customWidth="1"/>
    <col min="22" max="16384" width="9.33203125" style="9"/>
  </cols>
  <sheetData>
    <row r="1" spans="1:21" s="133" customFormat="1" ht="16.5" customHeight="1" thickBot="1">
      <c r="A1" s="137" t="s">
        <v>86</v>
      </c>
      <c r="C1" s="136"/>
      <c r="D1" s="136"/>
      <c r="E1" s="136"/>
      <c r="F1" s="136"/>
      <c r="G1" s="135"/>
      <c r="H1" s="135"/>
      <c r="I1" s="135"/>
      <c r="J1" s="135"/>
      <c r="K1" s="135"/>
      <c r="L1" s="134"/>
      <c r="M1" s="134"/>
      <c r="N1" s="134"/>
      <c r="O1" s="134"/>
      <c r="P1" s="134"/>
      <c r="Q1" s="134"/>
      <c r="R1" s="404" t="s">
        <v>85</v>
      </c>
      <c r="S1" s="404"/>
      <c r="T1" s="404"/>
      <c r="U1" s="404"/>
    </row>
    <row r="2" spans="1:21" s="16" customFormat="1" ht="11.25" customHeight="1" thickTop="1">
      <c r="A2" s="405" t="s">
        <v>84</v>
      </c>
      <c r="B2" s="132"/>
      <c r="C2" s="407" t="s">
        <v>83</v>
      </c>
      <c r="D2" s="408"/>
      <c r="E2" s="408"/>
      <c r="F2" s="409"/>
      <c r="G2" s="131"/>
      <c r="H2" s="128"/>
      <c r="I2" s="128"/>
      <c r="J2" s="128"/>
      <c r="K2" s="128"/>
      <c r="L2" s="128" t="s">
        <v>82</v>
      </c>
      <c r="M2" s="130" t="s">
        <v>81</v>
      </c>
      <c r="N2" s="128"/>
      <c r="O2" s="128"/>
      <c r="P2" s="129" t="s">
        <v>80</v>
      </c>
      <c r="Q2" s="128"/>
      <c r="R2" s="128" t="s">
        <v>79</v>
      </c>
      <c r="S2" s="128"/>
      <c r="T2" s="128"/>
      <c r="U2" s="410" t="s">
        <v>246</v>
      </c>
    </row>
    <row r="3" spans="1:21" s="16" customFormat="1" ht="31.5">
      <c r="A3" s="406"/>
      <c r="B3" s="127"/>
      <c r="C3" s="125" t="s">
        <v>77</v>
      </c>
      <c r="D3" s="126" t="s">
        <v>240</v>
      </c>
      <c r="E3" s="126" t="s">
        <v>78</v>
      </c>
      <c r="F3" s="126" t="s">
        <v>251</v>
      </c>
      <c r="G3" s="124" t="s">
        <v>77</v>
      </c>
      <c r="H3" s="123" t="s">
        <v>241</v>
      </c>
      <c r="I3" s="123" t="s">
        <v>242</v>
      </c>
      <c r="J3" s="122" t="s">
        <v>243</v>
      </c>
      <c r="K3" s="122" t="s">
        <v>244</v>
      </c>
      <c r="L3" s="123" t="s">
        <v>76</v>
      </c>
      <c r="M3" s="123" t="s">
        <v>75</v>
      </c>
      <c r="N3" s="123" t="s">
        <v>74</v>
      </c>
      <c r="O3" s="123" t="s">
        <v>252</v>
      </c>
      <c r="P3" s="123" t="s">
        <v>253</v>
      </c>
      <c r="Q3" s="123" t="s">
        <v>73</v>
      </c>
      <c r="R3" s="123" t="s">
        <v>72</v>
      </c>
      <c r="S3" s="123" t="s">
        <v>71</v>
      </c>
      <c r="T3" s="122" t="s">
        <v>245</v>
      </c>
      <c r="U3" s="411"/>
    </row>
    <row r="4" spans="1:21" ht="6" customHeight="1">
      <c r="A4" s="77"/>
      <c r="B4" s="121"/>
      <c r="C4" s="120"/>
      <c r="D4" s="120"/>
      <c r="E4" s="120"/>
      <c r="F4" s="120"/>
      <c r="G4" s="119"/>
      <c r="H4" s="119"/>
      <c r="I4" s="119"/>
      <c r="J4" s="119"/>
      <c r="K4" s="119"/>
      <c r="L4" s="119"/>
      <c r="M4" s="119"/>
      <c r="N4" s="119"/>
      <c r="O4" s="119"/>
      <c r="P4" s="119"/>
      <c r="Q4" s="119"/>
      <c r="R4" s="119"/>
      <c r="S4" s="119"/>
      <c r="T4" s="119"/>
      <c r="U4" s="119"/>
    </row>
    <row r="5" spans="1:21" s="46" customFormat="1" ht="10.5">
      <c r="A5" s="118" t="s">
        <v>70</v>
      </c>
      <c r="B5" s="117"/>
      <c r="C5" s="94">
        <v>199776</v>
      </c>
      <c r="D5" s="94">
        <v>94316</v>
      </c>
      <c r="E5" s="94">
        <v>78542</v>
      </c>
      <c r="F5" s="94">
        <v>26917</v>
      </c>
      <c r="G5" s="116">
        <v>97163.8</v>
      </c>
      <c r="H5" s="116">
        <v>29358.6</v>
      </c>
      <c r="I5" s="116">
        <v>763.5</v>
      </c>
      <c r="J5" s="116">
        <v>15251.599999999999</v>
      </c>
      <c r="K5" s="116">
        <v>2947.4</v>
      </c>
      <c r="L5" s="116">
        <v>16732.2</v>
      </c>
      <c r="M5" s="116">
        <v>3126</v>
      </c>
      <c r="N5" s="116">
        <v>2683.3999999999996</v>
      </c>
      <c r="O5" s="116" t="s">
        <v>41</v>
      </c>
      <c r="P5" s="116">
        <v>3827.7</v>
      </c>
      <c r="Q5" s="116">
        <v>4161.5</v>
      </c>
      <c r="R5" s="116">
        <v>6688.9999999999991</v>
      </c>
      <c r="S5" s="116">
        <v>4962</v>
      </c>
      <c r="T5" s="116">
        <v>6659.1</v>
      </c>
      <c r="U5" s="116">
        <v>1970.8</v>
      </c>
    </row>
    <row r="6" spans="1:21" s="46" customFormat="1" ht="10.5">
      <c r="A6" s="118" t="s">
        <v>69</v>
      </c>
      <c r="B6" s="117"/>
      <c r="C6" s="94">
        <v>199777</v>
      </c>
      <c r="D6" s="94">
        <v>94395</v>
      </c>
      <c r="E6" s="94">
        <v>78463</v>
      </c>
      <c r="F6" s="94">
        <v>26918</v>
      </c>
      <c r="G6" s="116">
        <v>97242.8</v>
      </c>
      <c r="H6" s="116">
        <v>29347.599999999999</v>
      </c>
      <c r="I6" s="116">
        <v>763.5</v>
      </c>
      <c r="J6" s="116">
        <v>15251.599999999999</v>
      </c>
      <c r="K6" s="116">
        <v>2947.4</v>
      </c>
      <c r="L6" s="116">
        <v>16739.2</v>
      </c>
      <c r="M6" s="116">
        <v>3126</v>
      </c>
      <c r="N6" s="116">
        <v>2683.3999999999996</v>
      </c>
      <c r="O6" s="116" t="s">
        <v>41</v>
      </c>
      <c r="P6" s="116">
        <v>3831</v>
      </c>
      <c r="Q6" s="116">
        <v>4162.5</v>
      </c>
      <c r="R6" s="116">
        <v>6700.9999999999991</v>
      </c>
      <c r="S6" s="116">
        <v>5000</v>
      </c>
      <c r="T6" s="116">
        <v>6688.1</v>
      </c>
      <c r="U6" s="116">
        <v>1970.8</v>
      </c>
    </row>
    <row r="7" spans="1:21" s="46" customFormat="1" ht="10.5" customHeight="1">
      <c r="A7" s="118" t="s">
        <v>68</v>
      </c>
      <c r="B7" s="117"/>
      <c r="C7" s="94">
        <v>199777</v>
      </c>
      <c r="D7" s="94">
        <v>94423</v>
      </c>
      <c r="E7" s="94">
        <v>78435</v>
      </c>
      <c r="F7" s="94">
        <f>SUM(F9:F50)-F11</f>
        <v>26918</v>
      </c>
      <c r="G7" s="116">
        <v>97270.8</v>
      </c>
      <c r="H7" s="116">
        <f t="shared" ref="H7:N7" si="0">SUM(H9:H50)-H11</f>
        <v>29347.599999999999</v>
      </c>
      <c r="I7" s="116">
        <f t="shared" si="0"/>
        <v>763.5</v>
      </c>
      <c r="J7" s="116">
        <f t="shared" si="0"/>
        <v>15251.599999999999</v>
      </c>
      <c r="K7" s="116">
        <f t="shared" si="0"/>
        <v>2913.4</v>
      </c>
      <c r="L7" s="116">
        <f t="shared" si="0"/>
        <v>16768.2</v>
      </c>
      <c r="M7" s="116">
        <f t="shared" si="0"/>
        <v>3126</v>
      </c>
      <c r="N7" s="116">
        <f t="shared" si="0"/>
        <v>2683.3999999999996</v>
      </c>
      <c r="O7" s="94" t="s">
        <v>64</v>
      </c>
      <c r="P7" s="116">
        <f t="shared" ref="P7:U7" si="1">SUM(P9:P50)-P11</f>
        <v>3831</v>
      </c>
      <c r="Q7" s="116">
        <f t="shared" si="1"/>
        <v>4165.5</v>
      </c>
      <c r="R7" s="116">
        <f t="shared" si="1"/>
        <v>6703.9999999999991</v>
      </c>
      <c r="S7" s="116">
        <f t="shared" si="1"/>
        <v>5021</v>
      </c>
      <c r="T7" s="116">
        <f t="shared" si="1"/>
        <v>6695.1</v>
      </c>
      <c r="U7" s="116">
        <f t="shared" si="1"/>
        <v>1970.8</v>
      </c>
    </row>
    <row r="8" spans="1:21" s="86" customFormat="1" ht="8.85" customHeight="1">
      <c r="A8" s="115"/>
      <c r="B8" s="96"/>
      <c r="C8" s="94"/>
      <c r="D8" s="114"/>
      <c r="E8" s="114"/>
      <c r="F8" s="114"/>
      <c r="G8" s="102"/>
      <c r="H8" s="102"/>
      <c r="I8" s="102"/>
      <c r="J8" s="102"/>
      <c r="K8" s="102"/>
      <c r="L8" s="113"/>
      <c r="M8" s="113"/>
      <c r="N8" s="113"/>
      <c r="O8" s="113"/>
      <c r="P8" s="113"/>
      <c r="Q8" s="113"/>
      <c r="R8" s="113"/>
      <c r="S8" s="113"/>
      <c r="T8" s="113"/>
      <c r="U8" s="113"/>
    </row>
    <row r="9" spans="1:21" s="86" customFormat="1" ht="10.5" customHeight="1">
      <c r="A9" s="97" t="s">
        <v>16</v>
      </c>
      <c r="B9" s="96"/>
      <c r="C9" s="95">
        <v>43653</v>
      </c>
      <c r="D9" s="102">
        <v>33743</v>
      </c>
      <c r="E9" s="102">
        <v>9909</v>
      </c>
      <c r="F9" s="99" t="s">
        <v>64</v>
      </c>
      <c r="G9" s="101">
        <v>33709</v>
      </c>
      <c r="H9" s="101">
        <v>13702</v>
      </c>
      <c r="I9" s="101">
        <v>174</v>
      </c>
      <c r="J9" s="101">
        <v>2682</v>
      </c>
      <c r="K9" s="101">
        <v>1765</v>
      </c>
      <c r="L9" s="98">
        <v>4618</v>
      </c>
      <c r="M9" s="98">
        <v>527</v>
      </c>
      <c r="N9" s="98">
        <v>1490</v>
      </c>
      <c r="O9" s="98" t="s">
        <v>41</v>
      </c>
      <c r="P9" s="98">
        <v>1428</v>
      </c>
      <c r="Q9" s="98">
        <v>1928</v>
      </c>
      <c r="R9" s="98">
        <v>1843</v>
      </c>
      <c r="S9" s="98">
        <v>1721</v>
      </c>
      <c r="T9" s="98">
        <v>1831</v>
      </c>
      <c r="U9" s="98">
        <v>498</v>
      </c>
    </row>
    <row r="10" spans="1:21" s="86" customFormat="1" ht="10.5" customHeight="1">
      <c r="A10" s="97" t="s">
        <v>17</v>
      </c>
      <c r="B10" s="96"/>
      <c r="C10" s="95">
        <v>14435</v>
      </c>
      <c r="D10" s="102">
        <v>12728</v>
      </c>
      <c r="E10" s="102">
        <v>1707</v>
      </c>
      <c r="F10" s="99" t="s">
        <v>64</v>
      </c>
      <c r="G10" s="101">
        <v>12728</v>
      </c>
      <c r="H10" s="101">
        <v>2753</v>
      </c>
      <c r="I10" s="101">
        <v>15</v>
      </c>
      <c r="J10" s="101">
        <v>2205</v>
      </c>
      <c r="K10" s="101">
        <v>442</v>
      </c>
      <c r="L10" s="98">
        <v>1395</v>
      </c>
      <c r="M10" s="98">
        <v>942</v>
      </c>
      <c r="N10" s="98">
        <v>632</v>
      </c>
      <c r="O10" s="98" t="s">
        <v>41</v>
      </c>
      <c r="P10" s="98">
        <v>621</v>
      </c>
      <c r="Q10" s="98">
        <v>806</v>
      </c>
      <c r="R10" s="98">
        <v>673</v>
      </c>
      <c r="S10" s="98">
        <v>461</v>
      </c>
      <c r="T10" s="98">
        <v>1782</v>
      </c>
      <c r="U10" s="98">
        <v>29</v>
      </c>
    </row>
    <row r="11" spans="1:21" s="86" customFormat="1" ht="10.5" customHeight="1">
      <c r="A11" s="97" t="s">
        <v>67</v>
      </c>
      <c r="B11" s="96"/>
      <c r="C11" s="95">
        <f t="shared" ref="C11:N11" si="2">SUM(C12:C13)</f>
        <v>21704</v>
      </c>
      <c r="D11" s="99">
        <f t="shared" si="2"/>
        <v>6826</v>
      </c>
      <c r="E11" s="99">
        <f t="shared" si="2"/>
        <v>4201</v>
      </c>
      <c r="F11" s="99">
        <f t="shared" si="2"/>
        <v>10677</v>
      </c>
      <c r="G11" s="99">
        <f t="shared" si="2"/>
        <v>7408</v>
      </c>
      <c r="H11" s="99">
        <f t="shared" si="2"/>
        <v>1820</v>
      </c>
      <c r="I11" s="99">
        <f t="shared" si="2"/>
        <v>16</v>
      </c>
      <c r="J11" s="99">
        <f t="shared" si="2"/>
        <v>1584</v>
      </c>
      <c r="K11" s="99">
        <f t="shared" si="2"/>
        <v>316</v>
      </c>
      <c r="L11" s="99">
        <f t="shared" si="2"/>
        <v>1351</v>
      </c>
      <c r="M11" s="99">
        <f t="shared" si="2"/>
        <v>453</v>
      </c>
      <c r="N11" s="99">
        <f t="shared" si="2"/>
        <v>81</v>
      </c>
      <c r="O11" s="99" t="s">
        <v>41</v>
      </c>
      <c r="P11" s="99">
        <f t="shared" ref="P11:U11" si="3">SUM(P12:P13)</f>
        <v>296</v>
      </c>
      <c r="Q11" s="99">
        <f t="shared" si="3"/>
        <v>279</v>
      </c>
      <c r="R11" s="99">
        <f t="shared" si="3"/>
        <v>480</v>
      </c>
      <c r="S11" s="99">
        <f t="shared" si="3"/>
        <v>317</v>
      </c>
      <c r="T11" s="99">
        <f t="shared" si="3"/>
        <v>415</v>
      </c>
      <c r="U11" s="99">
        <f t="shared" si="3"/>
        <v>27</v>
      </c>
    </row>
    <row r="12" spans="1:21" s="86" customFormat="1" ht="10.5" customHeight="1">
      <c r="A12" s="112" t="s">
        <v>66</v>
      </c>
      <c r="B12" s="96"/>
      <c r="C12" s="95">
        <v>11027</v>
      </c>
      <c r="D12" s="102">
        <v>6826</v>
      </c>
      <c r="E12" s="102">
        <v>4201</v>
      </c>
      <c r="F12" s="99" t="s">
        <v>64</v>
      </c>
      <c r="G12" s="101">
        <v>6608</v>
      </c>
      <c r="H12" s="101">
        <v>1672</v>
      </c>
      <c r="I12" s="101">
        <v>16</v>
      </c>
      <c r="J12" s="101">
        <v>1293</v>
      </c>
      <c r="K12" s="101">
        <v>307</v>
      </c>
      <c r="L12" s="98">
        <v>1152</v>
      </c>
      <c r="M12" s="98">
        <v>435</v>
      </c>
      <c r="N12" s="98">
        <v>81</v>
      </c>
      <c r="O12" s="98" t="s">
        <v>41</v>
      </c>
      <c r="P12" s="98">
        <v>270</v>
      </c>
      <c r="Q12" s="98">
        <v>196</v>
      </c>
      <c r="R12" s="98">
        <v>454</v>
      </c>
      <c r="S12" s="98">
        <v>317</v>
      </c>
      <c r="T12" s="98">
        <v>415</v>
      </c>
      <c r="U12" s="98">
        <v>27</v>
      </c>
    </row>
    <row r="13" spans="1:21" s="86" customFormat="1" ht="10.5" customHeight="1">
      <c r="A13" s="111" t="s">
        <v>65</v>
      </c>
      <c r="B13" s="96"/>
      <c r="C13" s="95">
        <v>10677</v>
      </c>
      <c r="D13" s="99" t="s">
        <v>64</v>
      </c>
      <c r="E13" s="99" t="s">
        <v>64</v>
      </c>
      <c r="F13" s="102">
        <v>10677</v>
      </c>
      <c r="G13" s="101">
        <v>800</v>
      </c>
      <c r="H13" s="101">
        <v>148</v>
      </c>
      <c r="I13" s="99" t="s">
        <v>64</v>
      </c>
      <c r="J13" s="101">
        <v>291</v>
      </c>
      <c r="K13" s="99">
        <v>9</v>
      </c>
      <c r="L13" s="98">
        <v>199</v>
      </c>
      <c r="M13" s="98">
        <v>18</v>
      </c>
      <c r="N13" s="99" t="s">
        <v>64</v>
      </c>
      <c r="O13" s="99" t="s">
        <v>41</v>
      </c>
      <c r="P13" s="98">
        <v>26</v>
      </c>
      <c r="Q13" s="98">
        <v>83</v>
      </c>
      <c r="R13" s="98">
        <v>26</v>
      </c>
      <c r="S13" s="99" t="s">
        <v>64</v>
      </c>
      <c r="T13" s="99" t="s">
        <v>64</v>
      </c>
      <c r="U13" s="98" t="s">
        <v>64</v>
      </c>
    </row>
    <row r="14" spans="1:21" s="86" customFormat="1" ht="10.5" customHeight="1">
      <c r="A14" s="110"/>
      <c r="B14" s="96"/>
      <c r="C14" s="99"/>
      <c r="D14" s="99"/>
      <c r="E14" s="99"/>
      <c r="F14" s="99"/>
      <c r="G14" s="99"/>
      <c r="H14" s="99"/>
      <c r="I14" s="99"/>
      <c r="J14" s="99"/>
      <c r="K14" s="99"/>
      <c r="L14" s="99"/>
      <c r="M14" s="99"/>
      <c r="N14" s="99"/>
      <c r="O14" s="99"/>
      <c r="P14" s="99"/>
      <c r="Q14" s="99"/>
      <c r="R14" s="99"/>
      <c r="S14" s="99"/>
      <c r="T14" s="99"/>
      <c r="U14" s="99"/>
    </row>
    <row r="15" spans="1:21" s="86" customFormat="1" ht="10.5" customHeight="1">
      <c r="A15" s="97" t="s">
        <v>19</v>
      </c>
      <c r="B15" s="96"/>
      <c r="C15" s="95">
        <v>10083</v>
      </c>
      <c r="D15" s="102">
        <v>6627</v>
      </c>
      <c r="E15" s="102">
        <v>3456</v>
      </c>
      <c r="F15" s="99" t="s">
        <v>64</v>
      </c>
      <c r="G15" s="101">
        <v>6627</v>
      </c>
      <c r="H15" s="101">
        <v>1740</v>
      </c>
      <c r="I15" s="101">
        <v>11</v>
      </c>
      <c r="J15" s="101">
        <v>1968</v>
      </c>
      <c r="K15" s="101">
        <v>60</v>
      </c>
      <c r="L15" s="98">
        <v>741</v>
      </c>
      <c r="M15" s="98">
        <v>106</v>
      </c>
      <c r="N15" s="99" t="s">
        <v>41</v>
      </c>
      <c r="O15" s="99" t="s">
        <v>41</v>
      </c>
      <c r="P15" s="98">
        <v>180</v>
      </c>
      <c r="Q15" s="98">
        <v>160</v>
      </c>
      <c r="R15" s="98">
        <v>713</v>
      </c>
      <c r="S15" s="98">
        <v>457</v>
      </c>
      <c r="T15" s="98">
        <v>491</v>
      </c>
      <c r="U15" s="98" t="s">
        <v>64</v>
      </c>
    </row>
    <row r="16" spans="1:21" s="86" customFormat="1" ht="10.5" customHeight="1">
      <c r="A16" s="97" t="s">
        <v>20</v>
      </c>
      <c r="B16" s="96"/>
      <c r="C16" s="95">
        <v>6788</v>
      </c>
      <c r="D16" s="102">
        <v>3152</v>
      </c>
      <c r="E16" s="102">
        <v>3636</v>
      </c>
      <c r="F16" s="99" t="s">
        <v>64</v>
      </c>
      <c r="G16" s="101">
        <v>3152</v>
      </c>
      <c r="H16" s="101">
        <v>363</v>
      </c>
      <c r="I16" s="100">
        <v>0.7</v>
      </c>
      <c r="J16" s="101">
        <v>911</v>
      </c>
      <c r="K16" s="101">
        <v>24</v>
      </c>
      <c r="L16" s="98">
        <v>792</v>
      </c>
      <c r="M16" s="109">
        <v>5.5</v>
      </c>
      <c r="N16" s="104">
        <v>7.7</v>
      </c>
      <c r="O16" s="104" t="s">
        <v>41</v>
      </c>
      <c r="P16" s="98">
        <v>188</v>
      </c>
      <c r="Q16" s="98">
        <v>90</v>
      </c>
      <c r="R16" s="98">
        <v>316</v>
      </c>
      <c r="S16" s="98">
        <v>138</v>
      </c>
      <c r="T16" s="98">
        <v>316</v>
      </c>
      <c r="U16" s="103" t="s">
        <v>64</v>
      </c>
    </row>
    <row r="17" spans="1:21" s="86" customFormat="1" ht="10.5" customHeight="1">
      <c r="A17" s="97"/>
      <c r="B17" s="96"/>
      <c r="C17" s="99"/>
      <c r="D17" s="99"/>
      <c r="E17" s="99"/>
      <c r="F17" s="99"/>
      <c r="G17" s="99"/>
      <c r="H17" s="99"/>
      <c r="I17" s="99"/>
      <c r="J17" s="99"/>
      <c r="K17" s="99"/>
      <c r="L17" s="99"/>
      <c r="M17" s="99"/>
      <c r="N17" s="99"/>
      <c r="O17" s="99"/>
      <c r="P17" s="99"/>
      <c r="Q17" s="99"/>
      <c r="R17" s="99"/>
      <c r="S17" s="99"/>
      <c r="T17" s="99"/>
      <c r="U17" s="99"/>
    </row>
    <row r="18" spans="1:21" s="86" customFormat="1" ht="10.5" customHeight="1">
      <c r="A18" s="97" t="s">
        <v>21</v>
      </c>
      <c r="B18" s="96"/>
      <c r="C18" s="95">
        <v>3953</v>
      </c>
      <c r="D18" s="102">
        <v>2569</v>
      </c>
      <c r="E18" s="102">
        <v>1384</v>
      </c>
      <c r="F18" s="99" t="s">
        <v>64</v>
      </c>
      <c r="G18" s="101">
        <v>2569</v>
      </c>
      <c r="H18" s="101">
        <v>1294</v>
      </c>
      <c r="I18" s="99" t="s">
        <v>41</v>
      </c>
      <c r="J18" s="101">
        <v>515</v>
      </c>
      <c r="K18" s="100">
        <v>1.7</v>
      </c>
      <c r="L18" s="98">
        <v>268</v>
      </c>
      <c r="M18" s="98">
        <v>108</v>
      </c>
      <c r="N18" s="98">
        <v>23</v>
      </c>
      <c r="O18" s="98" t="s">
        <v>41</v>
      </c>
      <c r="P18" s="98">
        <v>86</v>
      </c>
      <c r="Q18" s="98">
        <v>31</v>
      </c>
      <c r="R18" s="98">
        <v>77</v>
      </c>
      <c r="S18" s="98">
        <v>133</v>
      </c>
      <c r="T18" s="98">
        <v>33</v>
      </c>
      <c r="U18" s="103" t="s">
        <v>64</v>
      </c>
    </row>
    <row r="19" spans="1:21" s="86" customFormat="1" ht="10.5" customHeight="1">
      <c r="A19" s="97" t="s">
        <v>22</v>
      </c>
      <c r="B19" s="96"/>
      <c r="C19" s="95">
        <v>6957</v>
      </c>
      <c r="D19" s="102">
        <v>4754</v>
      </c>
      <c r="E19" s="102">
        <v>2203</v>
      </c>
      <c r="F19" s="99" t="s">
        <v>64</v>
      </c>
      <c r="G19" s="101">
        <v>4754</v>
      </c>
      <c r="H19" s="101">
        <v>2196</v>
      </c>
      <c r="I19" s="101">
        <v>33</v>
      </c>
      <c r="J19" s="101">
        <v>297</v>
      </c>
      <c r="K19" s="101">
        <v>83</v>
      </c>
      <c r="L19" s="98">
        <v>719</v>
      </c>
      <c r="M19" s="98">
        <v>196</v>
      </c>
      <c r="N19" s="98">
        <v>130</v>
      </c>
      <c r="O19" s="98" t="s">
        <v>41</v>
      </c>
      <c r="P19" s="98">
        <v>158</v>
      </c>
      <c r="Q19" s="98">
        <v>171</v>
      </c>
      <c r="R19" s="98">
        <v>293</v>
      </c>
      <c r="S19" s="98">
        <v>115</v>
      </c>
      <c r="T19" s="98">
        <v>363</v>
      </c>
      <c r="U19" s="103" t="s">
        <v>64</v>
      </c>
    </row>
    <row r="20" spans="1:21" s="86" customFormat="1" ht="10.5" customHeight="1">
      <c r="A20" s="97" t="s">
        <v>23</v>
      </c>
      <c r="B20" s="96"/>
      <c r="C20" s="95">
        <v>11380</v>
      </c>
      <c r="D20" s="102">
        <v>2822</v>
      </c>
      <c r="E20" s="102">
        <v>8558</v>
      </c>
      <c r="F20" s="99" t="s">
        <v>64</v>
      </c>
      <c r="G20" s="101">
        <v>2822</v>
      </c>
      <c r="H20" s="101">
        <v>235</v>
      </c>
      <c r="I20" s="99" t="s">
        <v>64</v>
      </c>
      <c r="J20" s="101">
        <v>602</v>
      </c>
      <c r="K20" s="99" t="s">
        <v>64</v>
      </c>
      <c r="L20" s="98">
        <v>954</v>
      </c>
      <c r="M20" s="98">
        <v>46</v>
      </c>
      <c r="N20" s="98">
        <v>101</v>
      </c>
      <c r="O20" s="98" t="s">
        <v>41</v>
      </c>
      <c r="P20" s="98">
        <v>200</v>
      </c>
      <c r="Q20" s="98">
        <v>83</v>
      </c>
      <c r="R20" s="98">
        <v>165</v>
      </c>
      <c r="S20" s="98">
        <v>369</v>
      </c>
      <c r="T20" s="98">
        <v>67</v>
      </c>
      <c r="U20" s="103" t="s">
        <v>64</v>
      </c>
    </row>
    <row r="21" spans="1:21" s="86" customFormat="1" ht="10.5" customHeight="1">
      <c r="A21" s="97" t="s">
        <v>24</v>
      </c>
      <c r="B21" s="96"/>
      <c r="C21" s="95">
        <v>3576</v>
      </c>
      <c r="D21" s="102">
        <v>2221</v>
      </c>
      <c r="E21" s="102">
        <v>1355</v>
      </c>
      <c r="F21" s="99" t="s">
        <v>64</v>
      </c>
      <c r="G21" s="101">
        <v>2221</v>
      </c>
      <c r="H21" s="101">
        <v>555</v>
      </c>
      <c r="I21" s="100">
        <v>5.3</v>
      </c>
      <c r="J21" s="101">
        <v>820</v>
      </c>
      <c r="K21" s="101">
        <v>43</v>
      </c>
      <c r="L21" s="98">
        <v>380</v>
      </c>
      <c r="M21" s="98">
        <v>47</v>
      </c>
      <c r="N21" s="104">
        <v>9.6999999999999993</v>
      </c>
      <c r="O21" s="104" t="s">
        <v>41</v>
      </c>
      <c r="P21" s="98">
        <v>63</v>
      </c>
      <c r="Q21" s="98">
        <v>27</v>
      </c>
      <c r="R21" s="98">
        <v>124</v>
      </c>
      <c r="S21" s="98">
        <v>47</v>
      </c>
      <c r="T21" s="98">
        <v>100</v>
      </c>
      <c r="U21" s="103" t="s">
        <v>64</v>
      </c>
    </row>
    <row r="22" spans="1:21" s="86" customFormat="1" ht="10.5" customHeight="1">
      <c r="A22" s="97" t="s">
        <v>25</v>
      </c>
      <c r="B22" s="96"/>
      <c r="C22" s="95">
        <v>1728</v>
      </c>
      <c r="D22" s="102">
        <v>832</v>
      </c>
      <c r="E22" s="102">
        <v>896</v>
      </c>
      <c r="F22" s="99" t="s">
        <v>64</v>
      </c>
      <c r="G22" s="101">
        <v>832</v>
      </c>
      <c r="H22" s="101">
        <v>499</v>
      </c>
      <c r="I22" s="99" t="s">
        <v>41</v>
      </c>
      <c r="J22" s="101">
        <v>59</v>
      </c>
      <c r="K22" s="101">
        <v>1</v>
      </c>
      <c r="L22" s="98">
        <v>200</v>
      </c>
      <c r="M22" s="98">
        <v>15</v>
      </c>
      <c r="N22" s="99" t="s">
        <v>41</v>
      </c>
      <c r="O22" s="99" t="s">
        <v>41</v>
      </c>
      <c r="P22" s="98">
        <v>38</v>
      </c>
      <c r="Q22" s="98">
        <v>18</v>
      </c>
      <c r="R22" s="104">
        <v>1.9</v>
      </c>
      <c r="S22" s="99" t="s">
        <v>41</v>
      </c>
      <c r="T22" s="99" t="s">
        <v>41</v>
      </c>
      <c r="U22" s="103" t="s">
        <v>64</v>
      </c>
    </row>
    <row r="23" spans="1:21" s="86" customFormat="1" ht="10.5" customHeight="1">
      <c r="A23" s="97"/>
      <c r="B23" s="96"/>
      <c r="C23" s="99"/>
      <c r="D23" s="99"/>
      <c r="E23" s="99"/>
      <c r="F23" s="99"/>
      <c r="G23" s="99"/>
      <c r="H23" s="99"/>
      <c r="I23" s="99"/>
      <c r="J23" s="99"/>
      <c r="K23" s="99"/>
      <c r="L23" s="99"/>
      <c r="M23" s="99"/>
      <c r="N23" s="99"/>
      <c r="O23" s="99"/>
      <c r="P23" s="99"/>
      <c r="Q23" s="99"/>
      <c r="R23" s="99"/>
      <c r="S23" s="99"/>
      <c r="T23" s="99"/>
      <c r="U23" s="99"/>
    </row>
    <row r="24" spans="1:21" s="86" customFormat="1" ht="10.5" customHeight="1">
      <c r="A24" s="97" t="s">
        <v>26</v>
      </c>
      <c r="B24" s="96"/>
      <c r="C24" s="95">
        <v>3144</v>
      </c>
      <c r="D24" s="102">
        <v>729</v>
      </c>
      <c r="E24" s="102">
        <v>2415</v>
      </c>
      <c r="F24" s="99" t="s">
        <v>64</v>
      </c>
      <c r="G24" s="101">
        <v>729</v>
      </c>
      <c r="H24" s="101">
        <v>186</v>
      </c>
      <c r="I24" s="99" t="s">
        <v>41</v>
      </c>
      <c r="J24" s="101">
        <v>109</v>
      </c>
      <c r="K24" s="99" t="s">
        <v>41</v>
      </c>
      <c r="L24" s="98">
        <v>245</v>
      </c>
      <c r="M24" s="98">
        <v>79</v>
      </c>
      <c r="N24" s="99" t="s">
        <v>41</v>
      </c>
      <c r="O24" s="99" t="s">
        <v>41</v>
      </c>
      <c r="P24" s="98">
        <v>34</v>
      </c>
      <c r="Q24" s="98">
        <v>19</v>
      </c>
      <c r="R24" s="98">
        <v>38</v>
      </c>
      <c r="S24" s="98">
        <v>19</v>
      </c>
      <c r="T24" s="99" t="s">
        <v>41</v>
      </c>
      <c r="U24" s="103" t="s">
        <v>64</v>
      </c>
    </row>
    <row r="25" spans="1:21" s="86" customFormat="1" ht="10.5" customHeight="1">
      <c r="A25" s="97" t="s">
        <v>27</v>
      </c>
      <c r="B25" s="96"/>
      <c r="C25" s="95">
        <v>10376</v>
      </c>
      <c r="D25" s="102">
        <v>2438</v>
      </c>
      <c r="E25" s="102">
        <v>7938</v>
      </c>
      <c r="F25" s="99" t="s">
        <v>64</v>
      </c>
      <c r="G25" s="101">
        <v>2438</v>
      </c>
      <c r="H25" s="101">
        <v>612</v>
      </c>
      <c r="I25" s="100">
        <v>1.9</v>
      </c>
      <c r="J25" s="101">
        <v>666</v>
      </c>
      <c r="K25" s="100">
        <v>8.5</v>
      </c>
      <c r="L25" s="98">
        <v>442</v>
      </c>
      <c r="M25" s="98">
        <v>129</v>
      </c>
      <c r="N25" s="98">
        <v>28</v>
      </c>
      <c r="O25" s="98" t="s">
        <v>41</v>
      </c>
      <c r="P25" s="98">
        <v>55</v>
      </c>
      <c r="Q25" s="98">
        <v>28</v>
      </c>
      <c r="R25" s="98">
        <v>107</v>
      </c>
      <c r="S25" s="98">
        <v>149</v>
      </c>
      <c r="T25" s="98">
        <v>212</v>
      </c>
      <c r="U25" s="103" t="s">
        <v>64</v>
      </c>
    </row>
    <row r="26" spans="1:21" s="86" customFormat="1" ht="10.5" customHeight="1">
      <c r="A26" s="97" t="s">
        <v>28</v>
      </c>
      <c r="B26" s="96"/>
      <c r="C26" s="95">
        <v>9384</v>
      </c>
      <c r="D26" s="102">
        <v>3201</v>
      </c>
      <c r="E26" s="102">
        <v>6183</v>
      </c>
      <c r="F26" s="99" t="s">
        <v>64</v>
      </c>
      <c r="G26" s="101">
        <v>3221</v>
      </c>
      <c r="H26" s="101">
        <v>404</v>
      </c>
      <c r="I26" s="99" t="s">
        <v>64</v>
      </c>
      <c r="J26" s="101">
        <v>555</v>
      </c>
      <c r="K26" s="101">
        <v>41</v>
      </c>
      <c r="L26" s="98">
        <v>734</v>
      </c>
      <c r="M26" s="98">
        <v>188</v>
      </c>
      <c r="N26" s="98">
        <v>44</v>
      </c>
      <c r="O26" s="98" t="s">
        <v>41</v>
      </c>
      <c r="P26" s="98">
        <v>71</v>
      </c>
      <c r="Q26" s="98">
        <v>103</v>
      </c>
      <c r="R26" s="98">
        <v>510</v>
      </c>
      <c r="S26" s="98">
        <v>374</v>
      </c>
      <c r="T26" s="98">
        <v>197</v>
      </c>
      <c r="U26" s="98">
        <v>67</v>
      </c>
    </row>
    <row r="27" spans="1:21" s="86" customFormat="1" ht="10.5" customHeight="1">
      <c r="A27" s="97" t="s">
        <v>29</v>
      </c>
      <c r="B27" s="96"/>
      <c r="C27" s="95">
        <v>2709</v>
      </c>
      <c r="D27" s="102">
        <v>2008</v>
      </c>
      <c r="E27" s="102">
        <v>701</v>
      </c>
      <c r="F27" s="99" t="s">
        <v>64</v>
      </c>
      <c r="G27" s="101">
        <v>2008</v>
      </c>
      <c r="H27" s="101">
        <v>705</v>
      </c>
      <c r="I27" s="99" t="s">
        <v>41</v>
      </c>
      <c r="J27" s="101">
        <v>163</v>
      </c>
      <c r="K27" s="99" t="s">
        <v>41</v>
      </c>
      <c r="L27" s="98">
        <v>537</v>
      </c>
      <c r="M27" s="98">
        <v>34</v>
      </c>
      <c r="N27" s="98">
        <v>43</v>
      </c>
      <c r="O27" s="98" t="s">
        <v>41</v>
      </c>
      <c r="P27" s="98">
        <v>102</v>
      </c>
      <c r="Q27" s="98">
        <v>45</v>
      </c>
      <c r="R27" s="98">
        <v>321</v>
      </c>
      <c r="S27" s="98">
        <v>58</v>
      </c>
      <c r="T27" s="99" t="s">
        <v>41</v>
      </c>
      <c r="U27" s="103" t="s">
        <v>64</v>
      </c>
    </row>
    <row r="28" spans="1:21" s="86" customFormat="1" ht="10.5" customHeight="1">
      <c r="A28" s="97" t="s">
        <v>30</v>
      </c>
      <c r="B28" s="96"/>
      <c r="C28" s="95">
        <v>5556</v>
      </c>
      <c r="D28" s="102">
        <v>1207</v>
      </c>
      <c r="E28" s="102">
        <v>4349</v>
      </c>
      <c r="F28" s="99" t="s">
        <v>64</v>
      </c>
      <c r="G28" s="101">
        <v>1207</v>
      </c>
      <c r="H28" s="101">
        <v>312</v>
      </c>
      <c r="I28" s="99" t="s">
        <v>64</v>
      </c>
      <c r="J28" s="101">
        <v>216</v>
      </c>
      <c r="K28" s="101">
        <v>33</v>
      </c>
      <c r="L28" s="98">
        <v>199</v>
      </c>
      <c r="M28" s="98">
        <v>104</v>
      </c>
      <c r="N28" s="99" t="s">
        <v>64</v>
      </c>
      <c r="O28" s="99" t="s">
        <v>41</v>
      </c>
      <c r="P28" s="98">
        <v>24</v>
      </c>
      <c r="Q28" s="98">
        <v>40</v>
      </c>
      <c r="R28" s="98">
        <v>83</v>
      </c>
      <c r="S28" s="98">
        <v>102</v>
      </c>
      <c r="T28" s="98">
        <v>94</v>
      </c>
      <c r="U28" s="103" t="s">
        <v>64</v>
      </c>
    </row>
    <row r="29" spans="1:21" s="86" customFormat="1" ht="10.5" customHeight="1">
      <c r="A29" s="97"/>
      <c r="B29" s="96"/>
      <c r="C29" s="99"/>
      <c r="D29" s="99"/>
      <c r="E29" s="99"/>
      <c r="F29" s="99"/>
      <c r="G29" s="99"/>
      <c r="H29" s="99"/>
      <c r="I29" s="99"/>
      <c r="J29" s="99"/>
      <c r="K29" s="99"/>
      <c r="L29" s="99"/>
      <c r="M29" s="99"/>
      <c r="N29" s="99"/>
      <c r="O29" s="99"/>
      <c r="P29" s="99"/>
      <c r="Q29" s="99"/>
      <c r="R29" s="99"/>
      <c r="S29" s="99"/>
      <c r="T29" s="99"/>
      <c r="U29" s="99"/>
    </row>
    <row r="30" spans="1:21" s="86" customFormat="1" ht="10.5" customHeight="1">
      <c r="A30" s="97" t="s">
        <v>31</v>
      </c>
      <c r="B30" s="96"/>
      <c r="C30" s="95">
        <v>2659</v>
      </c>
      <c r="D30" s="102">
        <v>1440</v>
      </c>
      <c r="E30" s="102">
        <v>1219</v>
      </c>
      <c r="F30" s="99" t="s">
        <v>64</v>
      </c>
      <c r="G30" s="101">
        <v>1440</v>
      </c>
      <c r="H30" s="101">
        <v>178</v>
      </c>
      <c r="I30" s="99" t="s">
        <v>64</v>
      </c>
      <c r="J30" s="101">
        <v>121</v>
      </c>
      <c r="K30" s="101">
        <v>20</v>
      </c>
      <c r="L30" s="98">
        <v>662</v>
      </c>
      <c r="M30" s="98">
        <v>15</v>
      </c>
      <c r="N30" s="99" t="s">
        <v>64</v>
      </c>
      <c r="O30" s="99" t="s">
        <v>41</v>
      </c>
      <c r="P30" s="98">
        <v>28</v>
      </c>
      <c r="Q30" s="98">
        <v>45</v>
      </c>
      <c r="R30" s="98">
        <v>166</v>
      </c>
      <c r="S30" s="98">
        <v>143</v>
      </c>
      <c r="T30" s="98">
        <v>62</v>
      </c>
      <c r="U30" s="103" t="s">
        <v>64</v>
      </c>
    </row>
    <row r="31" spans="1:21" s="86" customFormat="1" ht="10.5" customHeight="1">
      <c r="A31" s="97" t="s">
        <v>32</v>
      </c>
      <c r="B31" s="96"/>
      <c r="C31" s="95">
        <v>1757</v>
      </c>
      <c r="D31" s="102">
        <v>1253</v>
      </c>
      <c r="E31" s="102">
        <v>504</v>
      </c>
      <c r="F31" s="99" t="s">
        <v>64</v>
      </c>
      <c r="G31" s="101">
        <v>1253</v>
      </c>
      <c r="H31" s="101">
        <v>310</v>
      </c>
      <c r="I31" s="99" t="s">
        <v>41</v>
      </c>
      <c r="J31" s="101">
        <v>302</v>
      </c>
      <c r="K31" s="99" t="s">
        <v>41</v>
      </c>
      <c r="L31" s="98">
        <v>279</v>
      </c>
      <c r="M31" s="98">
        <v>16</v>
      </c>
      <c r="N31" s="98">
        <v>10</v>
      </c>
      <c r="O31" s="98" t="s">
        <v>41</v>
      </c>
      <c r="P31" s="98">
        <v>41</v>
      </c>
      <c r="Q31" s="98">
        <v>12</v>
      </c>
      <c r="R31" s="98">
        <v>75</v>
      </c>
      <c r="S31" s="98">
        <v>125</v>
      </c>
      <c r="T31" s="98">
        <v>83</v>
      </c>
      <c r="U31" s="108">
        <v>2.8</v>
      </c>
    </row>
    <row r="32" spans="1:21" s="86" customFormat="1" ht="10.5" customHeight="1">
      <c r="A32" s="97" t="s">
        <v>33</v>
      </c>
      <c r="B32" s="96"/>
      <c r="C32" s="95">
        <v>7712</v>
      </c>
      <c r="D32" s="102">
        <v>717</v>
      </c>
      <c r="E32" s="102">
        <v>6995</v>
      </c>
      <c r="F32" s="99" t="s">
        <v>64</v>
      </c>
      <c r="G32" s="101">
        <v>717</v>
      </c>
      <c r="H32" s="101">
        <v>240</v>
      </c>
      <c r="I32" s="99" t="s">
        <v>64</v>
      </c>
      <c r="J32" s="101">
        <v>159</v>
      </c>
      <c r="K32" s="100">
        <v>5.9</v>
      </c>
      <c r="L32" s="98">
        <v>131</v>
      </c>
      <c r="M32" s="99" t="s">
        <v>64</v>
      </c>
      <c r="N32" s="99" t="s">
        <v>64</v>
      </c>
      <c r="O32" s="99" t="s">
        <v>41</v>
      </c>
      <c r="P32" s="98">
        <v>13</v>
      </c>
      <c r="Q32" s="104">
        <v>2.8</v>
      </c>
      <c r="R32" s="98">
        <v>42</v>
      </c>
      <c r="S32" s="98">
        <v>14</v>
      </c>
      <c r="T32" s="98">
        <v>109</v>
      </c>
      <c r="U32" s="103" t="s">
        <v>64</v>
      </c>
    </row>
    <row r="33" spans="1:21" s="86" customFormat="1" ht="10.5" customHeight="1">
      <c r="A33" s="97" t="s">
        <v>34</v>
      </c>
      <c r="B33" s="96"/>
      <c r="C33" s="95">
        <v>2214</v>
      </c>
      <c r="D33" s="102">
        <v>1028</v>
      </c>
      <c r="E33" s="102">
        <v>1186</v>
      </c>
      <c r="F33" s="99" t="s">
        <v>64</v>
      </c>
      <c r="G33" s="101">
        <v>1028</v>
      </c>
      <c r="H33" s="101">
        <v>130</v>
      </c>
      <c r="I33" s="100">
        <v>0.6</v>
      </c>
      <c r="J33" s="101">
        <v>341</v>
      </c>
      <c r="K33" s="101">
        <v>13</v>
      </c>
      <c r="L33" s="98">
        <v>183</v>
      </c>
      <c r="M33" s="99" t="s">
        <v>64</v>
      </c>
      <c r="N33" s="98">
        <v>33</v>
      </c>
      <c r="O33" s="98" t="s">
        <v>41</v>
      </c>
      <c r="P33" s="98">
        <v>17</v>
      </c>
      <c r="Q33" s="99" t="s">
        <v>64</v>
      </c>
      <c r="R33" s="98">
        <v>94</v>
      </c>
      <c r="S33" s="98">
        <v>71</v>
      </c>
      <c r="T33" s="98">
        <v>145</v>
      </c>
      <c r="U33" s="103" t="s">
        <v>64</v>
      </c>
    </row>
    <row r="34" spans="1:21" s="86" customFormat="1" ht="10.5" customHeight="1">
      <c r="A34" s="97"/>
      <c r="B34" s="96"/>
      <c r="C34" s="99"/>
      <c r="D34" s="99"/>
      <c r="E34" s="99"/>
      <c r="F34" s="99"/>
      <c r="G34" s="99"/>
      <c r="H34" s="99"/>
      <c r="I34" s="99"/>
      <c r="J34" s="99"/>
      <c r="K34" s="99"/>
      <c r="L34" s="99"/>
      <c r="M34" s="99"/>
      <c r="N34" s="99"/>
      <c r="O34" s="99"/>
      <c r="P34" s="99"/>
      <c r="Q34" s="99"/>
      <c r="R34" s="99"/>
      <c r="S34" s="99"/>
      <c r="T34" s="99"/>
      <c r="U34" s="99"/>
    </row>
    <row r="35" spans="1:21" s="86" customFormat="1" ht="10.5" customHeight="1">
      <c r="A35" s="97" t="s">
        <v>35</v>
      </c>
      <c r="B35" s="96"/>
      <c r="C35" s="95">
        <v>1704</v>
      </c>
      <c r="D35" s="102">
        <v>513</v>
      </c>
      <c r="E35" s="102">
        <v>1191</v>
      </c>
      <c r="F35" s="99" t="s">
        <v>64</v>
      </c>
      <c r="G35" s="101">
        <v>513</v>
      </c>
      <c r="H35" s="101">
        <v>296</v>
      </c>
      <c r="I35" s="99" t="s">
        <v>41</v>
      </c>
      <c r="J35" s="101">
        <v>80</v>
      </c>
      <c r="K35" s="100">
        <v>2.4</v>
      </c>
      <c r="L35" s="98">
        <v>128</v>
      </c>
      <c r="M35" s="99" t="s">
        <v>41</v>
      </c>
      <c r="N35" s="99" t="s">
        <v>41</v>
      </c>
      <c r="O35" s="99" t="s">
        <v>41</v>
      </c>
      <c r="P35" s="98">
        <v>7</v>
      </c>
      <c r="Q35" s="99" t="s">
        <v>41</v>
      </c>
      <c r="R35" s="99" t="s">
        <v>41</v>
      </c>
      <c r="S35" s="99" t="s">
        <v>41</v>
      </c>
      <c r="T35" s="99" t="s">
        <v>41</v>
      </c>
      <c r="U35" s="103" t="s">
        <v>64</v>
      </c>
    </row>
    <row r="36" spans="1:21" s="86" customFormat="1" ht="10.5" customHeight="1">
      <c r="A36" s="97" t="s">
        <v>37</v>
      </c>
      <c r="B36" s="96"/>
      <c r="C36" s="95">
        <v>1342</v>
      </c>
      <c r="D36" s="102">
        <v>723</v>
      </c>
      <c r="E36" s="102">
        <v>619</v>
      </c>
      <c r="F36" s="99" t="s">
        <v>64</v>
      </c>
      <c r="G36" s="101">
        <v>723</v>
      </c>
      <c r="H36" s="101">
        <v>66</v>
      </c>
      <c r="I36" s="99" t="s">
        <v>41</v>
      </c>
      <c r="J36" s="101">
        <v>92</v>
      </c>
      <c r="K36" s="99" t="s">
        <v>41</v>
      </c>
      <c r="L36" s="98">
        <v>231</v>
      </c>
      <c r="M36" s="99" t="s">
        <v>41</v>
      </c>
      <c r="N36" s="99" t="s">
        <v>41</v>
      </c>
      <c r="O36" s="99" t="s">
        <v>41</v>
      </c>
      <c r="P36" s="107">
        <v>19</v>
      </c>
      <c r="Q36" s="104">
        <v>2.2999999999999998</v>
      </c>
      <c r="R36" s="98">
        <v>110</v>
      </c>
      <c r="S36" s="98">
        <v>75</v>
      </c>
      <c r="T36" s="98">
        <v>128</v>
      </c>
      <c r="U36" s="103" t="s">
        <v>64</v>
      </c>
    </row>
    <row r="37" spans="1:21" s="86" customFormat="1" ht="10.5" customHeight="1">
      <c r="A37" s="97" t="s">
        <v>38</v>
      </c>
      <c r="B37" s="96"/>
      <c r="C37" s="95">
        <v>1723</v>
      </c>
      <c r="D37" s="102">
        <v>548</v>
      </c>
      <c r="E37" s="102">
        <v>1175</v>
      </c>
      <c r="F37" s="99" t="s">
        <v>64</v>
      </c>
      <c r="G37" s="101">
        <v>548</v>
      </c>
      <c r="H37" s="101">
        <v>175</v>
      </c>
      <c r="I37" s="99" t="s">
        <v>64</v>
      </c>
      <c r="J37" s="101">
        <v>126</v>
      </c>
      <c r="K37" s="99" t="s">
        <v>64</v>
      </c>
      <c r="L37" s="98">
        <v>136</v>
      </c>
      <c r="M37" s="98">
        <v>24</v>
      </c>
      <c r="N37" s="99" t="s">
        <v>64</v>
      </c>
      <c r="O37" s="99" t="s">
        <v>41</v>
      </c>
      <c r="P37" s="98">
        <v>48</v>
      </c>
      <c r="Q37" s="99" t="s">
        <v>64</v>
      </c>
      <c r="R37" s="98">
        <v>30</v>
      </c>
      <c r="S37" s="98">
        <v>9</v>
      </c>
      <c r="T37" s="99" t="s">
        <v>64</v>
      </c>
      <c r="U37" s="106">
        <v>11</v>
      </c>
    </row>
    <row r="38" spans="1:21" s="86" customFormat="1" ht="10.5" customHeight="1">
      <c r="A38" s="97" t="s">
        <v>39</v>
      </c>
      <c r="B38" s="96"/>
      <c r="C38" s="95">
        <v>908</v>
      </c>
      <c r="D38" s="102">
        <v>434</v>
      </c>
      <c r="E38" s="102">
        <v>474</v>
      </c>
      <c r="F38" s="99" t="s">
        <v>64</v>
      </c>
      <c r="G38" s="101">
        <v>434</v>
      </c>
      <c r="H38" s="101">
        <v>135</v>
      </c>
      <c r="I38" s="99" t="s">
        <v>64</v>
      </c>
      <c r="J38" s="101">
        <v>110</v>
      </c>
      <c r="K38" s="100">
        <v>1.5</v>
      </c>
      <c r="L38" s="98">
        <v>152</v>
      </c>
      <c r="M38" s="104">
        <v>3.5</v>
      </c>
      <c r="N38" s="99" t="s">
        <v>64</v>
      </c>
      <c r="O38" s="99" t="s">
        <v>41</v>
      </c>
      <c r="P38" s="98">
        <v>24</v>
      </c>
      <c r="Q38" s="99" t="s">
        <v>64</v>
      </c>
      <c r="R38" s="104">
        <v>2.4</v>
      </c>
      <c r="S38" s="99" t="s">
        <v>64</v>
      </c>
      <c r="T38" s="104">
        <v>6.1</v>
      </c>
      <c r="U38" s="103" t="s">
        <v>64</v>
      </c>
    </row>
    <row r="39" spans="1:21" s="86" customFormat="1" ht="10.5" customHeight="1">
      <c r="A39" s="97" t="s">
        <v>40</v>
      </c>
      <c r="B39" s="96"/>
      <c r="C39" s="95">
        <v>1999</v>
      </c>
      <c r="D39" s="102">
        <v>225</v>
      </c>
      <c r="E39" s="102">
        <v>1774</v>
      </c>
      <c r="F39" s="99" t="s">
        <v>64</v>
      </c>
      <c r="G39" s="101">
        <v>225</v>
      </c>
      <c r="H39" s="100">
        <v>1.6</v>
      </c>
      <c r="I39" s="99" t="s">
        <v>64</v>
      </c>
      <c r="J39" s="101">
        <v>45</v>
      </c>
      <c r="K39" s="99" t="s">
        <v>64</v>
      </c>
      <c r="L39" s="98">
        <v>45</v>
      </c>
      <c r="M39" s="103">
        <v>9</v>
      </c>
      <c r="N39" s="99" t="s">
        <v>64</v>
      </c>
      <c r="O39" s="99" t="s">
        <v>41</v>
      </c>
      <c r="P39" s="99" t="s">
        <v>64</v>
      </c>
      <c r="Q39" s="99" t="s">
        <v>64</v>
      </c>
      <c r="R39" s="98">
        <v>29</v>
      </c>
      <c r="S39" s="98">
        <v>33</v>
      </c>
      <c r="T39" s="98">
        <v>62</v>
      </c>
      <c r="U39" s="103" t="s">
        <v>64</v>
      </c>
    </row>
    <row r="40" spans="1:21" s="86" customFormat="1" ht="10.5" customHeight="1">
      <c r="A40" s="97"/>
      <c r="B40" s="96"/>
      <c r="C40" s="99"/>
      <c r="D40" s="99"/>
      <c r="E40" s="99"/>
      <c r="F40" s="99"/>
      <c r="G40" s="99"/>
      <c r="H40" s="99"/>
      <c r="I40" s="99"/>
      <c r="J40" s="99"/>
      <c r="K40" s="99"/>
      <c r="L40" s="99"/>
      <c r="M40" s="99"/>
      <c r="N40" s="99"/>
      <c r="O40" s="99"/>
      <c r="P40" s="99"/>
      <c r="Q40" s="99"/>
      <c r="R40" s="99"/>
      <c r="S40" s="99"/>
      <c r="T40" s="99"/>
      <c r="U40" s="99"/>
    </row>
    <row r="41" spans="1:21" s="86" customFormat="1" ht="10.5" customHeight="1">
      <c r="A41" s="97" t="s">
        <v>42</v>
      </c>
      <c r="B41" s="96"/>
      <c r="C41" s="95">
        <v>1438</v>
      </c>
      <c r="D41" s="102">
        <v>348</v>
      </c>
      <c r="E41" s="102">
        <v>1090</v>
      </c>
      <c r="F41" s="99" t="s">
        <v>64</v>
      </c>
      <c r="G41" s="101">
        <v>348</v>
      </c>
      <c r="H41" s="101">
        <v>61</v>
      </c>
      <c r="I41" s="99" t="s">
        <v>64</v>
      </c>
      <c r="J41" s="101">
        <v>131</v>
      </c>
      <c r="K41" s="101">
        <v>36</v>
      </c>
      <c r="L41" s="98">
        <v>31</v>
      </c>
      <c r="M41" s="103">
        <v>26</v>
      </c>
      <c r="N41" s="98">
        <v>30</v>
      </c>
      <c r="O41" s="98" t="s">
        <v>41</v>
      </c>
      <c r="P41" s="98">
        <v>3</v>
      </c>
      <c r="Q41" s="99" t="s">
        <v>64</v>
      </c>
      <c r="R41" s="98">
        <v>23</v>
      </c>
      <c r="S41" s="103">
        <v>7</v>
      </c>
      <c r="T41" s="99" t="s">
        <v>64</v>
      </c>
      <c r="U41" s="103" t="s">
        <v>64</v>
      </c>
    </row>
    <row r="42" spans="1:21" s="86" customFormat="1" ht="10.5" customHeight="1">
      <c r="A42" s="97" t="s">
        <v>43</v>
      </c>
      <c r="B42" s="96"/>
      <c r="C42" s="95">
        <v>571</v>
      </c>
      <c r="D42" s="102">
        <v>198</v>
      </c>
      <c r="E42" s="102">
        <v>373</v>
      </c>
      <c r="F42" s="99" t="s">
        <v>64</v>
      </c>
      <c r="G42" s="101">
        <v>198</v>
      </c>
      <c r="H42" s="99" t="s">
        <v>64</v>
      </c>
      <c r="I42" s="99" t="s">
        <v>64</v>
      </c>
      <c r="J42" s="101">
        <v>56</v>
      </c>
      <c r="K42" s="99" t="s">
        <v>64</v>
      </c>
      <c r="L42" s="98">
        <v>124</v>
      </c>
      <c r="M42" s="99" t="s">
        <v>64</v>
      </c>
      <c r="N42" s="99" t="s">
        <v>64</v>
      </c>
      <c r="O42" s="99" t="s">
        <v>41</v>
      </c>
      <c r="P42" s="98">
        <v>9</v>
      </c>
      <c r="Q42" s="98">
        <v>6</v>
      </c>
      <c r="R42" s="104">
        <v>2.7</v>
      </c>
      <c r="S42" s="99" t="s">
        <v>64</v>
      </c>
      <c r="T42" s="99" t="s">
        <v>64</v>
      </c>
      <c r="U42" s="103" t="s">
        <v>64</v>
      </c>
    </row>
    <row r="43" spans="1:21" s="86" customFormat="1" ht="10.5" customHeight="1">
      <c r="A43" s="97" t="s">
        <v>44</v>
      </c>
      <c r="B43" s="96"/>
      <c r="C43" s="95">
        <v>2153</v>
      </c>
      <c r="D43" s="99" t="s">
        <v>64</v>
      </c>
      <c r="E43" s="99" t="s">
        <v>64</v>
      </c>
      <c r="F43" s="102">
        <v>2153</v>
      </c>
      <c r="G43" s="101">
        <v>337</v>
      </c>
      <c r="H43" s="99" t="s">
        <v>64</v>
      </c>
      <c r="I43" s="99" t="s">
        <v>64</v>
      </c>
      <c r="J43" s="101">
        <v>54</v>
      </c>
      <c r="K43" s="99" t="s">
        <v>64</v>
      </c>
      <c r="L43" s="98">
        <v>196</v>
      </c>
      <c r="M43" s="99" t="s">
        <v>64</v>
      </c>
      <c r="N43" s="99" t="s">
        <v>64</v>
      </c>
      <c r="O43" s="99" t="s">
        <v>41</v>
      </c>
      <c r="P43" s="98">
        <v>5</v>
      </c>
      <c r="Q43" s="98">
        <v>4</v>
      </c>
      <c r="R43" s="98">
        <v>56</v>
      </c>
      <c r="S43" s="98">
        <v>22</v>
      </c>
      <c r="T43" s="99" t="s">
        <v>64</v>
      </c>
      <c r="U43" s="103" t="s">
        <v>64</v>
      </c>
    </row>
    <row r="44" spans="1:21" s="86" customFormat="1" ht="10.5" customHeight="1">
      <c r="A44" s="97" t="s">
        <v>45</v>
      </c>
      <c r="B44" s="96"/>
      <c r="C44" s="95">
        <v>655</v>
      </c>
      <c r="D44" s="102">
        <v>284</v>
      </c>
      <c r="E44" s="102">
        <v>371</v>
      </c>
      <c r="F44" s="99" t="s">
        <v>64</v>
      </c>
      <c r="G44" s="101">
        <v>284</v>
      </c>
      <c r="H44" s="101">
        <v>20</v>
      </c>
      <c r="I44" s="101">
        <v>35</v>
      </c>
      <c r="J44" s="101">
        <v>39</v>
      </c>
      <c r="K44" s="99" t="s">
        <v>64</v>
      </c>
      <c r="L44" s="98">
        <v>128</v>
      </c>
      <c r="M44" s="99" t="s">
        <v>64</v>
      </c>
      <c r="N44" s="99" t="s">
        <v>64</v>
      </c>
      <c r="O44" s="99" t="s">
        <v>41</v>
      </c>
      <c r="P44" s="98">
        <v>15</v>
      </c>
      <c r="Q44" s="104">
        <v>3.4</v>
      </c>
      <c r="R44" s="98">
        <v>9</v>
      </c>
      <c r="S44" s="98">
        <v>19</v>
      </c>
      <c r="T44" s="98">
        <v>15</v>
      </c>
      <c r="U44" s="103" t="s">
        <v>64</v>
      </c>
    </row>
    <row r="45" spans="1:21" s="86" customFormat="1" ht="10.5" customHeight="1">
      <c r="A45" s="97" t="s">
        <v>46</v>
      </c>
      <c r="B45" s="96"/>
      <c r="C45" s="95">
        <v>9286</v>
      </c>
      <c r="D45" s="99" t="s">
        <v>64</v>
      </c>
      <c r="E45" s="99" t="s">
        <v>64</v>
      </c>
      <c r="F45" s="102">
        <v>9286</v>
      </c>
      <c r="G45" s="101">
        <v>1412</v>
      </c>
      <c r="H45" s="101">
        <v>288</v>
      </c>
      <c r="I45" s="101">
        <v>471</v>
      </c>
      <c r="J45" s="101">
        <v>25</v>
      </c>
      <c r="K45" s="99" t="s">
        <v>64</v>
      </c>
      <c r="L45" s="98">
        <v>490</v>
      </c>
      <c r="M45" s="99" t="s">
        <v>64</v>
      </c>
      <c r="N45" s="99" t="s">
        <v>64</v>
      </c>
      <c r="O45" s="99" t="s">
        <v>41</v>
      </c>
      <c r="P45" s="98">
        <v>28</v>
      </c>
      <c r="Q45" s="98">
        <v>110</v>
      </c>
      <c r="R45" s="99" t="s">
        <v>64</v>
      </c>
      <c r="S45" s="99" t="s">
        <v>64</v>
      </c>
      <c r="T45" s="99" t="s">
        <v>64</v>
      </c>
      <c r="U45" s="98">
        <v>1024</v>
      </c>
    </row>
    <row r="46" spans="1:21" s="86" customFormat="1" ht="10.5" customHeight="1">
      <c r="A46" s="97"/>
      <c r="B46" s="96"/>
      <c r="C46" s="99"/>
      <c r="D46" s="99"/>
      <c r="E46" s="99"/>
      <c r="F46" s="99"/>
      <c r="G46" s="99"/>
      <c r="H46" s="99"/>
      <c r="I46" s="99"/>
      <c r="J46" s="99"/>
      <c r="K46" s="99"/>
      <c r="L46" s="99"/>
      <c r="M46" s="99"/>
      <c r="N46" s="99"/>
      <c r="O46" s="99"/>
      <c r="P46" s="99"/>
      <c r="Q46" s="99"/>
      <c r="R46" s="99"/>
      <c r="S46" s="99"/>
      <c r="T46" s="99"/>
      <c r="U46" s="99"/>
    </row>
    <row r="47" spans="1:21" s="86" customFormat="1" ht="10.5" customHeight="1">
      <c r="A47" s="97" t="s">
        <v>47</v>
      </c>
      <c r="B47" s="96"/>
      <c r="C47" s="95">
        <v>705</v>
      </c>
      <c r="D47" s="99" t="s">
        <v>64</v>
      </c>
      <c r="E47" s="99" t="s">
        <v>64</v>
      </c>
      <c r="F47" s="102">
        <v>705</v>
      </c>
      <c r="G47" s="105">
        <v>131.80000000000001</v>
      </c>
      <c r="H47" s="99" t="s">
        <v>64</v>
      </c>
      <c r="I47" s="99" t="s">
        <v>64</v>
      </c>
      <c r="J47" s="100">
        <v>38.6</v>
      </c>
      <c r="K47" s="99" t="s">
        <v>64</v>
      </c>
      <c r="L47" s="104">
        <v>55.2</v>
      </c>
      <c r="M47" s="99" t="s">
        <v>64</v>
      </c>
      <c r="N47" s="99" t="s">
        <v>64</v>
      </c>
      <c r="O47" s="99" t="s">
        <v>41</v>
      </c>
      <c r="P47" s="98">
        <v>16</v>
      </c>
      <c r="Q47" s="99" t="s">
        <v>64</v>
      </c>
      <c r="R47" s="98">
        <v>22</v>
      </c>
      <c r="S47" s="99" t="s">
        <v>64</v>
      </c>
      <c r="T47" s="99" t="s">
        <v>64</v>
      </c>
      <c r="U47" s="103" t="s">
        <v>64</v>
      </c>
    </row>
    <row r="48" spans="1:21" s="86" customFormat="1" ht="10.5" customHeight="1">
      <c r="A48" s="97" t="s">
        <v>48</v>
      </c>
      <c r="B48" s="96"/>
      <c r="C48" s="95">
        <v>4097</v>
      </c>
      <c r="D48" s="99" t="s">
        <v>64</v>
      </c>
      <c r="E48" s="99" t="s">
        <v>64</v>
      </c>
      <c r="F48" s="102">
        <v>4097</v>
      </c>
      <c r="G48" s="101">
        <v>399</v>
      </c>
      <c r="H48" s="99" t="s">
        <v>64</v>
      </c>
      <c r="I48" s="99" t="s">
        <v>64</v>
      </c>
      <c r="J48" s="99" t="s">
        <v>64</v>
      </c>
      <c r="K48" s="101">
        <v>13</v>
      </c>
      <c r="L48" s="98">
        <v>182</v>
      </c>
      <c r="M48" s="98">
        <v>25</v>
      </c>
      <c r="N48" s="98">
        <v>21</v>
      </c>
      <c r="O48" s="98" t="s">
        <v>41</v>
      </c>
      <c r="P48" s="98">
        <v>3</v>
      </c>
      <c r="Q48" s="98">
        <v>152</v>
      </c>
      <c r="R48" s="98">
        <v>3</v>
      </c>
      <c r="S48" s="99" t="s">
        <v>64</v>
      </c>
      <c r="T48" s="99" t="s">
        <v>64</v>
      </c>
      <c r="U48" s="98">
        <v>101</v>
      </c>
    </row>
    <row r="49" spans="1:21" s="86" customFormat="1" ht="10.5" customHeight="1">
      <c r="A49" s="97" t="s">
        <v>49</v>
      </c>
      <c r="B49" s="96"/>
      <c r="C49" s="95">
        <v>3428</v>
      </c>
      <c r="D49" s="102">
        <v>855</v>
      </c>
      <c r="E49" s="102">
        <v>2573</v>
      </c>
      <c r="F49" s="99" t="s">
        <v>64</v>
      </c>
      <c r="G49" s="101">
        <v>855</v>
      </c>
      <c r="H49" s="101">
        <v>71</v>
      </c>
      <c r="I49" s="99" t="s">
        <v>64</v>
      </c>
      <c r="J49" s="101">
        <v>180</v>
      </c>
      <c r="K49" s="100">
        <v>3.4</v>
      </c>
      <c r="L49" s="98">
        <v>40</v>
      </c>
      <c r="M49" s="98">
        <v>28</v>
      </c>
      <c r="N49" s="99" t="s">
        <v>64</v>
      </c>
      <c r="O49" s="99" t="s">
        <v>41</v>
      </c>
      <c r="P49" s="98">
        <v>11</v>
      </c>
      <c r="Q49" s="99" t="s">
        <v>64</v>
      </c>
      <c r="R49" s="98">
        <v>295</v>
      </c>
      <c r="S49" s="98">
        <v>43</v>
      </c>
      <c r="T49" s="98">
        <v>184</v>
      </c>
      <c r="U49" s="98">
        <v>211</v>
      </c>
    </row>
    <row r="50" spans="1:21" s="86" customFormat="1" ht="10.5" customHeight="1">
      <c r="A50" s="97" t="s">
        <v>50</v>
      </c>
      <c r="B50" s="96"/>
      <c r="C50" s="95" t="s">
        <v>64</v>
      </c>
      <c r="D50" s="94" t="s">
        <v>64</v>
      </c>
      <c r="E50" s="94" t="s">
        <v>64</v>
      </c>
      <c r="F50" s="94" t="s">
        <v>64</v>
      </c>
      <c r="G50" s="94" t="s">
        <v>64</v>
      </c>
      <c r="H50" s="94" t="s">
        <v>64</v>
      </c>
      <c r="I50" s="94" t="s">
        <v>64</v>
      </c>
      <c r="J50" s="94" t="s">
        <v>64</v>
      </c>
      <c r="K50" s="94" t="s">
        <v>64</v>
      </c>
      <c r="L50" s="94" t="s">
        <v>64</v>
      </c>
      <c r="M50" s="94" t="s">
        <v>64</v>
      </c>
      <c r="N50" s="94" t="s">
        <v>64</v>
      </c>
      <c r="O50" s="94" t="s">
        <v>41</v>
      </c>
      <c r="P50" s="94" t="s">
        <v>64</v>
      </c>
      <c r="Q50" s="94" t="s">
        <v>64</v>
      </c>
      <c r="R50" s="94" t="s">
        <v>64</v>
      </c>
      <c r="S50" s="94" t="s">
        <v>64</v>
      </c>
      <c r="T50" s="94" t="s">
        <v>64</v>
      </c>
      <c r="U50" s="94" t="s">
        <v>64</v>
      </c>
    </row>
    <row r="51" spans="1:21" s="86" customFormat="1" ht="4.5" customHeight="1" thickBot="1">
      <c r="A51" s="93"/>
      <c r="B51" s="92"/>
      <c r="C51" s="91"/>
      <c r="D51" s="90"/>
      <c r="E51" s="90"/>
      <c r="F51" s="90"/>
      <c r="G51" s="89"/>
      <c r="H51" s="88"/>
      <c r="I51" s="88"/>
      <c r="J51" s="88"/>
      <c r="K51" s="88"/>
      <c r="L51" s="87"/>
      <c r="M51" s="87"/>
      <c r="N51" s="87"/>
      <c r="O51" s="87"/>
      <c r="P51" s="87"/>
      <c r="Q51" s="87"/>
      <c r="R51" s="87"/>
      <c r="S51" s="87"/>
      <c r="T51" s="87"/>
      <c r="U51" s="87"/>
    </row>
    <row r="52" spans="1:21" ht="4.5" customHeight="1" thickTop="1">
      <c r="L52" s="82"/>
      <c r="M52" s="82"/>
      <c r="N52" s="82"/>
      <c r="O52" s="82"/>
      <c r="P52" s="82"/>
      <c r="Q52" s="82"/>
      <c r="R52" s="82"/>
      <c r="S52" s="82"/>
      <c r="T52" s="82"/>
      <c r="U52" s="82"/>
    </row>
    <row r="53" spans="1:21" s="17" customFormat="1" ht="10.5">
      <c r="A53" s="1" t="s">
        <v>63</v>
      </c>
      <c r="C53" s="85"/>
      <c r="D53" s="85"/>
      <c r="E53" s="85"/>
      <c r="F53" s="85"/>
      <c r="G53" s="84"/>
      <c r="H53" s="84"/>
      <c r="I53" s="84"/>
      <c r="J53" s="84"/>
      <c r="K53" s="84"/>
      <c r="L53" s="84"/>
      <c r="M53" s="84"/>
      <c r="N53" s="84"/>
      <c r="O53" s="84"/>
      <c r="P53" s="84"/>
      <c r="Q53" s="84"/>
      <c r="R53" s="84"/>
      <c r="S53" s="84"/>
      <c r="T53" s="84"/>
      <c r="U53" s="84"/>
    </row>
  </sheetData>
  <mergeCells count="4">
    <mergeCell ref="R1:U1"/>
    <mergeCell ref="A2:A3"/>
    <mergeCell ref="C2:F2"/>
    <mergeCell ref="U2:U3"/>
  </mergeCells>
  <phoneticPr fontId="3"/>
  <printOptions horizontalCentered="1"/>
  <pageMargins left="0.51181102362204722" right="0.27559055118110237" top="0.59055118110236227" bottom="0.35433070866141736" header="0.35433070866141736" footer="0.51181102362204722"/>
  <pageSetup paperSize="8" fitToWidth="0" fitToHeight="0" orientation="landscape" r:id="rId1"/>
  <headerFooter alignWithMargins="0">
    <oddHeader xml:space="preserve">&amp;L都市計画区域・用途地域面積&amp;R&amp;9&amp;F　(&amp;A)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M52"/>
  <sheetViews>
    <sheetView zoomScaleNormal="100" workbookViewId="0"/>
  </sheetViews>
  <sheetFormatPr defaultColWidth="9.33203125" defaultRowHeight="9.75"/>
  <cols>
    <col min="1" max="1" width="1.83203125" style="9" customWidth="1"/>
    <col min="2" max="2" width="16.6640625" style="74" customWidth="1"/>
    <col min="3" max="3" width="1.83203125" style="9" customWidth="1"/>
    <col min="4" max="4" width="18.83203125" style="138" customWidth="1"/>
    <col min="5" max="7" width="18.5" style="138" customWidth="1"/>
    <col min="8" max="8" width="10.1640625" style="9" bestFit="1" customWidth="1"/>
    <col min="9" max="9" width="12.33203125" style="9" bestFit="1" customWidth="1"/>
    <col min="10" max="10" width="18.5" style="9" customWidth="1"/>
    <col min="11" max="11" width="12.83203125" style="9" bestFit="1" customWidth="1"/>
    <col min="12" max="13" width="18.5" style="9" customWidth="1"/>
    <col min="14" max="16384" width="9.33203125" style="9"/>
  </cols>
  <sheetData>
    <row r="1" spans="1:13" s="17" customFormat="1" ht="13.9" customHeight="1">
      <c r="A1" s="140" t="s">
        <v>103</v>
      </c>
      <c r="B1" s="374"/>
      <c r="C1" s="1"/>
      <c r="D1" s="163"/>
      <c r="E1" s="161"/>
      <c r="F1" s="161"/>
      <c r="G1" s="161"/>
      <c r="H1" s="161"/>
      <c r="I1" s="161"/>
      <c r="J1" s="161"/>
      <c r="K1" s="161"/>
      <c r="L1" s="161"/>
      <c r="M1" s="162" t="s">
        <v>102</v>
      </c>
    </row>
    <row r="2" spans="1:13" s="17" customFormat="1" ht="3" customHeight="1" thickBot="1">
      <c r="A2" s="1"/>
      <c r="B2" s="374"/>
      <c r="C2" s="1"/>
      <c r="D2" s="161"/>
      <c r="E2" s="161"/>
      <c r="F2" s="161"/>
      <c r="G2" s="161"/>
      <c r="H2" s="161"/>
      <c r="I2" s="161"/>
      <c r="J2" s="161"/>
      <c r="K2" s="161"/>
      <c r="L2" s="161"/>
      <c r="M2" s="161"/>
    </row>
    <row r="3" spans="1:13" s="16" customFormat="1" ht="13.5" customHeight="1" thickTop="1">
      <c r="A3" s="160"/>
      <c r="B3" s="160" t="s">
        <v>84</v>
      </c>
      <c r="C3" s="371"/>
      <c r="D3" s="372" t="s">
        <v>77</v>
      </c>
      <c r="E3" s="372" t="s">
        <v>101</v>
      </c>
      <c r="F3" s="372" t="s">
        <v>100</v>
      </c>
      <c r="G3" s="373" t="s">
        <v>99</v>
      </c>
      <c r="H3" s="372" t="s">
        <v>98</v>
      </c>
      <c r="I3" s="372" t="s">
        <v>97</v>
      </c>
      <c r="J3" s="372" t="s">
        <v>96</v>
      </c>
      <c r="K3" s="372" t="s">
        <v>95</v>
      </c>
      <c r="L3" s="372" t="s">
        <v>94</v>
      </c>
      <c r="M3" s="373" t="s">
        <v>93</v>
      </c>
    </row>
    <row r="4" spans="1:13" s="16" customFormat="1" ht="3.75" customHeight="1">
      <c r="A4" s="368"/>
      <c r="B4" s="368"/>
      <c r="C4" s="19"/>
      <c r="D4" s="368"/>
      <c r="E4" s="368"/>
      <c r="F4" s="368"/>
      <c r="G4" s="368"/>
      <c r="H4" s="368"/>
      <c r="I4" s="368"/>
      <c r="J4" s="368"/>
      <c r="K4" s="368"/>
      <c r="L4" s="368"/>
      <c r="M4" s="368"/>
    </row>
    <row r="5" spans="1:13" s="157" customFormat="1" ht="9.75" customHeight="1">
      <c r="A5" s="159"/>
      <c r="B5" s="375" t="s">
        <v>92</v>
      </c>
      <c r="C5" s="158"/>
      <c r="D5" s="156">
        <v>1241031298</v>
      </c>
      <c r="E5" s="156">
        <v>44503208</v>
      </c>
      <c r="F5" s="156">
        <v>182027677</v>
      </c>
      <c r="G5" s="156">
        <v>601936276</v>
      </c>
      <c r="H5" s="156">
        <v>3699</v>
      </c>
      <c r="I5" s="156">
        <v>95208</v>
      </c>
      <c r="J5" s="156">
        <v>278178223</v>
      </c>
      <c r="K5" s="156">
        <v>180700</v>
      </c>
      <c r="L5" s="156">
        <v>18818379</v>
      </c>
      <c r="M5" s="156">
        <v>115287928</v>
      </c>
    </row>
    <row r="6" spans="1:13" s="157" customFormat="1" ht="9.75" customHeight="1">
      <c r="A6" s="159"/>
      <c r="B6" s="375" t="s">
        <v>91</v>
      </c>
      <c r="C6" s="158"/>
      <c r="D6" s="156">
        <v>1241240099</v>
      </c>
      <c r="E6" s="156">
        <v>43910825</v>
      </c>
      <c r="F6" s="156">
        <v>180966003</v>
      </c>
      <c r="G6" s="156">
        <v>603393461</v>
      </c>
      <c r="H6" s="156">
        <v>3699</v>
      </c>
      <c r="I6" s="156">
        <v>95521</v>
      </c>
      <c r="J6" s="156">
        <v>277815195</v>
      </c>
      <c r="K6" s="156">
        <v>205857</v>
      </c>
      <c r="L6" s="156">
        <v>19009614</v>
      </c>
      <c r="M6" s="156">
        <v>115839924</v>
      </c>
    </row>
    <row r="7" spans="1:13" s="151" customFormat="1" ht="9.75" customHeight="1">
      <c r="A7" s="155"/>
      <c r="B7" s="375" t="s">
        <v>90</v>
      </c>
      <c r="C7" s="153"/>
      <c r="D7" s="156">
        <v>1240752959</v>
      </c>
      <c r="E7" s="156">
        <v>43527587</v>
      </c>
      <c r="F7" s="156">
        <v>179664996</v>
      </c>
      <c r="G7" s="156">
        <v>604948062</v>
      </c>
      <c r="H7" s="156">
        <v>3699</v>
      </c>
      <c r="I7" s="156">
        <v>90810</v>
      </c>
      <c r="J7" s="156">
        <v>277459922</v>
      </c>
      <c r="K7" s="156">
        <v>205857</v>
      </c>
      <c r="L7" s="156">
        <v>18915188</v>
      </c>
      <c r="M7" s="156">
        <v>115936838</v>
      </c>
    </row>
    <row r="8" spans="1:13" s="151" customFormat="1" ht="9.75" customHeight="1">
      <c r="A8" s="155"/>
      <c r="B8" s="154"/>
      <c r="C8" s="153"/>
      <c r="D8" s="152"/>
      <c r="E8" s="152"/>
      <c r="F8" s="152"/>
      <c r="G8" s="152"/>
      <c r="H8" s="152"/>
      <c r="I8" s="152"/>
      <c r="J8" s="152"/>
      <c r="K8" s="152"/>
      <c r="L8" s="152"/>
      <c r="M8" s="152"/>
    </row>
    <row r="9" spans="1:13" ht="9.75" customHeight="1">
      <c r="A9" s="150"/>
      <c r="B9" s="376" t="s">
        <v>16</v>
      </c>
      <c r="C9" s="149"/>
      <c r="D9" s="148">
        <v>272788592</v>
      </c>
      <c r="E9" s="148">
        <v>1957427</v>
      </c>
      <c r="F9" s="148">
        <v>25951599</v>
      </c>
      <c r="G9" s="148">
        <v>204676200</v>
      </c>
      <c r="H9" s="148">
        <v>0</v>
      </c>
      <c r="I9" s="148">
        <v>16325</v>
      </c>
      <c r="J9" s="148">
        <v>17657481</v>
      </c>
      <c r="K9" s="148">
        <v>0</v>
      </c>
      <c r="L9" s="148">
        <v>61517</v>
      </c>
      <c r="M9" s="148">
        <v>22468043</v>
      </c>
    </row>
    <row r="10" spans="1:13" ht="9.75" customHeight="1">
      <c r="A10" s="150"/>
      <c r="B10" s="376" t="s">
        <v>17</v>
      </c>
      <c r="C10" s="149"/>
      <c r="D10" s="148">
        <v>89633027</v>
      </c>
      <c r="E10" s="148">
        <v>178854</v>
      </c>
      <c r="F10" s="148">
        <v>5001707</v>
      </c>
      <c r="G10" s="148">
        <v>74694417</v>
      </c>
      <c r="H10" s="148">
        <v>0</v>
      </c>
      <c r="I10" s="148">
        <v>0</v>
      </c>
      <c r="J10" s="148">
        <v>2651217</v>
      </c>
      <c r="K10" s="148">
        <v>0</v>
      </c>
      <c r="L10" s="148">
        <v>45547</v>
      </c>
      <c r="M10" s="148">
        <v>7061285</v>
      </c>
    </row>
    <row r="11" spans="1:13" ht="9.75" customHeight="1">
      <c r="A11" s="150"/>
      <c r="B11" s="376" t="s">
        <v>18</v>
      </c>
      <c r="C11" s="149"/>
      <c r="D11" s="148">
        <v>147311915</v>
      </c>
      <c r="E11" s="148">
        <v>1353127</v>
      </c>
      <c r="F11" s="148">
        <v>18213966</v>
      </c>
      <c r="G11" s="148">
        <v>47978575</v>
      </c>
      <c r="H11" s="148">
        <v>0</v>
      </c>
      <c r="I11" s="148">
        <v>0</v>
      </c>
      <c r="J11" s="148">
        <v>57430291</v>
      </c>
      <c r="K11" s="148">
        <v>0</v>
      </c>
      <c r="L11" s="148">
        <v>4131118</v>
      </c>
      <c r="M11" s="148">
        <v>18204838</v>
      </c>
    </row>
    <row r="12" spans="1:13" ht="9.75" customHeight="1">
      <c r="A12" s="150"/>
      <c r="B12" s="376" t="s">
        <v>19</v>
      </c>
      <c r="C12" s="149"/>
      <c r="D12" s="148">
        <v>56774887</v>
      </c>
      <c r="E12" s="148">
        <v>1599701</v>
      </c>
      <c r="F12" s="148">
        <v>5550598</v>
      </c>
      <c r="G12" s="148">
        <v>30677630</v>
      </c>
      <c r="H12" s="148">
        <v>0</v>
      </c>
      <c r="I12" s="148">
        <v>2777</v>
      </c>
      <c r="J12" s="148">
        <v>13878377</v>
      </c>
      <c r="K12" s="148">
        <v>0</v>
      </c>
      <c r="L12" s="148">
        <v>291827</v>
      </c>
      <c r="M12" s="148">
        <v>4773977</v>
      </c>
    </row>
    <row r="13" spans="1:13" ht="9.75" customHeight="1">
      <c r="A13" s="150"/>
      <c r="B13" s="376" t="s">
        <v>20</v>
      </c>
      <c r="C13" s="149"/>
      <c r="D13" s="148">
        <v>46853532</v>
      </c>
      <c r="E13" s="148">
        <v>7787110</v>
      </c>
      <c r="F13" s="148">
        <v>8580402</v>
      </c>
      <c r="G13" s="148">
        <v>22666950</v>
      </c>
      <c r="H13" s="148">
        <v>0</v>
      </c>
      <c r="I13" s="148">
        <v>0</v>
      </c>
      <c r="J13" s="148">
        <v>3964503</v>
      </c>
      <c r="K13" s="148">
        <v>0</v>
      </c>
      <c r="L13" s="148">
        <v>107463</v>
      </c>
      <c r="M13" s="148">
        <v>3747104</v>
      </c>
    </row>
    <row r="14" spans="1:13" ht="9.75" customHeight="1">
      <c r="A14" s="150"/>
      <c r="B14" s="376"/>
      <c r="C14" s="149"/>
      <c r="D14" s="148"/>
      <c r="E14" s="148"/>
      <c r="F14" s="148"/>
      <c r="G14" s="148"/>
      <c r="H14" s="148"/>
      <c r="I14" s="148"/>
      <c r="J14" s="148"/>
      <c r="K14" s="148"/>
      <c r="L14" s="148"/>
      <c r="M14" s="148"/>
    </row>
    <row r="15" spans="1:13" ht="9.75" customHeight="1">
      <c r="A15" s="150"/>
      <c r="B15" s="376" t="s">
        <v>21</v>
      </c>
      <c r="C15" s="149"/>
      <c r="D15" s="148">
        <v>21823351</v>
      </c>
      <c r="E15" s="148">
        <v>22098</v>
      </c>
      <c r="F15" s="148">
        <v>963785</v>
      </c>
      <c r="G15" s="148">
        <v>14721203</v>
      </c>
      <c r="H15" s="148">
        <v>0</v>
      </c>
      <c r="I15" s="148">
        <v>0</v>
      </c>
      <c r="J15" s="148">
        <v>4729739</v>
      </c>
      <c r="K15" s="148">
        <v>0</v>
      </c>
      <c r="L15" s="148">
        <v>57293</v>
      </c>
      <c r="M15" s="148">
        <v>1329233</v>
      </c>
    </row>
    <row r="16" spans="1:13" ht="9.75" customHeight="1">
      <c r="A16" s="150"/>
      <c r="B16" s="376" t="s">
        <v>22</v>
      </c>
      <c r="C16" s="149"/>
      <c r="D16" s="148">
        <v>46979117</v>
      </c>
      <c r="E16" s="148">
        <v>1521233</v>
      </c>
      <c r="F16" s="148">
        <v>8945756</v>
      </c>
      <c r="G16" s="148">
        <v>29562898</v>
      </c>
      <c r="H16" s="148">
        <v>0</v>
      </c>
      <c r="I16" s="148">
        <v>0</v>
      </c>
      <c r="J16" s="148">
        <v>2274918</v>
      </c>
      <c r="K16" s="148">
        <v>0</v>
      </c>
      <c r="L16" s="148">
        <v>435</v>
      </c>
      <c r="M16" s="148">
        <v>4673877</v>
      </c>
    </row>
    <row r="17" spans="1:13" ht="9.75" customHeight="1">
      <c r="A17" s="150"/>
      <c r="B17" s="376" t="s">
        <v>23</v>
      </c>
      <c r="C17" s="149"/>
      <c r="D17" s="148">
        <v>65629953</v>
      </c>
      <c r="E17" s="148">
        <v>5404911</v>
      </c>
      <c r="F17" s="148">
        <v>18385115</v>
      </c>
      <c r="G17" s="148">
        <v>18633982</v>
      </c>
      <c r="H17" s="148">
        <v>0</v>
      </c>
      <c r="I17" s="148">
        <v>3234</v>
      </c>
      <c r="J17" s="148">
        <v>16294205</v>
      </c>
      <c r="K17" s="148">
        <v>40597</v>
      </c>
      <c r="L17" s="148">
        <v>2555331</v>
      </c>
      <c r="M17" s="148">
        <v>4312578</v>
      </c>
    </row>
    <row r="18" spans="1:13" ht="9.75" customHeight="1">
      <c r="A18" s="150"/>
      <c r="B18" s="376" t="s">
        <v>24</v>
      </c>
      <c r="C18" s="149"/>
      <c r="D18" s="148">
        <v>24766475</v>
      </c>
      <c r="E18" s="148">
        <v>494063</v>
      </c>
      <c r="F18" s="148">
        <v>3767700</v>
      </c>
      <c r="G18" s="148">
        <v>15399009</v>
      </c>
      <c r="H18" s="148">
        <v>0</v>
      </c>
      <c r="I18" s="148">
        <v>654</v>
      </c>
      <c r="J18" s="148">
        <v>1580968</v>
      </c>
      <c r="K18" s="148">
        <v>0</v>
      </c>
      <c r="L18" s="148">
        <v>61875</v>
      </c>
      <c r="M18" s="148">
        <v>3462206</v>
      </c>
    </row>
    <row r="19" spans="1:13" ht="9.75" customHeight="1">
      <c r="A19" s="150"/>
      <c r="B19" s="376" t="s">
        <v>25</v>
      </c>
      <c r="C19" s="149"/>
      <c r="D19" s="148">
        <v>7121442</v>
      </c>
      <c r="E19" s="148">
        <v>0</v>
      </c>
      <c r="F19" s="148">
        <v>38316</v>
      </c>
      <c r="G19" s="148">
        <v>4314279</v>
      </c>
      <c r="H19" s="148">
        <v>0</v>
      </c>
      <c r="I19" s="148">
        <v>0</v>
      </c>
      <c r="J19" s="148">
        <v>2336586</v>
      </c>
      <c r="K19" s="148">
        <v>0</v>
      </c>
      <c r="L19" s="148">
        <v>0</v>
      </c>
      <c r="M19" s="148">
        <v>432261</v>
      </c>
    </row>
    <row r="20" spans="1:13" ht="9.75" customHeight="1">
      <c r="A20" s="150"/>
      <c r="B20" s="376"/>
      <c r="C20" s="149"/>
      <c r="D20" s="148"/>
      <c r="E20" s="148"/>
      <c r="F20" s="148"/>
      <c r="G20" s="148"/>
      <c r="H20" s="148"/>
      <c r="I20" s="148"/>
      <c r="J20" s="148"/>
      <c r="K20" s="148"/>
      <c r="L20" s="148"/>
      <c r="M20" s="148"/>
    </row>
    <row r="21" spans="1:13" ht="9.75" customHeight="1">
      <c r="A21" s="150"/>
      <c r="B21" s="376" t="s">
        <v>26</v>
      </c>
      <c r="C21" s="149"/>
      <c r="D21" s="148">
        <v>22507367</v>
      </c>
      <c r="E21" s="148">
        <v>59206</v>
      </c>
      <c r="F21" s="148">
        <v>11885619</v>
      </c>
      <c r="G21" s="148">
        <v>4694320</v>
      </c>
      <c r="H21" s="148">
        <v>0</v>
      </c>
      <c r="I21" s="148">
        <v>0</v>
      </c>
      <c r="J21" s="148">
        <v>4197562</v>
      </c>
      <c r="K21" s="148">
        <v>0</v>
      </c>
      <c r="L21" s="148">
        <v>66786</v>
      </c>
      <c r="M21" s="148">
        <v>1603874</v>
      </c>
    </row>
    <row r="22" spans="1:13" ht="9.75" customHeight="1">
      <c r="A22" s="150"/>
      <c r="B22" s="376" t="s">
        <v>27</v>
      </c>
      <c r="C22" s="149"/>
      <c r="D22" s="148">
        <v>48797100</v>
      </c>
      <c r="E22" s="148">
        <v>2044242</v>
      </c>
      <c r="F22" s="148">
        <v>12276765</v>
      </c>
      <c r="G22" s="148">
        <v>16973719</v>
      </c>
      <c r="H22" s="148">
        <v>17</v>
      </c>
      <c r="I22" s="148">
        <v>2644</v>
      </c>
      <c r="J22" s="148">
        <v>11780945</v>
      </c>
      <c r="K22" s="148">
        <v>0</v>
      </c>
      <c r="L22" s="148">
        <v>1132124</v>
      </c>
      <c r="M22" s="148">
        <v>4586644</v>
      </c>
    </row>
    <row r="23" spans="1:13" ht="9.75" customHeight="1">
      <c r="A23" s="150"/>
      <c r="B23" s="376" t="s">
        <v>28</v>
      </c>
      <c r="C23" s="149"/>
      <c r="D23" s="148">
        <v>57526276</v>
      </c>
      <c r="E23" s="148">
        <v>4655747</v>
      </c>
      <c r="F23" s="148">
        <v>7739298</v>
      </c>
      <c r="G23" s="148">
        <v>21982401</v>
      </c>
      <c r="H23" s="148">
        <v>20</v>
      </c>
      <c r="I23" s="148">
        <v>0</v>
      </c>
      <c r="J23" s="148">
        <v>14184286</v>
      </c>
      <c r="K23" s="148">
        <v>25658</v>
      </c>
      <c r="L23" s="148">
        <v>319609</v>
      </c>
      <c r="M23" s="148">
        <v>8619257</v>
      </c>
    </row>
    <row r="24" spans="1:13" ht="9.75" customHeight="1">
      <c r="A24" s="150"/>
      <c r="B24" s="376" t="s">
        <v>29</v>
      </c>
      <c r="C24" s="149"/>
      <c r="D24" s="148">
        <v>17903425</v>
      </c>
      <c r="E24" s="148">
        <v>92200</v>
      </c>
      <c r="F24" s="148">
        <v>1815470</v>
      </c>
      <c r="G24" s="148">
        <v>13684429</v>
      </c>
      <c r="H24" s="148">
        <v>0</v>
      </c>
      <c r="I24" s="148">
        <v>3808</v>
      </c>
      <c r="J24" s="148">
        <v>849803</v>
      </c>
      <c r="K24" s="148">
        <v>0</v>
      </c>
      <c r="L24" s="148">
        <v>0</v>
      </c>
      <c r="M24" s="148">
        <v>1457715</v>
      </c>
    </row>
    <row r="25" spans="1:13" ht="9.75" customHeight="1">
      <c r="A25" s="150"/>
      <c r="B25" s="376" t="s">
        <v>30</v>
      </c>
      <c r="C25" s="149"/>
      <c r="D25" s="148">
        <v>31695580</v>
      </c>
      <c r="E25" s="148">
        <v>3984717</v>
      </c>
      <c r="F25" s="148">
        <v>7842266</v>
      </c>
      <c r="G25" s="148">
        <v>10144412</v>
      </c>
      <c r="H25" s="148">
        <v>0</v>
      </c>
      <c r="I25" s="148">
        <v>10717</v>
      </c>
      <c r="J25" s="148">
        <v>5857155</v>
      </c>
      <c r="K25" s="148">
        <v>0</v>
      </c>
      <c r="L25" s="148">
        <v>810843</v>
      </c>
      <c r="M25" s="148">
        <v>3045470</v>
      </c>
    </row>
    <row r="26" spans="1:13" ht="9.75" customHeight="1">
      <c r="A26" s="150"/>
      <c r="B26" s="376"/>
      <c r="C26" s="149"/>
      <c r="D26" s="148"/>
      <c r="E26" s="148"/>
      <c r="F26" s="148"/>
      <c r="G26" s="148"/>
      <c r="H26" s="148"/>
      <c r="I26" s="148"/>
      <c r="J26" s="148"/>
      <c r="K26" s="148"/>
      <c r="L26" s="148"/>
      <c r="M26" s="148"/>
    </row>
    <row r="27" spans="1:13" ht="9.75" customHeight="1">
      <c r="A27" s="150"/>
      <c r="B27" s="376" t="s">
        <v>31</v>
      </c>
      <c r="C27" s="149"/>
      <c r="D27" s="148">
        <v>17193014</v>
      </c>
      <c r="E27" s="148">
        <v>2196919</v>
      </c>
      <c r="F27" s="148">
        <v>2632022</v>
      </c>
      <c r="G27" s="148">
        <v>9962864</v>
      </c>
      <c r="H27" s="148">
        <v>0</v>
      </c>
      <c r="I27" s="148">
        <v>0</v>
      </c>
      <c r="J27" s="148">
        <v>456919</v>
      </c>
      <c r="K27" s="148">
        <v>0</v>
      </c>
      <c r="L27" s="148">
        <v>126264</v>
      </c>
      <c r="M27" s="148">
        <v>1818026</v>
      </c>
    </row>
    <row r="28" spans="1:13" ht="9.75" customHeight="1">
      <c r="A28" s="150"/>
      <c r="B28" s="376" t="s">
        <v>32</v>
      </c>
      <c r="C28" s="149"/>
      <c r="D28" s="148">
        <v>11723338</v>
      </c>
      <c r="E28" s="148">
        <v>837648</v>
      </c>
      <c r="F28" s="148">
        <v>1316025</v>
      </c>
      <c r="G28" s="148">
        <v>8167589</v>
      </c>
      <c r="H28" s="148">
        <v>0</v>
      </c>
      <c r="I28" s="148">
        <v>1223</v>
      </c>
      <c r="J28" s="148">
        <v>291888</v>
      </c>
      <c r="K28" s="148">
        <v>0</v>
      </c>
      <c r="L28" s="148">
        <v>26589</v>
      </c>
      <c r="M28" s="148">
        <v>1082376</v>
      </c>
    </row>
    <row r="29" spans="1:13" ht="9.75" customHeight="1">
      <c r="A29" s="150"/>
      <c r="B29" s="376" t="s">
        <v>33</v>
      </c>
      <c r="C29" s="149"/>
      <c r="D29" s="148">
        <v>31602924</v>
      </c>
      <c r="E29" s="148">
        <v>2833361</v>
      </c>
      <c r="F29" s="148">
        <v>6357604</v>
      </c>
      <c r="G29" s="148">
        <v>6222449</v>
      </c>
      <c r="H29" s="148">
        <v>3</v>
      </c>
      <c r="I29" s="148">
        <v>10846</v>
      </c>
      <c r="J29" s="148">
        <v>13560690</v>
      </c>
      <c r="K29" s="148">
        <v>0</v>
      </c>
      <c r="L29" s="148">
        <v>1796752</v>
      </c>
      <c r="M29" s="148">
        <v>821219</v>
      </c>
    </row>
    <row r="30" spans="1:13" ht="9.75" customHeight="1">
      <c r="A30" s="150"/>
      <c r="B30" s="376" t="s">
        <v>34</v>
      </c>
      <c r="C30" s="149"/>
      <c r="D30" s="148">
        <v>12777704</v>
      </c>
      <c r="E30" s="148">
        <v>105567</v>
      </c>
      <c r="F30" s="148">
        <v>2564786</v>
      </c>
      <c r="G30" s="148">
        <v>7378944</v>
      </c>
      <c r="H30" s="148">
        <v>0</v>
      </c>
      <c r="I30" s="148">
        <v>0</v>
      </c>
      <c r="J30" s="148">
        <v>736207</v>
      </c>
      <c r="K30" s="148">
        <v>0</v>
      </c>
      <c r="L30" s="148">
        <v>0</v>
      </c>
      <c r="M30" s="148">
        <v>1992200</v>
      </c>
    </row>
    <row r="31" spans="1:13" ht="8.4499999999999993" customHeight="1">
      <c r="A31" s="150"/>
      <c r="B31" s="376"/>
      <c r="C31" s="149"/>
      <c r="D31" s="148"/>
      <c r="E31" s="148"/>
      <c r="F31" s="148"/>
      <c r="G31" s="148"/>
      <c r="H31" s="148"/>
      <c r="I31" s="148"/>
      <c r="J31" s="148"/>
      <c r="K31" s="148"/>
      <c r="L31" s="148"/>
      <c r="M31" s="148"/>
    </row>
    <row r="32" spans="1:13" ht="9.75" customHeight="1">
      <c r="A32" s="150"/>
      <c r="B32" s="376" t="s">
        <v>35</v>
      </c>
      <c r="C32" s="149"/>
      <c r="D32" s="148">
        <v>9762574</v>
      </c>
      <c r="E32" s="148">
        <v>429912</v>
      </c>
      <c r="F32" s="148">
        <v>581267</v>
      </c>
      <c r="G32" s="148">
        <v>3373021</v>
      </c>
      <c r="H32" s="148">
        <v>0</v>
      </c>
      <c r="I32" s="148">
        <v>0</v>
      </c>
      <c r="J32" s="148">
        <v>4343270</v>
      </c>
      <c r="K32" s="148">
        <v>423</v>
      </c>
      <c r="L32" s="148">
        <v>177736</v>
      </c>
      <c r="M32" s="148">
        <v>856945</v>
      </c>
    </row>
    <row r="33" spans="1:13" ht="9.75" customHeight="1">
      <c r="A33" s="150"/>
      <c r="B33" s="376" t="s">
        <v>37</v>
      </c>
      <c r="C33" s="149"/>
      <c r="D33" s="148">
        <v>9177341</v>
      </c>
      <c r="E33" s="148">
        <v>782547</v>
      </c>
      <c r="F33" s="148">
        <v>1967858</v>
      </c>
      <c r="G33" s="148">
        <v>5113419</v>
      </c>
      <c r="H33" s="148">
        <v>0</v>
      </c>
      <c r="I33" s="148">
        <v>0</v>
      </c>
      <c r="J33" s="148">
        <v>109093</v>
      </c>
      <c r="K33" s="148">
        <v>0</v>
      </c>
      <c r="L33" s="148">
        <v>27224</v>
      </c>
      <c r="M33" s="148">
        <v>1177200</v>
      </c>
    </row>
    <row r="34" spans="1:13" ht="9.75" customHeight="1">
      <c r="A34" s="150"/>
      <c r="B34" s="376" t="s">
        <v>38</v>
      </c>
      <c r="C34" s="149"/>
      <c r="D34" s="148">
        <v>12835738</v>
      </c>
      <c r="E34" s="148">
        <v>525500</v>
      </c>
      <c r="F34" s="148">
        <v>2825197</v>
      </c>
      <c r="G34" s="148">
        <v>3444559</v>
      </c>
      <c r="H34" s="148">
        <v>0</v>
      </c>
      <c r="I34" s="148">
        <v>0</v>
      </c>
      <c r="J34" s="148">
        <v>4144066</v>
      </c>
      <c r="K34" s="148">
        <v>0</v>
      </c>
      <c r="L34" s="148">
        <v>398557</v>
      </c>
      <c r="M34" s="148">
        <v>1497859</v>
      </c>
    </row>
    <row r="35" spans="1:13" ht="9.75" customHeight="1">
      <c r="A35" s="150"/>
      <c r="B35" s="376" t="s">
        <v>39</v>
      </c>
      <c r="C35" s="149"/>
      <c r="D35" s="148">
        <v>6469463</v>
      </c>
      <c r="E35" s="148">
        <v>96891</v>
      </c>
      <c r="F35" s="148">
        <v>1634011</v>
      </c>
      <c r="G35" s="148">
        <v>2709339</v>
      </c>
      <c r="H35" s="148">
        <v>0</v>
      </c>
      <c r="I35" s="148">
        <v>0</v>
      </c>
      <c r="J35" s="148">
        <v>1354191</v>
      </c>
      <c r="K35" s="148">
        <v>0</v>
      </c>
      <c r="L35" s="148">
        <v>92289</v>
      </c>
      <c r="M35" s="148">
        <v>582742</v>
      </c>
    </row>
    <row r="36" spans="1:13" ht="9.75" customHeight="1">
      <c r="A36" s="150"/>
      <c r="B36" s="376" t="s">
        <v>40</v>
      </c>
      <c r="C36" s="149"/>
      <c r="D36" s="148">
        <v>16545397</v>
      </c>
      <c r="E36" s="148">
        <v>391434</v>
      </c>
      <c r="F36" s="148">
        <v>5299602</v>
      </c>
      <c r="G36" s="148">
        <v>2215066</v>
      </c>
      <c r="H36" s="148">
        <v>0</v>
      </c>
      <c r="I36" s="148">
        <v>0</v>
      </c>
      <c r="J36" s="148">
        <v>6587691</v>
      </c>
      <c r="K36" s="148">
        <v>0</v>
      </c>
      <c r="L36" s="148">
        <v>0</v>
      </c>
      <c r="M36" s="148">
        <v>2051604</v>
      </c>
    </row>
    <row r="37" spans="1:13" ht="8.4499999999999993" customHeight="1">
      <c r="A37" s="150"/>
      <c r="B37" s="376"/>
      <c r="C37" s="149"/>
      <c r="D37" s="148"/>
      <c r="E37" s="148"/>
      <c r="F37" s="148"/>
      <c r="G37" s="148"/>
      <c r="H37" s="148"/>
      <c r="I37" s="148"/>
      <c r="J37" s="148"/>
      <c r="K37" s="148"/>
      <c r="L37" s="148"/>
      <c r="M37" s="148"/>
    </row>
    <row r="38" spans="1:13" ht="9.75" customHeight="1">
      <c r="A38" s="150"/>
      <c r="B38" s="376" t="s">
        <v>42</v>
      </c>
      <c r="C38" s="149"/>
      <c r="D38" s="148">
        <v>10933896</v>
      </c>
      <c r="E38" s="148">
        <v>1224249</v>
      </c>
      <c r="F38" s="148">
        <v>2905676</v>
      </c>
      <c r="G38" s="148">
        <v>2754807</v>
      </c>
      <c r="H38" s="148">
        <v>0</v>
      </c>
      <c r="I38" s="148">
        <v>0</v>
      </c>
      <c r="J38" s="148">
        <v>3195603</v>
      </c>
      <c r="K38" s="148">
        <v>0</v>
      </c>
      <c r="L38" s="148">
        <v>133991</v>
      </c>
      <c r="M38" s="148">
        <v>719570</v>
      </c>
    </row>
    <row r="39" spans="1:13" ht="9.75" customHeight="1">
      <c r="A39" s="150"/>
      <c r="B39" s="376" t="s">
        <v>43</v>
      </c>
      <c r="C39" s="149"/>
      <c r="D39" s="148">
        <v>11640760</v>
      </c>
      <c r="E39" s="148">
        <v>125219</v>
      </c>
      <c r="F39" s="148">
        <v>2209699</v>
      </c>
      <c r="G39" s="148">
        <v>1441206</v>
      </c>
      <c r="H39" s="148">
        <v>0</v>
      </c>
      <c r="I39" s="148">
        <v>0</v>
      </c>
      <c r="J39" s="148">
        <v>6427604</v>
      </c>
      <c r="K39" s="148">
        <v>0</v>
      </c>
      <c r="L39" s="148">
        <v>317282</v>
      </c>
      <c r="M39" s="148">
        <v>1119750</v>
      </c>
    </row>
    <row r="40" spans="1:13" ht="9.75" customHeight="1">
      <c r="A40" s="150"/>
      <c r="B40" s="376" t="s">
        <v>44</v>
      </c>
      <c r="C40" s="149"/>
      <c r="D40" s="148">
        <v>37056917</v>
      </c>
      <c r="E40" s="148">
        <v>396665</v>
      </c>
      <c r="F40" s="148">
        <v>4014829</v>
      </c>
      <c r="G40" s="148">
        <v>1984125</v>
      </c>
      <c r="H40" s="148">
        <v>29</v>
      </c>
      <c r="I40" s="148">
        <v>0</v>
      </c>
      <c r="J40" s="148">
        <v>26103872</v>
      </c>
      <c r="K40" s="148">
        <v>139179</v>
      </c>
      <c r="L40" s="148">
        <v>2633200</v>
      </c>
      <c r="M40" s="148">
        <v>1785018</v>
      </c>
    </row>
    <row r="41" spans="1:13" ht="9.75" customHeight="1">
      <c r="A41" s="150"/>
      <c r="B41" s="376" t="s">
        <v>45</v>
      </c>
      <c r="C41" s="149"/>
      <c r="D41" s="148">
        <v>4220826</v>
      </c>
      <c r="E41" s="148">
        <v>1619355</v>
      </c>
      <c r="F41" s="148">
        <v>231530</v>
      </c>
      <c r="G41" s="148">
        <v>2141217</v>
      </c>
      <c r="H41" s="148">
        <v>0</v>
      </c>
      <c r="I41" s="148">
        <v>19212</v>
      </c>
      <c r="J41" s="148">
        <v>0</v>
      </c>
      <c r="K41" s="148">
        <v>0</v>
      </c>
      <c r="L41" s="148">
        <v>0</v>
      </c>
      <c r="M41" s="148">
        <v>209512</v>
      </c>
    </row>
    <row r="42" spans="1:13" ht="9.75" customHeight="1">
      <c r="A42" s="150"/>
      <c r="B42" s="376" t="s">
        <v>46</v>
      </c>
      <c r="C42" s="149"/>
      <c r="D42" s="148">
        <v>30131021</v>
      </c>
      <c r="E42" s="148">
        <v>23800</v>
      </c>
      <c r="F42" s="148">
        <v>231723</v>
      </c>
      <c r="G42" s="148">
        <v>6775850</v>
      </c>
      <c r="H42" s="148">
        <v>3284</v>
      </c>
      <c r="I42" s="148">
        <v>19370</v>
      </c>
      <c r="J42" s="148">
        <v>15416804</v>
      </c>
      <c r="K42" s="148">
        <v>0</v>
      </c>
      <c r="L42" s="148">
        <v>2755946</v>
      </c>
      <c r="M42" s="148">
        <v>4904244</v>
      </c>
    </row>
    <row r="43" spans="1:13" ht="8.4499999999999993" customHeight="1">
      <c r="A43" s="150"/>
      <c r="B43" s="376"/>
      <c r="C43" s="149"/>
      <c r="D43" s="148"/>
      <c r="E43" s="148"/>
      <c r="F43" s="148"/>
      <c r="G43" s="148"/>
      <c r="H43" s="148"/>
      <c r="I43" s="148"/>
      <c r="J43" s="148"/>
      <c r="K43" s="148"/>
      <c r="L43" s="148"/>
      <c r="M43" s="148"/>
    </row>
    <row r="44" spans="1:13" ht="9.75" customHeight="1">
      <c r="A44" s="150"/>
      <c r="B44" s="376" t="s">
        <v>47</v>
      </c>
      <c r="C44" s="149"/>
      <c r="D44" s="148">
        <v>3129112</v>
      </c>
      <c r="E44" s="148">
        <v>0</v>
      </c>
      <c r="F44" s="148">
        <v>1032383</v>
      </c>
      <c r="G44" s="148">
        <v>1081833</v>
      </c>
      <c r="H44" s="148">
        <v>0</v>
      </c>
      <c r="I44" s="148">
        <v>0</v>
      </c>
      <c r="J44" s="148">
        <v>618761</v>
      </c>
      <c r="K44" s="148">
        <v>0</v>
      </c>
      <c r="L44" s="148">
        <v>117010</v>
      </c>
      <c r="M44" s="148">
        <v>279125</v>
      </c>
    </row>
    <row r="45" spans="1:13" ht="9.75" customHeight="1">
      <c r="A45" s="150"/>
      <c r="B45" s="376" t="s">
        <v>48</v>
      </c>
      <c r="C45" s="149"/>
      <c r="D45" s="148">
        <v>19989433</v>
      </c>
      <c r="E45" s="148">
        <v>0</v>
      </c>
      <c r="F45" s="148">
        <v>3037225</v>
      </c>
      <c r="G45" s="148">
        <v>2899569</v>
      </c>
      <c r="H45" s="148">
        <v>346</v>
      </c>
      <c r="I45" s="148">
        <v>0</v>
      </c>
      <c r="J45" s="148">
        <v>12452464</v>
      </c>
      <c r="K45" s="148">
        <v>0</v>
      </c>
      <c r="L45" s="148">
        <v>2669</v>
      </c>
      <c r="M45" s="148">
        <v>1597160</v>
      </c>
    </row>
    <row r="46" spans="1:13" ht="9.75" customHeight="1">
      <c r="A46" s="150"/>
      <c r="B46" s="376" t="s">
        <v>49</v>
      </c>
      <c r="C46" s="149"/>
      <c r="D46" s="148">
        <v>21933648</v>
      </c>
      <c r="E46" s="148">
        <v>706652</v>
      </c>
      <c r="F46" s="148">
        <v>3366834</v>
      </c>
      <c r="G46" s="148">
        <v>6007016</v>
      </c>
      <c r="H46" s="148">
        <v>0</v>
      </c>
      <c r="I46" s="148">
        <v>0</v>
      </c>
      <c r="J46" s="148">
        <v>8774815</v>
      </c>
      <c r="K46" s="148">
        <v>0</v>
      </c>
      <c r="L46" s="148">
        <v>123320</v>
      </c>
      <c r="M46" s="148">
        <v>2955011</v>
      </c>
    </row>
    <row r="47" spans="1:13" ht="9.75" customHeight="1">
      <c r="A47" s="150"/>
      <c r="B47" s="376" t="s">
        <v>50</v>
      </c>
      <c r="C47" s="149"/>
      <c r="D47" s="148">
        <v>15517814</v>
      </c>
      <c r="E47" s="148">
        <v>77232</v>
      </c>
      <c r="F47" s="148">
        <v>498363</v>
      </c>
      <c r="G47" s="148">
        <v>470765</v>
      </c>
      <c r="H47" s="148">
        <v>0</v>
      </c>
      <c r="I47" s="148">
        <v>0</v>
      </c>
      <c r="J47" s="148">
        <v>13217948</v>
      </c>
      <c r="K47" s="148">
        <v>0</v>
      </c>
      <c r="L47" s="148">
        <v>544591</v>
      </c>
      <c r="M47" s="148">
        <v>708915</v>
      </c>
    </row>
    <row r="48" spans="1:13" ht="4.5" customHeight="1" thickBot="1">
      <c r="A48" s="147"/>
      <c r="B48" s="146"/>
      <c r="C48" s="145"/>
      <c r="D48" s="144"/>
      <c r="E48" s="144"/>
      <c r="F48" s="144"/>
      <c r="G48" s="144"/>
      <c r="H48" s="144"/>
      <c r="I48" s="144"/>
      <c r="J48" s="144"/>
      <c r="K48" s="144"/>
      <c r="L48" s="144"/>
      <c r="M48" s="144"/>
    </row>
    <row r="49" spans="1:13" ht="4.5" customHeight="1" thickTop="1">
      <c r="A49" s="5"/>
      <c r="B49" s="374"/>
      <c r="C49" s="5"/>
      <c r="D49" s="143"/>
      <c r="E49" s="143"/>
      <c r="F49" s="143"/>
      <c r="G49" s="143"/>
      <c r="H49" s="5"/>
      <c r="I49" s="5"/>
      <c r="J49" s="5"/>
      <c r="K49" s="5"/>
      <c r="L49" s="5"/>
      <c r="M49" s="5"/>
    </row>
    <row r="50" spans="1:13" s="17" customFormat="1" ht="13.5" customHeight="1">
      <c r="A50" s="140" t="s">
        <v>89</v>
      </c>
      <c r="B50" s="142"/>
      <c r="C50" s="142"/>
      <c r="D50" s="142"/>
      <c r="E50" s="142"/>
      <c r="F50" s="142"/>
      <c r="G50" s="142"/>
      <c r="H50" s="141"/>
      <c r="I50" s="141"/>
      <c r="J50" s="141"/>
      <c r="K50" s="141"/>
      <c r="L50" s="141"/>
      <c r="M50" s="141"/>
    </row>
    <row r="51" spans="1:13" s="17" customFormat="1" ht="13.5" customHeight="1">
      <c r="A51" s="140" t="s">
        <v>88</v>
      </c>
      <c r="B51" s="140"/>
      <c r="C51" s="140"/>
      <c r="D51" s="140"/>
      <c r="E51" s="140"/>
      <c r="F51" s="140"/>
      <c r="G51" s="140"/>
      <c r="H51" s="139"/>
      <c r="I51" s="139"/>
      <c r="J51" s="139"/>
      <c r="K51" s="139"/>
      <c r="L51" s="139"/>
      <c r="M51" s="139"/>
    </row>
    <row r="52" spans="1:13" s="17" customFormat="1" ht="13.5" customHeight="1">
      <c r="A52" s="140" t="s">
        <v>87</v>
      </c>
      <c r="B52" s="140"/>
      <c r="C52" s="140"/>
      <c r="D52" s="140"/>
      <c r="E52" s="140"/>
      <c r="F52" s="140"/>
      <c r="G52" s="140"/>
      <c r="H52" s="139"/>
      <c r="I52" s="139"/>
      <c r="J52" s="139"/>
      <c r="K52" s="139"/>
      <c r="L52" s="139"/>
      <c r="M52" s="139"/>
    </row>
  </sheetData>
  <phoneticPr fontId="3"/>
  <pageMargins left="0.9055118110236221" right="0.51181102362204722" top="0.74803149606299213" bottom="0.74803149606299213" header="0.31496062992125984" footer="0.31496062992125984"/>
  <pageSetup paperSize="9" scale="98" orientation="landscape" r:id="rId1"/>
  <headerFooter>
    <oddHeader>&amp;L地目別評価総地積&amp;R&amp;F(&amp;A)</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P13"/>
  <sheetViews>
    <sheetView showRuler="0" zoomScaleNormal="100" workbookViewId="0"/>
  </sheetViews>
  <sheetFormatPr defaultColWidth="9.33203125" defaultRowHeight="9.75"/>
  <cols>
    <col min="1" max="1" width="11.1640625" style="17" customWidth="1"/>
    <col min="2" max="2" width="1.5" style="17" customWidth="1"/>
    <col min="3" max="4" width="12.33203125" style="9" customWidth="1"/>
    <col min="5" max="5" width="8.33203125" style="9" customWidth="1"/>
    <col min="6" max="8" width="8.83203125" style="9" customWidth="1"/>
    <col min="9" max="10" width="12.33203125" style="9" customWidth="1"/>
    <col min="11" max="11" width="8.33203125" style="9" customWidth="1"/>
    <col min="12" max="13" width="12.33203125" style="9" customWidth="1"/>
    <col min="14" max="14" width="8.33203125" style="9" customWidth="1"/>
    <col min="15" max="15" width="1.83203125" style="9" customWidth="1"/>
    <col min="16" max="16" width="10" style="9" customWidth="1"/>
    <col min="17" max="16384" width="9.33203125" style="9"/>
  </cols>
  <sheetData>
    <row r="1" spans="1:16" s="17" customFormat="1" ht="12" customHeight="1" thickBot="1">
      <c r="A1" s="184" t="s">
        <v>129</v>
      </c>
      <c r="B1" s="1"/>
      <c r="C1" s="1"/>
      <c r="D1" s="1"/>
      <c r="E1" s="1"/>
      <c r="F1" s="1"/>
      <c r="G1" s="1"/>
      <c r="H1" s="1"/>
      <c r="I1" s="1"/>
      <c r="J1" s="1"/>
      <c r="K1" s="1"/>
      <c r="L1" s="178"/>
      <c r="M1" s="1"/>
      <c r="N1" s="162" t="s">
        <v>128</v>
      </c>
    </row>
    <row r="2" spans="1:16" s="180" customFormat="1" ht="12.75" customHeight="1" thickTop="1">
      <c r="A2" s="160" t="s">
        <v>127</v>
      </c>
      <c r="B2" s="371"/>
      <c r="C2" s="412" t="s">
        <v>126</v>
      </c>
      <c r="D2" s="413"/>
      <c r="E2" s="413"/>
      <c r="F2" s="413" t="s">
        <v>125</v>
      </c>
      <c r="G2" s="413"/>
      <c r="H2" s="413"/>
      <c r="I2" s="413" t="s">
        <v>124</v>
      </c>
      <c r="J2" s="413"/>
      <c r="K2" s="414"/>
      <c r="L2" s="413" t="s">
        <v>123</v>
      </c>
      <c r="M2" s="413"/>
      <c r="N2" s="414"/>
      <c r="O2" s="115"/>
    </row>
    <row r="3" spans="1:16" s="180" customFormat="1" ht="21" customHeight="1">
      <c r="A3" s="369" t="s">
        <v>122</v>
      </c>
      <c r="B3" s="378"/>
      <c r="C3" s="183" t="s">
        <v>121</v>
      </c>
      <c r="D3" s="381" t="s">
        <v>120</v>
      </c>
      <c r="E3" s="381" t="s">
        <v>119</v>
      </c>
      <c r="F3" s="381" t="s">
        <v>121</v>
      </c>
      <c r="G3" s="381" t="s">
        <v>120</v>
      </c>
      <c r="H3" s="381" t="s">
        <v>119</v>
      </c>
      <c r="I3" s="381" t="s">
        <v>121</v>
      </c>
      <c r="J3" s="381" t="s">
        <v>120</v>
      </c>
      <c r="K3" s="379" t="s">
        <v>119</v>
      </c>
      <c r="L3" s="381" t="s">
        <v>121</v>
      </c>
      <c r="M3" s="381" t="s">
        <v>120</v>
      </c>
      <c r="N3" s="182" t="s">
        <v>119</v>
      </c>
      <c r="O3" s="181"/>
    </row>
    <row r="4" spans="1:16" s="176" customFormat="1" ht="10.5">
      <c r="A4" s="178"/>
      <c r="B4" s="179"/>
      <c r="C4" s="178"/>
      <c r="D4" s="178" t="s">
        <v>118</v>
      </c>
      <c r="E4" s="178" t="s">
        <v>14</v>
      </c>
      <c r="F4" s="178"/>
      <c r="G4" s="178" t="s">
        <v>118</v>
      </c>
      <c r="H4" s="178" t="s">
        <v>14</v>
      </c>
      <c r="I4" s="178"/>
      <c r="J4" s="178" t="s">
        <v>118</v>
      </c>
      <c r="K4" s="178" t="s">
        <v>14</v>
      </c>
      <c r="L4" s="178"/>
      <c r="M4" s="178" t="s">
        <v>118</v>
      </c>
      <c r="N4" s="178" t="s">
        <v>14</v>
      </c>
      <c r="O4" s="177"/>
    </row>
    <row r="5" spans="1:16" ht="12.6" customHeight="1">
      <c r="A5" s="174" t="s">
        <v>117</v>
      </c>
      <c r="B5" s="175"/>
      <c r="C5" s="173" t="s">
        <v>116</v>
      </c>
      <c r="D5" s="170">
        <v>179500</v>
      </c>
      <c r="E5" s="172">
        <v>0.1</v>
      </c>
      <c r="F5" s="171" t="s">
        <v>41</v>
      </c>
      <c r="G5" s="170" t="s">
        <v>41</v>
      </c>
      <c r="H5" s="42" t="s">
        <v>41</v>
      </c>
      <c r="I5" s="171" t="s">
        <v>115</v>
      </c>
      <c r="J5" s="170">
        <v>583000</v>
      </c>
      <c r="K5" s="172">
        <v>2.5</v>
      </c>
      <c r="L5" s="171" t="s">
        <v>111</v>
      </c>
      <c r="M5" s="170">
        <v>107500</v>
      </c>
      <c r="N5" s="169">
        <v>2.9</v>
      </c>
      <c r="O5" s="168"/>
      <c r="P5" s="167"/>
    </row>
    <row r="6" spans="1:16" ht="12.6" customHeight="1">
      <c r="A6" s="174" t="s">
        <v>114</v>
      </c>
      <c r="B6" s="1"/>
      <c r="C6" s="173" t="s">
        <v>113</v>
      </c>
      <c r="D6" s="170">
        <v>179300</v>
      </c>
      <c r="E6" s="172">
        <v>-0.9</v>
      </c>
      <c r="F6" s="171" t="s">
        <v>41</v>
      </c>
      <c r="G6" s="170" t="s">
        <v>41</v>
      </c>
      <c r="H6" s="42" t="s">
        <v>41</v>
      </c>
      <c r="I6" s="171" t="s">
        <v>112</v>
      </c>
      <c r="J6" s="170">
        <v>590300</v>
      </c>
      <c r="K6" s="172">
        <v>0.2</v>
      </c>
      <c r="L6" s="171" t="s">
        <v>111</v>
      </c>
      <c r="M6" s="170">
        <v>109000</v>
      </c>
      <c r="N6" s="169">
        <v>1.5</v>
      </c>
      <c r="O6" s="168"/>
      <c r="P6" s="168"/>
    </row>
    <row r="7" spans="1:16" ht="12.6" customHeight="1">
      <c r="A7" s="174" t="s">
        <v>110</v>
      </c>
      <c r="B7" s="1"/>
      <c r="C7" s="173" t="s">
        <v>109</v>
      </c>
      <c r="D7" s="170">
        <v>180600</v>
      </c>
      <c r="E7" s="172">
        <v>-0.2</v>
      </c>
      <c r="F7" s="171" t="s">
        <v>41</v>
      </c>
      <c r="G7" s="170" t="s">
        <v>41</v>
      </c>
      <c r="H7" s="42" t="s">
        <v>41</v>
      </c>
      <c r="I7" s="171" t="s">
        <v>108</v>
      </c>
      <c r="J7" s="170">
        <v>606000</v>
      </c>
      <c r="K7" s="172">
        <v>0.8</v>
      </c>
      <c r="L7" s="171" t="s">
        <v>107</v>
      </c>
      <c r="M7" s="170">
        <v>111600</v>
      </c>
      <c r="N7" s="169">
        <v>2.5</v>
      </c>
      <c r="O7" s="168"/>
      <c r="P7" s="167"/>
    </row>
    <row r="8" spans="1:16" ht="4.5" customHeight="1" thickBot="1">
      <c r="A8" s="166"/>
      <c r="B8" s="165"/>
      <c r="C8" s="147"/>
      <c r="D8" s="147"/>
      <c r="E8" s="147"/>
      <c r="F8" s="147"/>
      <c r="G8" s="147"/>
      <c r="H8" s="147"/>
      <c r="I8" s="147"/>
      <c r="J8" s="147"/>
      <c r="K8" s="147"/>
      <c r="L8" s="147"/>
      <c r="M8" s="147"/>
      <c r="N8" s="147"/>
    </row>
    <row r="9" spans="1:16" s="17" customFormat="1" ht="12.75" customHeight="1" thickTop="1">
      <c r="A9" s="163" t="s">
        <v>106</v>
      </c>
      <c r="B9" s="1"/>
      <c r="C9" s="1"/>
      <c r="D9" s="1"/>
      <c r="E9" s="1"/>
      <c r="F9" s="1"/>
      <c r="G9" s="1"/>
      <c r="H9" s="1"/>
      <c r="I9" s="1"/>
      <c r="J9" s="1"/>
      <c r="K9" s="1"/>
      <c r="L9" s="1"/>
      <c r="M9" s="1"/>
      <c r="N9" s="1"/>
    </row>
    <row r="10" spans="1:16" s="17" customFormat="1" ht="12" customHeight="1">
      <c r="A10" s="163" t="s">
        <v>105</v>
      </c>
      <c r="B10" s="1"/>
      <c r="C10" s="1"/>
      <c r="D10" s="1"/>
      <c r="E10" s="1"/>
      <c r="F10" s="1"/>
      <c r="G10" s="1"/>
      <c r="H10" s="1"/>
      <c r="I10" s="1"/>
      <c r="J10" s="1"/>
      <c r="K10" s="1"/>
      <c r="L10" s="1"/>
      <c r="M10" s="1"/>
      <c r="N10" s="1"/>
    </row>
    <row r="11" spans="1:16" s="17" customFormat="1" ht="10.5">
      <c r="A11" s="1" t="s">
        <v>104</v>
      </c>
      <c r="B11" s="1"/>
      <c r="C11" s="1"/>
      <c r="D11" s="1"/>
      <c r="E11" s="1"/>
      <c r="F11" s="1"/>
      <c r="G11" s="1"/>
      <c r="H11" s="1"/>
      <c r="I11" s="1"/>
      <c r="J11" s="1"/>
      <c r="K11" s="1"/>
      <c r="L11" s="1"/>
      <c r="M11" s="1"/>
      <c r="N11" s="1"/>
    </row>
    <row r="13" spans="1:16" ht="10.5">
      <c r="C13" s="164"/>
    </row>
  </sheetData>
  <mergeCells count="4">
    <mergeCell ref="C2:E2"/>
    <mergeCell ref="F2:H2"/>
    <mergeCell ref="I2:K2"/>
    <mergeCell ref="L2:N2"/>
  </mergeCells>
  <phoneticPr fontId="3"/>
  <printOptions horizontalCentered="1"/>
  <pageMargins left="0.59055118110236227" right="0.62992125984251968" top="1.1811023622047245" bottom="0.98425196850393704" header="0.51181102362204722" footer="0.51181102362204722"/>
  <pageSetup paperSize="9" scale="120" fitToWidth="0" fitToHeight="0" orientation="landscape" r:id="rId1"/>
  <headerFooter alignWithMargins="0">
    <oddHeader>&amp;L&amp;9基準地平均価格及び平均変動率ー用途地域別ー（県全域）&amp;R&amp;9&amp;F (&amp;"_,標準"&amp;A)&amp;"ＭＳ ゴシック,標準"　　</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AG85"/>
  <sheetViews>
    <sheetView showRuler="0" zoomScaleNormal="100" zoomScaleSheetLayoutView="100" workbookViewId="0"/>
  </sheetViews>
  <sheetFormatPr defaultColWidth="9.33203125" defaultRowHeight="9.75"/>
  <cols>
    <col min="1" max="1" width="2" style="17" customWidth="1"/>
    <col min="2" max="2" width="12.5" style="17" customWidth="1"/>
    <col min="3" max="3" width="0.5" style="9" customWidth="1"/>
    <col min="4" max="4" width="2.33203125" style="138" customWidth="1"/>
    <col min="5" max="5" width="7.1640625" style="138" customWidth="1"/>
    <col min="6" max="6" width="1.33203125" style="138" customWidth="1"/>
    <col min="7" max="7" width="5.83203125" style="138" customWidth="1"/>
    <col min="8" max="8" width="11.33203125" style="189" customWidth="1"/>
    <col min="9" max="9" width="2" style="188" customWidth="1"/>
    <col min="10" max="10" width="9" style="187" customWidth="1"/>
    <col min="11" max="11" width="2.33203125" style="138" customWidth="1"/>
    <col min="12" max="12" width="5.83203125" style="138" customWidth="1"/>
    <col min="13" max="13" width="1.5" style="190" customWidth="1"/>
    <col min="14" max="14" width="5.83203125" style="138" customWidth="1"/>
    <col min="15" max="15" width="11.33203125" style="189" customWidth="1"/>
    <col min="16" max="16" width="2" style="188" customWidth="1"/>
    <col min="17" max="17" width="9" style="187" customWidth="1"/>
    <col min="18" max="18" width="2.33203125" style="185" customWidth="1"/>
    <col min="19" max="19" width="5.83203125" style="185" customWidth="1"/>
    <col min="20" max="20" width="1.1640625" style="185" customWidth="1"/>
    <col min="21" max="21" width="5.83203125" style="185" customWidth="1"/>
    <col min="22" max="22" width="11.33203125" style="186" customWidth="1"/>
    <col min="23" max="23" width="2" style="185" customWidth="1"/>
    <col min="24" max="24" width="9" style="185" customWidth="1"/>
    <col min="25" max="25" width="2.33203125" style="185" customWidth="1"/>
    <col min="26" max="26" width="5.83203125" style="185" customWidth="1"/>
    <col min="27" max="27" width="1.1640625" style="185" customWidth="1"/>
    <col min="28" max="28" width="5.83203125" style="185" customWidth="1"/>
    <col min="29" max="29" width="11.33203125" style="186" customWidth="1"/>
    <col min="30" max="30" width="2" style="185" customWidth="1"/>
    <col min="31" max="31" width="9" style="185" customWidth="1"/>
    <col min="32" max="32" width="4" style="185" bestFit="1" customWidth="1"/>
    <col min="33" max="34" width="4.5" style="185" bestFit="1" customWidth="1"/>
    <col min="35" max="35" width="9.5" style="185" bestFit="1" customWidth="1"/>
    <col min="36" max="36" width="9.33203125" style="185"/>
    <col min="37" max="37" width="7.83203125" style="185" bestFit="1" customWidth="1"/>
    <col min="38" max="16384" width="9.33203125" style="185"/>
  </cols>
  <sheetData>
    <row r="1" spans="1:33" s="18" customFormat="1" ht="14.25" customHeight="1">
      <c r="A1" s="184" t="s">
        <v>181</v>
      </c>
      <c r="B1" s="1"/>
      <c r="C1" s="1"/>
      <c r="D1" s="161"/>
      <c r="E1" s="163"/>
      <c r="F1" s="161"/>
      <c r="G1" s="161"/>
      <c r="H1" s="225"/>
      <c r="I1" s="222"/>
      <c r="J1" s="224"/>
      <c r="K1" s="161"/>
      <c r="L1" s="161"/>
      <c r="M1" s="140"/>
      <c r="N1" s="161"/>
      <c r="O1" s="225"/>
      <c r="P1" s="222"/>
      <c r="Q1" s="224"/>
      <c r="R1" s="161"/>
      <c r="S1" s="161"/>
      <c r="T1" s="140"/>
      <c r="U1" s="161"/>
      <c r="V1" s="225"/>
      <c r="W1" s="222"/>
      <c r="X1" s="224"/>
      <c r="Y1" s="161"/>
      <c r="Z1" s="161"/>
      <c r="AA1" s="140"/>
      <c r="AB1" s="161"/>
      <c r="AC1" s="225"/>
      <c r="AD1" s="222"/>
      <c r="AE1" s="224"/>
    </row>
    <row r="2" spans="1:33" s="219" customFormat="1" ht="17.25" customHeight="1" thickBot="1">
      <c r="A2" s="163" t="s">
        <v>180</v>
      </c>
      <c r="B2" s="140"/>
      <c r="C2" s="140"/>
      <c r="D2" s="140"/>
      <c r="E2" s="140"/>
      <c r="F2" s="140"/>
      <c r="G2" s="140"/>
      <c r="H2" s="223"/>
      <c r="I2" s="222"/>
      <c r="J2" s="221"/>
      <c r="K2" s="140"/>
      <c r="L2" s="140"/>
      <c r="M2" s="140"/>
      <c r="N2" s="140"/>
      <c r="O2" s="223"/>
      <c r="P2" s="222"/>
      <c r="Q2" s="221"/>
      <c r="V2" s="220"/>
      <c r="AC2" s="220"/>
      <c r="AE2" s="306" t="s">
        <v>179</v>
      </c>
      <c r="AG2" s="163"/>
    </row>
    <row r="3" spans="1:33" s="181" customFormat="1" ht="15" customHeight="1" thickTop="1">
      <c r="A3" s="415" t="s">
        <v>178</v>
      </c>
      <c r="B3" s="415"/>
      <c r="C3" s="416"/>
      <c r="D3" s="218"/>
      <c r="E3" s="215"/>
      <c r="F3" s="215"/>
      <c r="G3" s="215"/>
      <c r="H3" s="216" t="s">
        <v>177</v>
      </c>
      <c r="I3" s="215"/>
      <c r="J3" s="215"/>
      <c r="K3" s="215" t="s">
        <v>176</v>
      </c>
      <c r="L3" s="215"/>
      <c r="M3" s="215"/>
      <c r="N3" s="215"/>
      <c r="O3" s="217" t="s">
        <v>175</v>
      </c>
      <c r="P3" s="215"/>
      <c r="Q3" s="215"/>
      <c r="R3" s="215"/>
      <c r="S3" s="215"/>
      <c r="T3" s="215"/>
      <c r="U3" s="215" t="s">
        <v>174</v>
      </c>
      <c r="V3" s="216"/>
      <c r="W3" s="215" t="s">
        <v>173</v>
      </c>
      <c r="X3" s="215"/>
      <c r="Y3" s="419" t="s">
        <v>172</v>
      </c>
      <c r="Z3" s="420"/>
      <c r="AA3" s="420"/>
      <c r="AB3" s="420"/>
      <c r="AC3" s="420"/>
      <c r="AD3" s="420"/>
      <c r="AE3" s="420"/>
    </row>
    <row r="4" spans="1:33" s="181" customFormat="1" ht="15" customHeight="1">
      <c r="A4" s="417"/>
      <c r="B4" s="417"/>
      <c r="C4" s="418"/>
      <c r="D4" s="421" t="s">
        <v>171</v>
      </c>
      <c r="E4" s="421"/>
      <c r="F4" s="421"/>
      <c r="G4" s="421"/>
      <c r="H4" s="421"/>
      <c r="I4" s="421"/>
      <c r="J4" s="421"/>
      <c r="K4" s="422" t="s">
        <v>170</v>
      </c>
      <c r="L4" s="423"/>
      <c r="M4" s="423"/>
      <c r="N4" s="423"/>
      <c r="O4" s="423"/>
      <c r="P4" s="423"/>
      <c r="Q4" s="423"/>
      <c r="R4" s="422" t="s">
        <v>123</v>
      </c>
      <c r="S4" s="423"/>
      <c r="T4" s="423"/>
      <c r="U4" s="423"/>
      <c r="V4" s="423"/>
      <c r="W4" s="423"/>
      <c r="X4" s="423"/>
      <c r="Y4" s="422" t="s">
        <v>169</v>
      </c>
      <c r="Z4" s="423"/>
      <c r="AA4" s="423"/>
      <c r="AB4" s="423"/>
      <c r="AC4" s="423"/>
      <c r="AD4" s="423"/>
      <c r="AE4" s="423"/>
    </row>
    <row r="5" spans="1:33" s="181" customFormat="1" ht="15" customHeight="1">
      <c r="B5" s="167" t="s">
        <v>122</v>
      </c>
      <c r="C5" s="214"/>
      <c r="D5" s="428" t="s">
        <v>168</v>
      </c>
      <c r="E5" s="429"/>
      <c r="F5" s="429"/>
      <c r="G5" s="430"/>
      <c r="H5" s="433" t="s">
        <v>167</v>
      </c>
      <c r="I5" s="425" t="s">
        <v>166</v>
      </c>
      <c r="J5" s="435"/>
      <c r="K5" s="428" t="s">
        <v>168</v>
      </c>
      <c r="L5" s="429"/>
      <c r="M5" s="429"/>
      <c r="N5" s="430"/>
      <c r="O5" s="433" t="s">
        <v>167</v>
      </c>
      <c r="P5" s="424" t="s">
        <v>166</v>
      </c>
      <c r="Q5" s="425"/>
      <c r="R5" s="428" t="s">
        <v>168</v>
      </c>
      <c r="S5" s="429"/>
      <c r="T5" s="429"/>
      <c r="U5" s="430"/>
      <c r="V5" s="433" t="s">
        <v>167</v>
      </c>
      <c r="W5" s="424" t="s">
        <v>166</v>
      </c>
      <c r="X5" s="425"/>
      <c r="Y5" s="428" t="s">
        <v>168</v>
      </c>
      <c r="Z5" s="429"/>
      <c r="AA5" s="429"/>
      <c r="AB5" s="430"/>
      <c r="AC5" s="433" t="s">
        <v>167</v>
      </c>
      <c r="AD5" s="424" t="s">
        <v>166</v>
      </c>
      <c r="AE5" s="425"/>
    </row>
    <row r="6" spans="1:33" s="181" customFormat="1" ht="14.25" customHeight="1">
      <c r="A6" s="438" t="s">
        <v>165</v>
      </c>
      <c r="B6" s="438"/>
      <c r="C6" s="213"/>
      <c r="D6" s="431"/>
      <c r="E6" s="398"/>
      <c r="F6" s="398"/>
      <c r="G6" s="432"/>
      <c r="H6" s="434"/>
      <c r="I6" s="427"/>
      <c r="J6" s="436"/>
      <c r="K6" s="431"/>
      <c r="L6" s="398"/>
      <c r="M6" s="398"/>
      <c r="N6" s="432"/>
      <c r="O6" s="434"/>
      <c r="P6" s="426"/>
      <c r="Q6" s="427"/>
      <c r="R6" s="431"/>
      <c r="S6" s="398"/>
      <c r="T6" s="398"/>
      <c r="U6" s="432"/>
      <c r="V6" s="434"/>
      <c r="W6" s="426"/>
      <c r="X6" s="427"/>
      <c r="Y6" s="431"/>
      <c r="Z6" s="398"/>
      <c r="AA6" s="398"/>
      <c r="AB6" s="432"/>
      <c r="AC6" s="434"/>
      <c r="AD6" s="426"/>
      <c r="AE6" s="427"/>
    </row>
    <row r="7" spans="1:33" s="177" customFormat="1">
      <c r="C7" s="212"/>
      <c r="H7" s="211" t="s">
        <v>118</v>
      </c>
      <c r="I7" s="210"/>
      <c r="J7" s="209" t="s">
        <v>14</v>
      </c>
      <c r="M7" s="197"/>
      <c r="O7" s="211" t="s">
        <v>118</v>
      </c>
      <c r="P7" s="210"/>
      <c r="Q7" s="209" t="s">
        <v>14</v>
      </c>
      <c r="T7" s="197"/>
      <c r="V7" s="211" t="s">
        <v>118</v>
      </c>
      <c r="W7" s="210"/>
      <c r="X7" s="209" t="s">
        <v>14</v>
      </c>
      <c r="AA7" s="197"/>
      <c r="AC7" s="211" t="s">
        <v>118</v>
      </c>
      <c r="AD7" s="210"/>
      <c r="AE7" s="209" t="s">
        <v>14</v>
      </c>
    </row>
    <row r="8" spans="1:33" s="207" customFormat="1" ht="11.25" customHeight="1">
      <c r="A8" s="439" t="s">
        <v>77</v>
      </c>
      <c r="B8" s="439"/>
      <c r="C8" s="208"/>
      <c r="D8" s="307" t="s">
        <v>133</v>
      </c>
      <c r="E8" s="308">
        <v>553</v>
      </c>
      <c r="F8" s="307" t="s">
        <v>137</v>
      </c>
      <c r="G8" s="164">
        <v>569</v>
      </c>
      <c r="H8" s="309">
        <v>197100</v>
      </c>
      <c r="I8" s="310"/>
      <c r="J8" s="311">
        <v>0</v>
      </c>
      <c r="K8" s="307" t="s">
        <v>133</v>
      </c>
      <c r="L8" s="308">
        <v>212</v>
      </c>
      <c r="M8" s="312" t="s">
        <v>137</v>
      </c>
      <c r="N8" s="164">
        <v>213</v>
      </c>
      <c r="O8" s="309">
        <v>629400</v>
      </c>
      <c r="P8" s="310"/>
      <c r="Q8" s="311">
        <v>0.9</v>
      </c>
      <c r="R8" s="307" t="s">
        <v>133</v>
      </c>
      <c r="S8" s="308">
        <v>41</v>
      </c>
      <c r="T8" s="312" t="s">
        <v>137</v>
      </c>
      <c r="U8" s="164">
        <v>41</v>
      </c>
      <c r="V8" s="309">
        <v>111600</v>
      </c>
      <c r="W8" s="310"/>
      <c r="X8" s="311">
        <v>2.5</v>
      </c>
      <c r="Y8" s="307" t="s">
        <v>133</v>
      </c>
      <c r="Z8" s="308">
        <v>50</v>
      </c>
      <c r="AA8" s="313" t="s">
        <v>137</v>
      </c>
      <c r="AB8" s="164">
        <v>53</v>
      </c>
      <c r="AC8" s="309">
        <v>66900</v>
      </c>
      <c r="AD8" s="310"/>
      <c r="AE8" s="311">
        <v>-1.5</v>
      </c>
    </row>
    <row r="9" spans="1:33" s="207" customFormat="1" ht="3.75" customHeight="1">
      <c r="A9" s="375"/>
      <c r="B9" s="375"/>
      <c r="C9" s="208"/>
      <c r="D9" s="307"/>
      <c r="E9" s="314"/>
      <c r="F9" s="307"/>
      <c r="G9" s="307"/>
      <c r="H9" s="315"/>
      <c r="I9" s="316"/>
      <c r="J9" s="311"/>
      <c r="K9" s="307"/>
      <c r="L9" s="314"/>
      <c r="M9" s="312"/>
      <c r="N9" s="307"/>
      <c r="O9" s="315"/>
      <c r="P9" s="316"/>
      <c r="Q9" s="311"/>
      <c r="R9" s="307"/>
      <c r="S9" s="314"/>
      <c r="T9" s="312"/>
      <c r="U9" s="307"/>
      <c r="V9" s="315"/>
      <c r="W9" s="316"/>
      <c r="X9" s="311"/>
      <c r="Y9" s="307"/>
      <c r="Z9" s="314"/>
      <c r="AA9" s="312"/>
      <c r="AB9" s="307"/>
      <c r="AC9" s="315"/>
      <c r="AD9" s="316"/>
      <c r="AE9" s="311"/>
    </row>
    <row r="10" spans="1:33" ht="11.25" customHeight="1">
      <c r="A10" s="439" t="s">
        <v>164</v>
      </c>
      <c r="B10" s="439"/>
      <c r="C10" s="208"/>
      <c r="D10" s="307" t="s">
        <v>133</v>
      </c>
      <c r="E10" s="308">
        <v>524</v>
      </c>
      <c r="F10" s="307" t="s">
        <v>137</v>
      </c>
      <c r="G10" s="164">
        <v>540</v>
      </c>
      <c r="H10" s="309">
        <v>202300</v>
      </c>
      <c r="I10" s="316"/>
      <c r="J10" s="311">
        <v>0.1</v>
      </c>
      <c r="K10" s="307" t="s">
        <v>133</v>
      </c>
      <c r="L10" s="308">
        <v>205</v>
      </c>
      <c r="M10" s="312" t="s">
        <v>137</v>
      </c>
      <c r="N10" s="164">
        <v>206</v>
      </c>
      <c r="O10" s="309">
        <v>646200</v>
      </c>
      <c r="P10" s="316"/>
      <c r="Q10" s="311">
        <v>1</v>
      </c>
      <c r="R10" s="317" t="s">
        <v>133</v>
      </c>
      <c r="S10" s="308">
        <v>38</v>
      </c>
      <c r="T10" s="313" t="s">
        <v>137</v>
      </c>
      <c r="U10" s="164">
        <v>38</v>
      </c>
      <c r="V10" s="309">
        <v>115700</v>
      </c>
      <c r="W10" s="310"/>
      <c r="X10" s="311">
        <v>2.6</v>
      </c>
      <c r="Y10" s="317" t="s">
        <v>133</v>
      </c>
      <c r="Z10" s="308">
        <v>42</v>
      </c>
      <c r="AA10" s="313" t="s">
        <v>137</v>
      </c>
      <c r="AB10" s="164">
        <v>45</v>
      </c>
      <c r="AC10" s="309">
        <v>71500</v>
      </c>
      <c r="AD10" s="310"/>
      <c r="AE10" s="311">
        <v>-1.4</v>
      </c>
    </row>
    <row r="11" spans="1:33" ht="11.25" customHeight="1">
      <c r="A11" s="439" t="s">
        <v>163</v>
      </c>
      <c r="B11" s="439"/>
      <c r="C11" s="208"/>
      <c r="D11" s="307" t="s">
        <v>133</v>
      </c>
      <c r="E11" s="308">
        <v>29</v>
      </c>
      <c r="F11" s="307" t="s">
        <v>137</v>
      </c>
      <c r="G11" s="164">
        <v>29</v>
      </c>
      <c r="H11" s="309">
        <v>99000</v>
      </c>
      <c r="I11" s="316"/>
      <c r="J11" s="311">
        <v>-1.5</v>
      </c>
      <c r="K11" s="307" t="s">
        <v>133</v>
      </c>
      <c r="L11" s="308">
        <v>7</v>
      </c>
      <c r="M11" s="307" t="s">
        <v>137</v>
      </c>
      <c r="N11" s="164">
        <v>7</v>
      </c>
      <c r="O11" s="309">
        <v>134500</v>
      </c>
      <c r="P11" s="316"/>
      <c r="Q11" s="311">
        <v>-1.1000000000000001</v>
      </c>
      <c r="R11" s="317" t="s">
        <v>133</v>
      </c>
      <c r="S11" s="308">
        <v>3</v>
      </c>
      <c r="T11" s="313" t="s">
        <v>137</v>
      </c>
      <c r="U11" s="164">
        <v>3</v>
      </c>
      <c r="V11" s="309">
        <v>59700</v>
      </c>
      <c r="W11" s="310"/>
      <c r="X11" s="311">
        <v>2.1</v>
      </c>
      <c r="Y11" s="317" t="s">
        <v>133</v>
      </c>
      <c r="Z11" s="308">
        <v>8</v>
      </c>
      <c r="AA11" s="313" t="s">
        <v>137</v>
      </c>
      <c r="AB11" s="164">
        <v>8</v>
      </c>
      <c r="AC11" s="309">
        <v>40800</v>
      </c>
      <c r="AD11" s="318"/>
      <c r="AE11" s="311">
        <v>-2.2000000000000002</v>
      </c>
    </row>
    <row r="12" spans="1:33" s="207" customFormat="1" ht="3.75" customHeight="1">
      <c r="A12" s="375"/>
      <c r="B12" s="375"/>
      <c r="C12" s="208"/>
      <c r="D12" s="307"/>
      <c r="E12" s="314"/>
      <c r="F12" s="307"/>
      <c r="G12" s="307"/>
      <c r="H12" s="315"/>
      <c r="I12" s="316"/>
      <c r="J12" s="311"/>
      <c r="K12" s="307"/>
      <c r="L12" s="314"/>
      <c r="M12" s="312"/>
      <c r="N12" s="307"/>
      <c r="O12" s="315"/>
      <c r="P12" s="316"/>
      <c r="Q12" s="311"/>
      <c r="R12" s="307"/>
      <c r="S12" s="314"/>
      <c r="T12" s="312"/>
      <c r="U12" s="307"/>
      <c r="V12" s="315"/>
      <c r="W12" s="316"/>
      <c r="X12" s="311"/>
      <c r="Y12" s="307"/>
      <c r="Z12" s="314"/>
      <c r="AA12" s="312"/>
      <c r="AB12" s="307"/>
      <c r="AC12" s="315"/>
      <c r="AD12" s="316"/>
      <c r="AE12" s="311"/>
    </row>
    <row r="13" spans="1:33" ht="10.5">
      <c r="A13" s="440" t="s">
        <v>16</v>
      </c>
      <c r="B13" s="440"/>
      <c r="C13" s="206"/>
      <c r="D13" s="317" t="s">
        <v>133</v>
      </c>
      <c r="E13" s="308">
        <v>193</v>
      </c>
      <c r="F13" s="317" t="s">
        <v>137</v>
      </c>
      <c r="G13" s="164">
        <v>204</v>
      </c>
      <c r="H13" s="309">
        <v>239800</v>
      </c>
      <c r="I13" s="310"/>
      <c r="J13" s="311">
        <v>0.7</v>
      </c>
      <c r="K13" s="317" t="s">
        <v>133</v>
      </c>
      <c r="L13" s="308">
        <v>93</v>
      </c>
      <c r="M13" s="313" t="s">
        <v>137</v>
      </c>
      <c r="N13" s="164">
        <v>93</v>
      </c>
      <c r="O13" s="309">
        <v>917300</v>
      </c>
      <c r="P13" s="310"/>
      <c r="Q13" s="311">
        <v>1.8</v>
      </c>
      <c r="R13" s="317" t="s">
        <v>133</v>
      </c>
      <c r="S13" s="308">
        <v>10</v>
      </c>
      <c r="T13" s="313" t="s">
        <v>130</v>
      </c>
      <c r="U13" s="164">
        <v>10</v>
      </c>
      <c r="V13" s="309">
        <v>147000</v>
      </c>
      <c r="W13" s="310"/>
      <c r="X13" s="311">
        <v>2.5</v>
      </c>
      <c r="Y13" s="317" t="s">
        <v>133</v>
      </c>
      <c r="Z13" s="308">
        <v>11</v>
      </c>
      <c r="AA13" s="313" t="s">
        <v>137</v>
      </c>
      <c r="AB13" s="164">
        <v>11</v>
      </c>
      <c r="AC13" s="309">
        <v>119400</v>
      </c>
      <c r="AD13" s="310"/>
      <c r="AE13" s="311">
        <v>-0.6</v>
      </c>
    </row>
    <row r="14" spans="1:33" ht="4.5" customHeight="1">
      <c r="A14" s="376"/>
      <c r="B14" s="376"/>
      <c r="C14" s="206"/>
      <c r="D14" s="317"/>
      <c r="E14" s="148"/>
      <c r="F14" s="317"/>
      <c r="G14" s="317"/>
      <c r="H14" s="319"/>
      <c r="I14" s="310"/>
      <c r="J14" s="311"/>
      <c r="K14" s="317"/>
      <c r="L14" s="148"/>
      <c r="M14" s="313"/>
      <c r="N14" s="317"/>
      <c r="O14" s="319"/>
      <c r="P14" s="310"/>
      <c r="Q14" s="311"/>
      <c r="R14" s="317"/>
      <c r="S14" s="148"/>
      <c r="T14" s="313"/>
      <c r="U14" s="317"/>
      <c r="V14" s="319"/>
      <c r="W14" s="310"/>
      <c r="X14" s="311"/>
      <c r="Y14" s="317"/>
      <c r="Z14" s="148"/>
      <c r="AA14" s="313"/>
      <c r="AB14" s="320"/>
      <c r="AC14" s="319"/>
      <c r="AD14" s="310"/>
      <c r="AE14" s="311"/>
    </row>
    <row r="15" spans="1:33" ht="9.75" customHeight="1">
      <c r="A15" s="18"/>
      <c r="B15" s="376" t="s">
        <v>162</v>
      </c>
      <c r="C15" s="206"/>
      <c r="D15" s="317" t="s">
        <v>133</v>
      </c>
      <c r="E15" s="308">
        <v>10</v>
      </c>
      <c r="F15" s="317" t="s">
        <v>137</v>
      </c>
      <c r="G15" s="164">
        <v>10</v>
      </c>
      <c r="H15" s="309">
        <v>262000</v>
      </c>
      <c r="I15" s="310"/>
      <c r="J15" s="311">
        <v>0.4</v>
      </c>
      <c r="K15" s="317" t="s">
        <v>133</v>
      </c>
      <c r="L15" s="308">
        <v>7</v>
      </c>
      <c r="M15" s="313" t="s">
        <v>137</v>
      </c>
      <c r="N15" s="164">
        <v>7</v>
      </c>
      <c r="O15" s="309">
        <v>423100</v>
      </c>
      <c r="P15" s="310"/>
      <c r="Q15" s="311">
        <v>1.3</v>
      </c>
      <c r="R15" s="317" t="s">
        <v>133</v>
      </c>
      <c r="S15" s="321">
        <v>1</v>
      </c>
      <c r="T15" s="313" t="s">
        <v>137</v>
      </c>
      <c r="U15" s="164">
        <v>1</v>
      </c>
      <c r="V15" s="309">
        <v>128000</v>
      </c>
      <c r="W15" s="310"/>
      <c r="X15" s="311">
        <v>3.2</v>
      </c>
      <c r="Y15" s="317"/>
      <c r="Z15" s="148"/>
      <c r="AA15" s="313"/>
      <c r="AB15" s="322" t="s">
        <v>41</v>
      </c>
      <c r="AC15" s="323" t="s">
        <v>41</v>
      </c>
      <c r="AD15" s="310"/>
      <c r="AE15" s="311" t="s">
        <v>41</v>
      </c>
    </row>
    <row r="16" spans="1:33" ht="10.5">
      <c r="A16" s="18"/>
      <c r="B16" s="376" t="s">
        <v>161</v>
      </c>
      <c r="C16" s="206"/>
      <c r="D16" s="317" t="s">
        <v>133</v>
      </c>
      <c r="E16" s="308">
        <v>9</v>
      </c>
      <c r="F16" s="317" t="s">
        <v>137</v>
      </c>
      <c r="G16" s="164">
        <v>9</v>
      </c>
      <c r="H16" s="309">
        <v>284300</v>
      </c>
      <c r="I16" s="310"/>
      <c r="J16" s="311">
        <v>1.8</v>
      </c>
      <c r="K16" s="317" t="s">
        <v>133</v>
      </c>
      <c r="L16" s="308">
        <v>8</v>
      </c>
      <c r="M16" s="313" t="s">
        <v>137</v>
      </c>
      <c r="N16" s="164">
        <v>8</v>
      </c>
      <c r="O16" s="309">
        <v>953300</v>
      </c>
      <c r="P16" s="310"/>
      <c r="Q16" s="311">
        <v>3.3</v>
      </c>
      <c r="R16" s="317"/>
      <c r="S16" s="148"/>
      <c r="T16" s="313"/>
      <c r="U16" s="322" t="s">
        <v>41</v>
      </c>
      <c r="V16" s="323" t="s">
        <v>41</v>
      </c>
      <c r="W16" s="310"/>
      <c r="X16" s="311" t="s">
        <v>41</v>
      </c>
      <c r="Y16" s="317" t="s">
        <v>131</v>
      </c>
      <c r="Z16" s="308">
        <v>1</v>
      </c>
      <c r="AA16" s="313" t="s">
        <v>130</v>
      </c>
      <c r="AB16" s="164">
        <v>1</v>
      </c>
      <c r="AC16" s="309">
        <v>118000</v>
      </c>
      <c r="AD16" s="310"/>
      <c r="AE16" s="311">
        <v>0</v>
      </c>
    </row>
    <row r="17" spans="1:31" ht="10.5">
      <c r="A17" s="18"/>
      <c r="B17" s="376" t="s">
        <v>160</v>
      </c>
      <c r="C17" s="206"/>
      <c r="D17" s="317" t="s">
        <v>133</v>
      </c>
      <c r="E17" s="308">
        <v>6</v>
      </c>
      <c r="F17" s="317" t="s">
        <v>137</v>
      </c>
      <c r="G17" s="164">
        <v>6</v>
      </c>
      <c r="H17" s="309">
        <v>260300</v>
      </c>
      <c r="I17" s="310"/>
      <c r="J17" s="311">
        <v>1.7</v>
      </c>
      <c r="K17" s="317" t="s">
        <v>133</v>
      </c>
      <c r="L17" s="308">
        <v>10</v>
      </c>
      <c r="M17" s="313" t="s">
        <v>137</v>
      </c>
      <c r="N17" s="164">
        <v>10</v>
      </c>
      <c r="O17" s="309">
        <v>3704400</v>
      </c>
      <c r="P17" s="310"/>
      <c r="Q17" s="311">
        <v>4.3</v>
      </c>
      <c r="R17" s="317"/>
      <c r="S17" s="148"/>
      <c r="T17" s="313"/>
      <c r="U17" s="322" t="s">
        <v>41</v>
      </c>
      <c r="V17" s="323" t="s">
        <v>41</v>
      </c>
      <c r="W17" s="310"/>
      <c r="X17" s="311" t="s">
        <v>41</v>
      </c>
      <c r="Y17" s="317"/>
      <c r="Z17" s="148"/>
      <c r="AA17" s="313"/>
      <c r="AB17" s="322" t="s">
        <v>41</v>
      </c>
      <c r="AC17" s="323" t="s">
        <v>41</v>
      </c>
      <c r="AD17" s="310"/>
      <c r="AE17" s="311" t="s">
        <v>41</v>
      </c>
    </row>
    <row r="18" spans="1:31" ht="10.5">
      <c r="A18" s="18"/>
      <c r="B18" s="376" t="s">
        <v>159</v>
      </c>
      <c r="C18" s="206"/>
      <c r="D18" s="317" t="s">
        <v>133</v>
      </c>
      <c r="E18" s="308">
        <v>8</v>
      </c>
      <c r="F18" s="317" t="s">
        <v>137</v>
      </c>
      <c r="G18" s="164">
        <v>8</v>
      </c>
      <c r="H18" s="309">
        <v>355800</v>
      </c>
      <c r="I18" s="310"/>
      <c r="J18" s="311">
        <v>1</v>
      </c>
      <c r="K18" s="317" t="s">
        <v>133</v>
      </c>
      <c r="L18" s="308">
        <v>13</v>
      </c>
      <c r="M18" s="313" t="s">
        <v>137</v>
      </c>
      <c r="N18" s="164">
        <v>13</v>
      </c>
      <c r="O18" s="309">
        <v>979100</v>
      </c>
      <c r="P18" s="310"/>
      <c r="Q18" s="311">
        <v>1.3</v>
      </c>
      <c r="R18" s="317" t="s">
        <v>133</v>
      </c>
      <c r="S18" s="308">
        <v>1</v>
      </c>
      <c r="T18" s="313" t="s">
        <v>137</v>
      </c>
      <c r="U18" s="164">
        <v>1</v>
      </c>
      <c r="V18" s="309">
        <v>108000</v>
      </c>
      <c r="W18" s="310"/>
      <c r="X18" s="311">
        <v>4.9000000000000004</v>
      </c>
      <c r="Y18" s="317"/>
      <c r="Z18" s="148"/>
      <c r="AA18" s="313"/>
      <c r="AB18" s="322" t="s">
        <v>41</v>
      </c>
      <c r="AC18" s="323" t="s">
        <v>41</v>
      </c>
      <c r="AD18" s="310"/>
      <c r="AE18" s="311" t="s">
        <v>41</v>
      </c>
    </row>
    <row r="19" spans="1:31" ht="10.5">
      <c r="A19" s="18"/>
      <c r="B19" s="376" t="s">
        <v>158</v>
      </c>
      <c r="C19" s="206"/>
      <c r="D19" s="317" t="s">
        <v>133</v>
      </c>
      <c r="E19" s="308">
        <v>11</v>
      </c>
      <c r="F19" s="317" t="s">
        <v>137</v>
      </c>
      <c r="G19" s="164">
        <v>11</v>
      </c>
      <c r="H19" s="309">
        <v>229400</v>
      </c>
      <c r="I19" s="310"/>
      <c r="J19" s="311">
        <v>0.9</v>
      </c>
      <c r="K19" s="317" t="s">
        <v>133</v>
      </c>
      <c r="L19" s="308">
        <v>8</v>
      </c>
      <c r="M19" s="313" t="s">
        <v>137</v>
      </c>
      <c r="N19" s="164">
        <v>8</v>
      </c>
      <c r="O19" s="309">
        <v>394400</v>
      </c>
      <c r="P19" s="310"/>
      <c r="Q19" s="311">
        <v>2.2999999999999998</v>
      </c>
      <c r="R19" s="317"/>
      <c r="S19" s="148"/>
      <c r="T19" s="313"/>
      <c r="U19" s="322" t="s">
        <v>41</v>
      </c>
      <c r="V19" s="323" t="s">
        <v>41</v>
      </c>
      <c r="W19" s="310"/>
      <c r="X19" s="311" t="s">
        <v>41</v>
      </c>
      <c r="Y19" s="317"/>
      <c r="Z19" s="148"/>
      <c r="AA19" s="313"/>
      <c r="AB19" s="322" t="s">
        <v>41</v>
      </c>
      <c r="AC19" s="323" t="s">
        <v>41</v>
      </c>
      <c r="AD19" s="310"/>
      <c r="AE19" s="311" t="s">
        <v>41</v>
      </c>
    </row>
    <row r="20" spans="1:31" ht="4.5" customHeight="1">
      <c r="A20" s="18"/>
      <c r="B20" s="376"/>
      <c r="C20" s="206"/>
      <c r="D20" s="317"/>
      <c r="E20" s="148"/>
      <c r="F20" s="317"/>
      <c r="G20" s="317"/>
      <c r="H20" s="319"/>
      <c r="I20" s="310"/>
      <c r="J20" s="311"/>
      <c r="K20" s="317"/>
      <c r="L20" s="148"/>
      <c r="M20" s="313"/>
      <c r="N20" s="317"/>
      <c r="O20" s="319"/>
      <c r="P20" s="310"/>
      <c r="Q20" s="311"/>
      <c r="R20" s="317"/>
      <c r="S20" s="148"/>
      <c r="T20" s="313"/>
      <c r="U20" s="320"/>
      <c r="V20" s="323"/>
      <c r="W20" s="310"/>
      <c r="X20" s="311"/>
      <c r="Y20" s="317"/>
      <c r="Z20" s="148"/>
      <c r="AA20" s="313"/>
      <c r="AB20" s="320"/>
      <c r="AC20" s="323"/>
      <c r="AD20" s="310"/>
      <c r="AE20" s="311"/>
    </row>
    <row r="21" spans="1:31" ht="10.5" customHeight="1">
      <c r="A21" s="18"/>
      <c r="B21" s="376" t="s">
        <v>157</v>
      </c>
      <c r="C21" s="206"/>
      <c r="D21" s="317" t="s">
        <v>133</v>
      </c>
      <c r="E21" s="308">
        <v>12</v>
      </c>
      <c r="F21" s="317" t="s">
        <v>137</v>
      </c>
      <c r="G21" s="164">
        <v>12</v>
      </c>
      <c r="H21" s="309">
        <v>198600</v>
      </c>
      <c r="I21" s="310"/>
      <c r="J21" s="311">
        <v>0.8</v>
      </c>
      <c r="K21" s="317" t="s">
        <v>133</v>
      </c>
      <c r="L21" s="308">
        <v>4</v>
      </c>
      <c r="M21" s="313" t="s">
        <v>137</v>
      </c>
      <c r="N21" s="164">
        <v>4</v>
      </c>
      <c r="O21" s="309">
        <v>368300</v>
      </c>
      <c r="P21" s="310"/>
      <c r="Q21" s="311">
        <v>2.5</v>
      </c>
      <c r="R21" s="317"/>
      <c r="S21" s="148"/>
      <c r="T21" s="313"/>
      <c r="U21" s="322" t="s">
        <v>41</v>
      </c>
      <c r="V21" s="323" t="s">
        <v>41</v>
      </c>
      <c r="W21" s="310"/>
      <c r="X21" s="311" t="s">
        <v>41</v>
      </c>
      <c r="Y21" s="317"/>
      <c r="Z21" s="148"/>
      <c r="AA21" s="313"/>
      <c r="AB21" s="322" t="s">
        <v>41</v>
      </c>
      <c r="AC21" s="323" t="s">
        <v>41</v>
      </c>
      <c r="AD21" s="310"/>
      <c r="AE21" s="311" t="s">
        <v>41</v>
      </c>
    </row>
    <row r="22" spans="1:31" ht="10.5">
      <c r="A22" s="18"/>
      <c r="B22" s="376" t="s">
        <v>156</v>
      </c>
      <c r="C22" s="206"/>
      <c r="D22" s="317" t="s">
        <v>133</v>
      </c>
      <c r="E22" s="308">
        <v>6</v>
      </c>
      <c r="F22" s="317" t="s">
        <v>137</v>
      </c>
      <c r="G22" s="164">
        <v>9</v>
      </c>
      <c r="H22" s="309">
        <v>192900</v>
      </c>
      <c r="I22" s="310"/>
      <c r="J22" s="311">
        <v>-0.3</v>
      </c>
      <c r="K22" s="317" t="s">
        <v>133</v>
      </c>
      <c r="L22" s="308">
        <v>5</v>
      </c>
      <c r="M22" s="313" t="s">
        <v>137</v>
      </c>
      <c r="N22" s="164">
        <v>5</v>
      </c>
      <c r="O22" s="309">
        <v>273600</v>
      </c>
      <c r="P22" s="310"/>
      <c r="Q22" s="311">
        <v>0.6</v>
      </c>
      <c r="R22" s="317" t="s">
        <v>133</v>
      </c>
      <c r="S22" s="308">
        <v>1</v>
      </c>
      <c r="T22" s="313" t="s">
        <v>137</v>
      </c>
      <c r="U22" s="164">
        <v>1</v>
      </c>
      <c r="V22" s="309">
        <v>117000</v>
      </c>
      <c r="W22" s="310"/>
      <c r="X22" s="311">
        <v>3.5</v>
      </c>
      <c r="Y22" s="317" t="s">
        <v>131</v>
      </c>
      <c r="Z22" s="148">
        <v>1</v>
      </c>
      <c r="AA22" s="313" t="s">
        <v>130</v>
      </c>
      <c r="AB22" s="320">
        <v>1</v>
      </c>
      <c r="AC22" s="319">
        <v>108000</v>
      </c>
      <c r="AD22" s="310"/>
      <c r="AE22" s="311">
        <v>-2.7</v>
      </c>
    </row>
    <row r="23" spans="1:31" ht="10.5">
      <c r="A23" s="18"/>
      <c r="B23" s="376" t="s">
        <v>155</v>
      </c>
      <c r="C23" s="206"/>
      <c r="D23" s="317" t="s">
        <v>133</v>
      </c>
      <c r="E23" s="308">
        <v>12</v>
      </c>
      <c r="F23" s="317" t="s">
        <v>137</v>
      </c>
      <c r="G23" s="164">
        <v>13</v>
      </c>
      <c r="H23" s="309">
        <v>191200</v>
      </c>
      <c r="I23" s="310"/>
      <c r="J23" s="311">
        <v>-0.1</v>
      </c>
      <c r="K23" s="317" t="s">
        <v>133</v>
      </c>
      <c r="L23" s="308">
        <v>2</v>
      </c>
      <c r="M23" s="313" t="s">
        <v>137</v>
      </c>
      <c r="N23" s="164">
        <v>2</v>
      </c>
      <c r="O23" s="309">
        <v>315500</v>
      </c>
      <c r="P23" s="310"/>
      <c r="Q23" s="311">
        <v>0.5</v>
      </c>
      <c r="R23" s="317" t="s">
        <v>133</v>
      </c>
      <c r="S23" s="308">
        <v>1</v>
      </c>
      <c r="T23" s="313" t="s">
        <v>137</v>
      </c>
      <c r="U23" s="164">
        <v>1</v>
      </c>
      <c r="V23" s="309">
        <v>120000</v>
      </c>
      <c r="W23" s="310"/>
      <c r="X23" s="311">
        <v>4.3</v>
      </c>
      <c r="Y23" s="317" t="s">
        <v>131</v>
      </c>
      <c r="Z23" s="148">
        <v>1</v>
      </c>
      <c r="AA23" s="313" t="s">
        <v>130</v>
      </c>
      <c r="AB23" s="320">
        <v>1</v>
      </c>
      <c r="AC23" s="319">
        <v>100000</v>
      </c>
      <c r="AD23" s="310"/>
      <c r="AE23" s="311">
        <v>-2</v>
      </c>
    </row>
    <row r="24" spans="1:31" ht="10.5">
      <c r="A24" s="18"/>
      <c r="B24" s="376" t="s">
        <v>154</v>
      </c>
      <c r="C24" s="206"/>
      <c r="D24" s="317" t="s">
        <v>133</v>
      </c>
      <c r="E24" s="308">
        <v>15</v>
      </c>
      <c r="F24" s="317" t="s">
        <v>137</v>
      </c>
      <c r="G24" s="164">
        <v>18</v>
      </c>
      <c r="H24" s="309">
        <v>341300</v>
      </c>
      <c r="I24" s="310"/>
      <c r="J24" s="311">
        <v>1.1000000000000001</v>
      </c>
      <c r="K24" s="317" t="s">
        <v>133</v>
      </c>
      <c r="L24" s="308">
        <v>8</v>
      </c>
      <c r="M24" s="313" t="s">
        <v>137</v>
      </c>
      <c r="N24" s="164">
        <v>8</v>
      </c>
      <c r="O24" s="309">
        <v>789000</v>
      </c>
      <c r="P24" s="310"/>
      <c r="Q24" s="311">
        <v>1.1000000000000001</v>
      </c>
      <c r="R24" s="317" t="s">
        <v>133</v>
      </c>
      <c r="S24" s="308">
        <v>1</v>
      </c>
      <c r="T24" s="313" t="s">
        <v>137</v>
      </c>
      <c r="U24" s="164">
        <v>1</v>
      </c>
      <c r="V24" s="309">
        <v>242000</v>
      </c>
      <c r="W24" s="310"/>
      <c r="X24" s="311">
        <v>1.3</v>
      </c>
      <c r="Y24" s="317"/>
      <c r="Z24" s="148"/>
      <c r="AA24" s="313"/>
      <c r="AB24" s="322" t="s">
        <v>41</v>
      </c>
      <c r="AC24" s="323" t="s">
        <v>41</v>
      </c>
      <c r="AD24" s="310"/>
      <c r="AE24" s="311" t="s">
        <v>41</v>
      </c>
    </row>
    <row r="25" spans="1:31" ht="10.5">
      <c r="A25" s="18"/>
      <c r="B25" s="376" t="s">
        <v>153</v>
      </c>
      <c r="C25" s="206"/>
      <c r="D25" s="317" t="s">
        <v>133</v>
      </c>
      <c r="E25" s="308">
        <v>13</v>
      </c>
      <c r="F25" s="317" t="s">
        <v>137</v>
      </c>
      <c r="G25" s="164">
        <v>15</v>
      </c>
      <c r="H25" s="309">
        <v>197000</v>
      </c>
      <c r="I25" s="310"/>
      <c r="J25" s="311">
        <v>0.7</v>
      </c>
      <c r="K25" s="317" t="s">
        <v>133</v>
      </c>
      <c r="L25" s="308">
        <v>4</v>
      </c>
      <c r="M25" s="313" t="s">
        <v>137</v>
      </c>
      <c r="N25" s="164">
        <v>4</v>
      </c>
      <c r="O25" s="309">
        <v>571300</v>
      </c>
      <c r="P25" s="310"/>
      <c r="Q25" s="311">
        <v>1.7</v>
      </c>
      <c r="R25" s="317" t="s">
        <v>133</v>
      </c>
      <c r="S25" s="308">
        <v>2</v>
      </c>
      <c r="T25" s="313" t="s">
        <v>137</v>
      </c>
      <c r="U25" s="164">
        <v>2</v>
      </c>
      <c r="V25" s="309">
        <v>119000</v>
      </c>
      <c r="W25" s="310"/>
      <c r="X25" s="311">
        <v>1.3</v>
      </c>
      <c r="Y25" s="317" t="s">
        <v>131</v>
      </c>
      <c r="Z25" s="148">
        <v>1</v>
      </c>
      <c r="AA25" s="313" t="s">
        <v>130</v>
      </c>
      <c r="AB25" s="320">
        <v>1</v>
      </c>
      <c r="AC25" s="319">
        <v>111000</v>
      </c>
      <c r="AD25" s="310"/>
      <c r="AE25" s="311">
        <v>-0.9</v>
      </c>
    </row>
    <row r="26" spans="1:31" ht="4.5" customHeight="1">
      <c r="A26" s="18"/>
      <c r="B26" s="376"/>
      <c r="C26" s="206"/>
      <c r="D26" s="317"/>
      <c r="E26" s="148"/>
      <c r="F26" s="317"/>
      <c r="G26" s="317"/>
      <c r="H26" s="319"/>
      <c r="I26" s="310"/>
      <c r="J26" s="311"/>
      <c r="K26" s="317"/>
      <c r="L26" s="148"/>
      <c r="M26" s="313"/>
      <c r="N26" s="317"/>
      <c r="O26" s="319"/>
      <c r="P26" s="310"/>
      <c r="Q26" s="311"/>
      <c r="R26" s="317"/>
      <c r="S26" s="148"/>
      <c r="T26" s="313"/>
      <c r="U26" s="320"/>
      <c r="V26" s="319"/>
      <c r="W26" s="310"/>
      <c r="X26" s="311"/>
      <c r="Y26" s="317"/>
      <c r="Z26" s="148"/>
      <c r="AA26" s="313"/>
      <c r="AB26" s="320"/>
      <c r="AC26" s="319"/>
      <c r="AD26" s="310"/>
      <c r="AE26" s="311"/>
    </row>
    <row r="27" spans="1:31" ht="10.5">
      <c r="A27" s="18"/>
      <c r="B27" s="376" t="s">
        <v>152</v>
      </c>
      <c r="C27" s="206"/>
      <c r="D27" s="317" t="s">
        <v>133</v>
      </c>
      <c r="E27" s="308">
        <v>13</v>
      </c>
      <c r="F27" s="317" t="s">
        <v>137</v>
      </c>
      <c r="G27" s="164">
        <v>13</v>
      </c>
      <c r="H27" s="309">
        <v>200100</v>
      </c>
      <c r="I27" s="310"/>
      <c r="J27" s="311">
        <v>0.2</v>
      </c>
      <c r="K27" s="317" t="s">
        <v>133</v>
      </c>
      <c r="L27" s="308">
        <v>3</v>
      </c>
      <c r="M27" s="313" t="s">
        <v>137</v>
      </c>
      <c r="N27" s="164">
        <v>3</v>
      </c>
      <c r="O27" s="309">
        <v>361000</v>
      </c>
      <c r="P27" s="310"/>
      <c r="Q27" s="311">
        <v>0.9</v>
      </c>
      <c r="R27" s="317"/>
      <c r="S27" s="148"/>
      <c r="T27" s="313"/>
      <c r="U27" s="322" t="s">
        <v>41</v>
      </c>
      <c r="V27" s="323" t="s">
        <v>41</v>
      </c>
      <c r="W27" s="310"/>
      <c r="X27" s="311" t="s">
        <v>41</v>
      </c>
      <c r="Y27" s="317" t="s">
        <v>131</v>
      </c>
      <c r="Z27" s="148">
        <v>1</v>
      </c>
      <c r="AA27" s="313" t="s">
        <v>130</v>
      </c>
      <c r="AB27" s="320">
        <v>1</v>
      </c>
      <c r="AC27" s="319">
        <v>96000</v>
      </c>
      <c r="AD27" s="310"/>
      <c r="AE27" s="311">
        <v>-1</v>
      </c>
    </row>
    <row r="28" spans="1:31" ht="10.5">
      <c r="A28" s="18"/>
      <c r="B28" s="376" t="s">
        <v>151</v>
      </c>
      <c r="C28" s="206"/>
      <c r="D28" s="317" t="s">
        <v>133</v>
      </c>
      <c r="E28" s="308">
        <v>13</v>
      </c>
      <c r="F28" s="317" t="s">
        <v>137</v>
      </c>
      <c r="G28" s="164">
        <v>13</v>
      </c>
      <c r="H28" s="309">
        <v>196400</v>
      </c>
      <c r="I28" s="310"/>
      <c r="J28" s="311">
        <v>0.3</v>
      </c>
      <c r="K28" s="317" t="s">
        <v>133</v>
      </c>
      <c r="L28" s="308">
        <v>4</v>
      </c>
      <c r="M28" s="313" t="s">
        <v>137</v>
      </c>
      <c r="N28" s="164">
        <v>4</v>
      </c>
      <c r="O28" s="309">
        <v>299000</v>
      </c>
      <c r="P28" s="310"/>
      <c r="Q28" s="311">
        <v>1.3</v>
      </c>
      <c r="R28" s="317"/>
      <c r="S28" s="148"/>
      <c r="T28" s="313"/>
      <c r="U28" s="322" t="s">
        <v>41</v>
      </c>
      <c r="V28" s="323" t="s">
        <v>41</v>
      </c>
      <c r="W28" s="310"/>
      <c r="X28" s="311" t="s">
        <v>41</v>
      </c>
      <c r="Y28" s="317" t="s">
        <v>131</v>
      </c>
      <c r="Z28" s="148">
        <v>1</v>
      </c>
      <c r="AA28" s="313" t="s">
        <v>130</v>
      </c>
      <c r="AB28" s="320">
        <v>1</v>
      </c>
      <c r="AC28" s="319">
        <v>115000</v>
      </c>
      <c r="AD28" s="310"/>
      <c r="AE28" s="311">
        <v>0</v>
      </c>
    </row>
    <row r="29" spans="1:31" ht="10.5">
      <c r="A29" s="18"/>
      <c r="B29" s="376" t="s">
        <v>150</v>
      </c>
      <c r="C29" s="206"/>
      <c r="D29" s="317" t="s">
        <v>133</v>
      </c>
      <c r="E29" s="308">
        <v>9</v>
      </c>
      <c r="F29" s="317" t="s">
        <v>137</v>
      </c>
      <c r="G29" s="164">
        <v>10</v>
      </c>
      <c r="H29" s="309">
        <v>216500</v>
      </c>
      <c r="I29" s="310"/>
      <c r="J29" s="311">
        <v>0.8</v>
      </c>
      <c r="K29" s="317" t="s">
        <v>133</v>
      </c>
      <c r="L29" s="308">
        <v>2</v>
      </c>
      <c r="M29" s="313" t="s">
        <v>137</v>
      </c>
      <c r="N29" s="164">
        <v>2</v>
      </c>
      <c r="O29" s="309">
        <v>390000</v>
      </c>
      <c r="P29" s="310"/>
      <c r="Q29" s="311">
        <v>1.2</v>
      </c>
      <c r="R29" s="317"/>
      <c r="S29" s="148"/>
      <c r="T29" s="313"/>
      <c r="U29" s="322" t="s">
        <v>41</v>
      </c>
      <c r="V29" s="323" t="s">
        <v>41</v>
      </c>
      <c r="W29" s="310"/>
      <c r="X29" s="311" t="s">
        <v>41</v>
      </c>
      <c r="Y29" s="317"/>
      <c r="Z29" s="148"/>
      <c r="AA29" s="313"/>
      <c r="AB29" s="322" t="s">
        <v>41</v>
      </c>
      <c r="AC29" s="323" t="s">
        <v>41</v>
      </c>
      <c r="AD29" s="310"/>
      <c r="AE29" s="311" t="s">
        <v>41</v>
      </c>
    </row>
    <row r="30" spans="1:31" ht="10.5">
      <c r="A30" s="18"/>
      <c r="B30" s="376" t="s">
        <v>149</v>
      </c>
      <c r="C30" s="206"/>
      <c r="D30" s="317" t="s">
        <v>133</v>
      </c>
      <c r="E30" s="308">
        <v>8</v>
      </c>
      <c r="F30" s="317" t="s">
        <v>137</v>
      </c>
      <c r="G30" s="164">
        <v>8</v>
      </c>
      <c r="H30" s="309">
        <v>181400</v>
      </c>
      <c r="I30" s="310"/>
      <c r="J30" s="311">
        <v>0.5</v>
      </c>
      <c r="K30" s="317" t="s">
        <v>133</v>
      </c>
      <c r="L30" s="308">
        <v>4</v>
      </c>
      <c r="M30" s="313" t="s">
        <v>137</v>
      </c>
      <c r="N30" s="164">
        <v>4</v>
      </c>
      <c r="O30" s="309">
        <v>277800</v>
      </c>
      <c r="P30" s="310"/>
      <c r="Q30" s="311">
        <v>1.1000000000000001</v>
      </c>
      <c r="R30" s="317" t="s">
        <v>133</v>
      </c>
      <c r="S30" s="308">
        <v>1</v>
      </c>
      <c r="T30" s="313" t="s">
        <v>137</v>
      </c>
      <c r="U30" s="164">
        <v>1</v>
      </c>
      <c r="V30" s="309">
        <v>172000</v>
      </c>
      <c r="W30" s="310"/>
      <c r="X30" s="311">
        <v>0.6</v>
      </c>
      <c r="Y30" s="317" t="s">
        <v>131</v>
      </c>
      <c r="Z30" s="148">
        <v>1</v>
      </c>
      <c r="AA30" s="313" t="s">
        <v>130</v>
      </c>
      <c r="AB30" s="320">
        <v>1</v>
      </c>
      <c r="AC30" s="319">
        <v>117000</v>
      </c>
      <c r="AD30" s="310"/>
      <c r="AE30" s="311">
        <v>0</v>
      </c>
    </row>
    <row r="31" spans="1:31" ht="10.5">
      <c r="A31" s="18"/>
      <c r="B31" s="376" t="s">
        <v>148</v>
      </c>
      <c r="C31" s="206"/>
      <c r="D31" s="317" t="s">
        <v>133</v>
      </c>
      <c r="E31" s="308">
        <v>11</v>
      </c>
      <c r="F31" s="317" t="s">
        <v>137</v>
      </c>
      <c r="G31" s="164">
        <v>11</v>
      </c>
      <c r="H31" s="309">
        <v>179200</v>
      </c>
      <c r="I31" s="310"/>
      <c r="J31" s="311">
        <v>0.6</v>
      </c>
      <c r="K31" s="317" t="s">
        <v>133</v>
      </c>
      <c r="L31" s="308">
        <v>2</v>
      </c>
      <c r="M31" s="313" t="s">
        <v>137</v>
      </c>
      <c r="N31" s="164">
        <v>2</v>
      </c>
      <c r="O31" s="309">
        <v>252000</v>
      </c>
      <c r="P31" s="310"/>
      <c r="Q31" s="311">
        <v>1.1000000000000001</v>
      </c>
      <c r="R31" s="317"/>
      <c r="S31" s="148"/>
      <c r="T31" s="313"/>
      <c r="U31" s="322" t="s">
        <v>41</v>
      </c>
      <c r="V31" s="323" t="s">
        <v>41</v>
      </c>
      <c r="W31" s="310"/>
      <c r="X31" s="311" t="s">
        <v>41</v>
      </c>
      <c r="Y31" s="317"/>
      <c r="Z31" s="148"/>
      <c r="AA31" s="313"/>
      <c r="AB31" s="322" t="s">
        <v>41</v>
      </c>
      <c r="AC31" s="323" t="s">
        <v>41</v>
      </c>
      <c r="AD31" s="310"/>
      <c r="AE31" s="311" t="s">
        <v>41</v>
      </c>
    </row>
    <row r="32" spans="1:31" ht="4.5" customHeight="1">
      <c r="A32" s="18"/>
      <c r="B32" s="376"/>
      <c r="C32" s="206"/>
      <c r="D32" s="317"/>
      <c r="E32" s="148"/>
      <c r="F32" s="317"/>
      <c r="G32" s="317"/>
      <c r="H32" s="319"/>
      <c r="I32" s="310"/>
      <c r="J32" s="311"/>
      <c r="K32" s="317"/>
      <c r="L32" s="148"/>
      <c r="M32" s="313"/>
      <c r="N32" s="317"/>
      <c r="O32" s="319"/>
      <c r="P32" s="310"/>
      <c r="Q32" s="311"/>
      <c r="R32" s="317"/>
      <c r="S32" s="148"/>
      <c r="T32" s="313"/>
      <c r="U32" s="320"/>
      <c r="V32" s="323"/>
      <c r="W32" s="310"/>
      <c r="X32" s="311"/>
      <c r="Y32" s="317"/>
      <c r="Z32" s="148"/>
      <c r="AA32" s="313"/>
      <c r="AB32" s="320"/>
      <c r="AC32" s="323"/>
      <c r="AD32" s="310"/>
      <c r="AE32" s="311"/>
    </row>
    <row r="33" spans="1:31" ht="10.5">
      <c r="A33" s="18"/>
      <c r="B33" s="376" t="s">
        <v>147</v>
      </c>
      <c r="C33" s="206"/>
      <c r="D33" s="317" t="s">
        <v>133</v>
      </c>
      <c r="E33" s="308">
        <v>8</v>
      </c>
      <c r="F33" s="317" t="s">
        <v>137</v>
      </c>
      <c r="G33" s="164">
        <v>8</v>
      </c>
      <c r="H33" s="309">
        <v>205600</v>
      </c>
      <c r="I33" s="310"/>
      <c r="J33" s="311">
        <v>0.7</v>
      </c>
      <c r="K33" s="317" t="s">
        <v>133</v>
      </c>
      <c r="L33" s="308">
        <v>3</v>
      </c>
      <c r="M33" s="313" t="s">
        <v>137</v>
      </c>
      <c r="N33" s="164">
        <v>3</v>
      </c>
      <c r="O33" s="309">
        <v>296700</v>
      </c>
      <c r="P33" s="310"/>
      <c r="Q33" s="311">
        <v>0.9</v>
      </c>
      <c r="R33" s="317"/>
      <c r="S33" s="148"/>
      <c r="T33" s="313"/>
      <c r="U33" s="322" t="s">
        <v>41</v>
      </c>
      <c r="V33" s="323" t="s">
        <v>41</v>
      </c>
      <c r="W33" s="310"/>
      <c r="X33" s="311" t="s">
        <v>41</v>
      </c>
      <c r="Y33" s="317" t="s">
        <v>131</v>
      </c>
      <c r="Z33" s="148">
        <v>1</v>
      </c>
      <c r="AA33" s="313" t="s">
        <v>130</v>
      </c>
      <c r="AB33" s="320">
        <v>1</v>
      </c>
      <c r="AC33" s="319">
        <v>98500</v>
      </c>
      <c r="AD33" s="310"/>
      <c r="AE33" s="311">
        <v>-1</v>
      </c>
    </row>
    <row r="34" spans="1:31" ht="10.5">
      <c r="A34" s="18"/>
      <c r="B34" s="376" t="s">
        <v>146</v>
      </c>
      <c r="C34" s="206"/>
      <c r="D34" s="317" t="s">
        <v>133</v>
      </c>
      <c r="E34" s="308">
        <v>17</v>
      </c>
      <c r="F34" s="317" t="s">
        <v>137</v>
      </c>
      <c r="G34" s="164">
        <v>18</v>
      </c>
      <c r="H34" s="309">
        <v>311800</v>
      </c>
      <c r="I34" s="310"/>
      <c r="J34" s="311">
        <v>0.6</v>
      </c>
      <c r="K34" s="317" t="s">
        <v>133</v>
      </c>
      <c r="L34" s="308">
        <v>4</v>
      </c>
      <c r="M34" s="313" t="s">
        <v>137</v>
      </c>
      <c r="N34" s="164">
        <v>4</v>
      </c>
      <c r="O34" s="309">
        <v>790000</v>
      </c>
      <c r="P34" s="310"/>
      <c r="Q34" s="311">
        <v>1.1000000000000001</v>
      </c>
      <c r="R34" s="317"/>
      <c r="S34" s="148"/>
      <c r="T34" s="313"/>
      <c r="U34" s="322" t="s">
        <v>41</v>
      </c>
      <c r="V34" s="323" t="s">
        <v>41</v>
      </c>
      <c r="W34" s="310"/>
      <c r="X34" s="311" t="s">
        <v>41</v>
      </c>
      <c r="Y34" s="317" t="s">
        <v>131</v>
      </c>
      <c r="Z34" s="148">
        <v>1</v>
      </c>
      <c r="AA34" s="313" t="s">
        <v>130</v>
      </c>
      <c r="AB34" s="320">
        <v>1</v>
      </c>
      <c r="AC34" s="319">
        <v>135000</v>
      </c>
      <c r="AD34" s="310"/>
      <c r="AE34" s="311">
        <v>0</v>
      </c>
    </row>
    <row r="35" spans="1:31" ht="10.5">
      <c r="A35" s="18"/>
      <c r="B35" s="376" t="s">
        <v>145</v>
      </c>
      <c r="C35" s="206"/>
      <c r="D35" s="317" t="s">
        <v>133</v>
      </c>
      <c r="E35" s="308">
        <v>12</v>
      </c>
      <c r="F35" s="317" t="s">
        <v>137</v>
      </c>
      <c r="G35" s="164">
        <v>12</v>
      </c>
      <c r="H35" s="309">
        <v>259100</v>
      </c>
      <c r="I35" s="310"/>
      <c r="J35" s="311">
        <v>0.4</v>
      </c>
      <c r="K35" s="317" t="s">
        <v>133</v>
      </c>
      <c r="L35" s="308">
        <v>2</v>
      </c>
      <c r="M35" s="313" t="s">
        <v>137</v>
      </c>
      <c r="N35" s="164">
        <v>2</v>
      </c>
      <c r="O35" s="309">
        <v>501500</v>
      </c>
      <c r="P35" s="310"/>
      <c r="Q35" s="311">
        <v>0.7</v>
      </c>
      <c r="R35" s="317" t="s">
        <v>133</v>
      </c>
      <c r="S35" s="308">
        <v>2</v>
      </c>
      <c r="T35" s="313" t="s">
        <v>137</v>
      </c>
      <c r="U35" s="164">
        <v>2</v>
      </c>
      <c r="V35" s="309">
        <v>172500</v>
      </c>
      <c r="W35" s="310"/>
      <c r="X35" s="311">
        <v>2.4</v>
      </c>
      <c r="Y35" s="317" t="s">
        <v>131</v>
      </c>
      <c r="Z35" s="148">
        <v>2</v>
      </c>
      <c r="AA35" s="313" t="s">
        <v>130</v>
      </c>
      <c r="AB35" s="320">
        <v>2</v>
      </c>
      <c r="AC35" s="319">
        <v>157500</v>
      </c>
      <c r="AD35" s="310"/>
      <c r="AE35" s="311">
        <v>0.3</v>
      </c>
    </row>
    <row r="36" spans="1:31" ht="4.5" customHeight="1">
      <c r="A36" s="1"/>
      <c r="B36" s="1"/>
      <c r="C36" s="206"/>
      <c r="D36" s="143"/>
      <c r="E36" s="321"/>
      <c r="F36" s="143"/>
      <c r="G36" s="143"/>
      <c r="H36" s="323"/>
      <c r="I36" s="324"/>
      <c r="J36" s="325"/>
      <c r="K36" s="143"/>
      <c r="L36" s="321"/>
      <c r="M36" s="326"/>
      <c r="N36" s="143"/>
      <c r="O36" s="323"/>
      <c r="P36" s="324"/>
      <c r="Q36" s="325"/>
      <c r="R36" s="150"/>
      <c r="S36" s="327"/>
      <c r="T36" s="150"/>
      <c r="U36" s="150"/>
      <c r="V36" s="328"/>
      <c r="W36" s="150"/>
      <c r="X36" s="150"/>
      <c r="Y36" s="150"/>
      <c r="Z36" s="327"/>
      <c r="AA36" s="150"/>
      <c r="AB36" s="150"/>
      <c r="AC36" s="328"/>
      <c r="AD36" s="150"/>
      <c r="AE36" s="150"/>
    </row>
    <row r="37" spans="1:31" ht="10.5">
      <c r="A37" s="437" t="s">
        <v>17</v>
      </c>
      <c r="B37" s="437"/>
      <c r="C37" s="206"/>
      <c r="D37" s="143" t="s">
        <v>133</v>
      </c>
      <c r="E37" s="321">
        <v>74</v>
      </c>
      <c r="F37" s="326" t="s">
        <v>132</v>
      </c>
      <c r="G37" s="143">
        <v>75</v>
      </c>
      <c r="H37" s="323">
        <v>280500</v>
      </c>
      <c r="I37" s="324"/>
      <c r="J37" s="311">
        <v>0.6</v>
      </c>
      <c r="K37" s="143" t="s">
        <v>133</v>
      </c>
      <c r="L37" s="321">
        <v>36</v>
      </c>
      <c r="M37" s="326" t="s">
        <v>132</v>
      </c>
      <c r="N37" s="143">
        <v>36</v>
      </c>
      <c r="O37" s="323">
        <v>689600</v>
      </c>
      <c r="P37" s="324"/>
      <c r="Q37" s="311">
        <v>1.4</v>
      </c>
      <c r="R37" s="143" t="s">
        <v>133</v>
      </c>
      <c r="S37" s="321">
        <v>3</v>
      </c>
      <c r="T37" s="326" t="s">
        <v>137</v>
      </c>
      <c r="U37" s="143">
        <v>3</v>
      </c>
      <c r="V37" s="323">
        <v>162300</v>
      </c>
      <c r="W37" s="324"/>
      <c r="X37" s="311">
        <v>1.5</v>
      </c>
      <c r="Y37" s="143" t="s">
        <v>133</v>
      </c>
      <c r="Z37" s="321">
        <v>2</v>
      </c>
      <c r="AA37" s="326" t="s">
        <v>137</v>
      </c>
      <c r="AB37" s="143">
        <v>2</v>
      </c>
      <c r="AC37" s="323">
        <v>110000</v>
      </c>
      <c r="AD37" s="324"/>
      <c r="AE37" s="311">
        <v>-0.9</v>
      </c>
    </row>
    <row r="38" spans="1:31" ht="10.5">
      <c r="A38" s="374"/>
      <c r="B38" s="374" t="s">
        <v>144</v>
      </c>
      <c r="C38" s="206"/>
      <c r="D38" s="143" t="s">
        <v>133</v>
      </c>
      <c r="E38" s="321">
        <v>7</v>
      </c>
      <c r="F38" s="326" t="s">
        <v>132</v>
      </c>
      <c r="G38" s="143">
        <v>7</v>
      </c>
      <c r="H38" s="323">
        <v>298900</v>
      </c>
      <c r="I38" s="324"/>
      <c r="J38" s="311">
        <v>1.2</v>
      </c>
      <c r="K38" s="143" t="s">
        <v>133</v>
      </c>
      <c r="L38" s="321">
        <v>10</v>
      </c>
      <c r="M38" s="326" t="s">
        <v>132</v>
      </c>
      <c r="N38" s="143">
        <v>10</v>
      </c>
      <c r="O38" s="323">
        <v>903800</v>
      </c>
      <c r="P38" s="324"/>
      <c r="Q38" s="311">
        <v>1.7</v>
      </c>
      <c r="R38" s="143" t="s">
        <v>133</v>
      </c>
      <c r="S38" s="321">
        <v>3</v>
      </c>
      <c r="T38" s="326" t="s">
        <v>137</v>
      </c>
      <c r="U38" s="143">
        <v>3</v>
      </c>
      <c r="V38" s="323">
        <v>162300</v>
      </c>
      <c r="W38" s="324"/>
      <c r="X38" s="311">
        <v>1.5</v>
      </c>
      <c r="Y38" s="317"/>
      <c r="Z38" s="148"/>
      <c r="AA38" s="313"/>
      <c r="AB38" s="322" t="s">
        <v>41</v>
      </c>
      <c r="AC38" s="323" t="s">
        <v>41</v>
      </c>
      <c r="AD38" s="310"/>
      <c r="AE38" s="311" t="s">
        <v>41</v>
      </c>
    </row>
    <row r="39" spans="1:31" ht="10.5">
      <c r="A39" s="374"/>
      <c r="B39" s="374" t="s">
        <v>143</v>
      </c>
      <c r="C39" s="206"/>
      <c r="D39" s="143" t="s">
        <v>133</v>
      </c>
      <c r="E39" s="321">
        <v>7</v>
      </c>
      <c r="F39" s="326" t="s">
        <v>132</v>
      </c>
      <c r="G39" s="143">
        <v>7</v>
      </c>
      <c r="H39" s="323">
        <v>350000</v>
      </c>
      <c r="I39" s="324"/>
      <c r="J39" s="311">
        <v>1.3</v>
      </c>
      <c r="K39" s="143" t="s">
        <v>131</v>
      </c>
      <c r="L39" s="321">
        <v>4</v>
      </c>
      <c r="M39" s="326" t="s">
        <v>132</v>
      </c>
      <c r="N39" s="143">
        <v>4</v>
      </c>
      <c r="O39" s="323">
        <v>368300</v>
      </c>
      <c r="P39" s="324"/>
      <c r="Q39" s="311">
        <v>0.7</v>
      </c>
      <c r="R39" s="317"/>
      <c r="S39" s="148"/>
      <c r="T39" s="313"/>
      <c r="U39" s="322" t="s">
        <v>41</v>
      </c>
      <c r="V39" s="323" t="s">
        <v>41</v>
      </c>
      <c r="W39" s="310"/>
      <c r="X39" s="311" t="s">
        <v>41</v>
      </c>
      <c r="Y39" s="317"/>
      <c r="Z39" s="148"/>
      <c r="AA39" s="313"/>
      <c r="AB39" s="322" t="s">
        <v>41</v>
      </c>
      <c r="AC39" s="323" t="s">
        <v>41</v>
      </c>
      <c r="AD39" s="310"/>
      <c r="AE39" s="311" t="s">
        <v>41</v>
      </c>
    </row>
    <row r="40" spans="1:31" ht="10.5">
      <c r="A40" s="374"/>
      <c r="B40" s="374" t="s">
        <v>142</v>
      </c>
      <c r="C40" s="206"/>
      <c r="D40" s="143" t="s">
        <v>133</v>
      </c>
      <c r="E40" s="321">
        <v>9</v>
      </c>
      <c r="F40" s="326" t="s">
        <v>132</v>
      </c>
      <c r="G40" s="143">
        <v>9</v>
      </c>
      <c r="H40" s="323">
        <v>389200</v>
      </c>
      <c r="I40" s="324"/>
      <c r="J40" s="311">
        <v>1.6</v>
      </c>
      <c r="K40" s="143" t="s">
        <v>131</v>
      </c>
      <c r="L40" s="321">
        <v>8</v>
      </c>
      <c r="M40" s="326" t="s">
        <v>132</v>
      </c>
      <c r="N40" s="143">
        <v>8</v>
      </c>
      <c r="O40" s="323">
        <v>812900</v>
      </c>
      <c r="P40" s="324"/>
      <c r="Q40" s="311">
        <v>1.2</v>
      </c>
      <c r="R40" s="317"/>
      <c r="S40" s="148"/>
      <c r="T40" s="313"/>
      <c r="U40" s="322" t="s">
        <v>41</v>
      </c>
      <c r="V40" s="323" t="s">
        <v>41</v>
      </c>
      <c r="W40" s="310"/>
      <c r="X40" s="311" t="s">
        <v>41</v>
      </c>
      <c r="Y40" s="317"/>
      <c r="Z40" s="148"/>
      <c r="AA40" s="313"/>
      <c r="AB40" s="322" t="s">
        <v>41</v>
      </c>
      <c r="AC40" s="323" t="s">
        <v>41</v>
      </c>
      <c r="AD40" s="310"/>
      <c r="AE40" s="311" t="s">
        <v>41</v>
      </c>
    </row>
    <row r="41" spans="1:31" ht="10.5">
      <c r="A41" s="374"/>
      <c r="B41" s="374" t="s">
        <v>141</v>
      </c>
      <c r="C41" s="206"/>
      <c r="D41" s="143" t="s">
        <v>133</v>
      </c>
      <c r="E41" s="321">
        <v>14</v>
      </c>
      <c r="F41" s="326" t="s">
        <v>132</v>
      </c>
      <c r="G41" s="143">
        <v>15</v>
      </c>
      <c r="H41" s="323">
        <v>324000</v>
      </c>
      <c r="I41" s="324"/>
      <c r="J41" s="311">
        <v>1</v>
      </c>
      <c r="K41" s="143" t="s">
        <v>131</v>
      </c>
      <c r="L41" s="321">
        <v>3</v>
      </c>
      <c r="M41" s="326" t="s">
        <v>132</v>
      </c>
      <c r="N41" s="143">
        <v>3</v>
      </c>
      <c r="O41" s="323">
        <v>573000</v>
      </c>
      <c r="P41" s="324"/>
      <c r="Q41" s="311">
        <v>1.9</v>
      </c>
      <c r="R41" s="317"/>
      <c r="S41" s="148"/>
      <c r="T41" s="313"/>
      <c r="U41" s="322" t="s">
        <v>41</v>
      </c>
      <c r="V41" s="323" t="s">
        <v>41</v>
      </c>
      <c r="W41" s="310"/>
      <c r="X41" s="311" t="s">
        <v>41</v>
      </c>
      <c r="Y41" s="317"/>
      <c r="Z41" s="148"/>
      <c r="AA41" s="313"/>
      <c r="AB41" s="322" t="s">
        <v>41</v>
      </c>
      <c r="AC41" s="323" t="s">
        <v>41</v>
      </c>
      <c r="AD41" s="310"/>
      <c r="AE41" s="311" t="s">
        <v>41</v>
      </c>
    </row>
    <row r="42" spans="1:31" ht="4.5" customHeight="1">
      <c r="A42" s="374"/>
      <c r="B42" s="374"/>
      <c r="C42" s="206"/>
      <c r="D42" s="143"/>
      <c r="E42" s="321"/>
      <c r="F42" s="326"/>
      <c r="G42" s="143"/>
      <c r="H42" s="323"/>
      <c r="I42" s="324"/>
      <c r="J42" s="311"/>
      <c r="K42" s="143"/>
      <c r="L42" s="321"/>
      <c r="M42" s="326"/>
      <c r="N42" s="143"/>
      <c r="O42" s="323"/>
      <c r="P42" s="324"/>
      <c r="Q42" s="311"/>
      <c r="R42" s="317"/>
      <c r="S42" s="148"/>
      <c r="T42" s="313"/>
      <c r="U42" s="322"/>
      <c r="V42" s="323"/>
      <c r="W42" s="310"/>
      <c r="X42" s="311"/>
      <c r="Y42" s="317"/>
      <c r="Z42" s="148"/>
      <c r="AA42" s="313"/>
      <c r="AB42" s="322"/>
      <c r="AC42" s="323"/>
      <c r="AD42" s="310"/>
      <c r="AE42" s="311"/>
    </row>
    <row r="43" spans="1:31" ht="10.5">
      <c r="A43" s="374"/>
      <c r="B43" s="374" t="s">
        <v>140</v>
      </c>
      <c r="C43" s="206"/>
      <c r="D43" s="143" t="s">
        <v>133</v>
      </c>
      <c r="E43" s="321">
        <v>13</v>
      </c>
      <c r="F43" s="326" t="s">
        <v>132</v>
      </c>
      <c r="G43" s="143">
        <v>13</v>
      </c>
      <c r="H43" s="323">
        <v>240400</v>
      </c>
      <c r="I43" s="324"/>
      <c r="J43" s="311">
        <v>0.4</v>
      </c>
      <c r="K43" s="143" t="s">
        <v>131</v>
      </c>
      <c r="L43" s="321">
        <v>5</v>
      </c>
      <c r="M43" s="326" t="s">
        <v>130</v>
      </c>
      <c r="N43" s="143">
        <v>5</v>
      </c>
      <c r="O43" s="323">
        <v>506000</v>
      </c>
      <c r="P43" s="324"/>
      <c r="Q43" s="311">
        <v>1.6</v>
      </c>
      <c r="R43" s="317"/>
      <c r="S43" s="148"/>
      <c r="T43" s="313"/>
      <c r="U43" s="322" t="s">
        <v>41</v>
      </c>
      <c r="V43" s="323" t="s">
        <v>41</v>
      </c>
      <c r="W43" s="310"/>
      <c r="X43" s="311" t="s">
        <v>41</v>
      </c>
      <c r="Y43" s="317"/>
      <c r="Z43" s="148"/>
      <c r="AA43" s="313"/>
      <c r="AB43" s="322" t="s">
        <v>41</v>
      </c>
      <c r="AC43" s="323" t="s">
        <v>41</v>
      </c>
      <c r="AD43" s="310"/>
      <c r="AE43" s="311" t="s">
        <v>41</v>
      </c>
    </row>
    <row r="44" spans="1:31" ht="10.5">
      <c r="A44" s="374"/>
      <c r="B44" s="374" t="s">
        <v>139</v>
      </c>
      <c r="C44" s="206"/>
      <c r="D44" s="143" t="s">
        <v>133</v>
      </c>
      <c r="E44" s="321">
        <v>12</v>
      </c>
      <c r="F44" s="326" t="s">
        <v>132</v>
      </c>
      <c r="G44" s="143">
        <v>12</v>
      </c>
      <c r="H44" s="323">
        <v>237100</v>
      </c>
      <c r="I44" s="324"/>
      <c r="J44" s="311">
        <v>0.1</v>
      </c>
      <c r="K44" s="143" t="s">
        <v>131</v>
      </c>
      <c r="L44" s="321">
        <v>4</v>
      </c>
      <c r="M44" s="326" t="s">
        <v>130</v>
      </c>
      <c r="N44" s="143">
        <v>4</v>
      </c>
      <c r="O44" s="323">
        <v>495300</v>
      </c>
      <c r="P44" s="324"/>
      <c r="Q44" s="311">
        <v>1.3</v>
      </c>
      <c r="R44" s="317"/>
      <c r="S44" s="148"/>
      <c r="T44" s="313"/>
      <c r="U44" s="322" t="s">
        <v>41</v>
      </c>
      <c r="V44" s="323" t="s">
        <v>41</v>
      </c>
      <c r="W44" s="310"/>
      <c r="X44" s="311" t="s">
        <v>41</v>
      </c>
      <c r="Y44" s="317"/>
      <c r="Z44" s="148"/>
      <c r="AA44" s="313"/>
      <c r="AB44" s="322" t="s">
        <v>41</v>
      </c>
      <c r="AC44" s="323" t="s">
        <v>41</v>
      </c>
      <c r="AD44" s="310"/>
      <c r="AE44" s="311" t="s">
        <v>41</v>
      </c>
    </row>
    <row r="45" spans="1:31" ht="10.5">
      <c r="A45" s="374"/>
      <c r="B45" s="374" t="s">
        <v>138</v>
      </c>
      <c r="C45" s="206"/>
      <c r="D45" s="143" t="s">
        <v>133</v>
      </c>
      <c r="E45" s="321">
        <v>12</v>
      </c>
      <c r="F45" s="326" t="s">
        <v>132</v>
      </c>
      <c r="G45" s="143">
        <v>12</v>
      </c>
      <c r="H45" s="323">
        <v>180200</v>
      </c>
      <c r="I45" s="324"/>
      <c r="J45" s="311">
        <v>-0.7</v>
      </c>
      <c r="K45" s="143" t="s">
        <v>131</v>
      </c>
      <c r="L45" s="321">
        <v>2</v>
      </c>
      <c r="M45" s="326" t="s">
        <v>130</v>
      </c>
      <c r="N45" s="143">
        <v>2</v>
      </c>
      <c r="O45" s="323">
        <v>790000</v>
      </c>
      <c r="P45" s="324"/>
      <c r="Q45" s="311">
        <v>1.2</v>
      </c>
      <c r="R45" s="317"/>
      <c r="S45" s="148"/>
      <c r="T45" s="313"/>
      <c r="U45" s="322" t="s">
        <v>41</v>
      </c>
      <c r="V45" s="323" t="s">
        <v>41</v>
      </c>
      <c r="W45" s="310"/>
      <c r="X45" s="311" t="s">
        <v>41</v>
      </c>
      <c r="Y45" s="143" t="s">
        <v>131</v>
      </c>
      <c r="Z45" s="321">
        <v>2</v>
      </c>
      <c r="AA45" s="326" t="s">
        <v>137</v>
      </c>
      <c r="AB45" s="143">
        <v>2</v>
      </c>
      <c r="AC45" s="323">
        <v>110000</v>
      </c>
      <c r="AD45" s="324"/>
      <c r="AE45" s="311">
        <v>-0.9</v>
      </c>
    </row>
    <row r="46" spans="1:31" ht="4.5" customHeight="1">
      <c r="A46" s="374"/>
      <c r="B46" s="374"/>
      <c r="C46" s="206"/>
      <c r="D46" s="143"/>
      <c r="E46" s="321"/>
      <c r="F46" s="326"/>
      <c r="G46" s="143"/>
      <c r="H46" s="323"/>
      <c r="I46" s="324"/>
      <c r="J46" s="311"/>
      <c r="K46" s="143"/>
      <c r="L46" s="321"/>
      <c r="M46" s="326"/>
      <c r="N46" s="143"/>
      <c r="O46" s="323"/>
      <c r="P46" s="324"/>
      <c r="Q46" s="311"/>
      <c r="R46" s="143"/>
      <c r="S46" s="321"/>
      <c r="T46" s="326"/>
      <c r="U46" s="143"/>
      <c r="V46" s="323"/>
      <c r="W46" s="324"/>
      <c r="X46" s="311"/>
      <c r="Y46" s="143"/>
      <c r="Z46" s="321"/>
      <c r="AA46" s="326"/>
      <c r="AB46" s="143"/>
      <c r="AC46" s="323"/>
      <c r="AD46" s="324"/>
      <c r="AE46" s="311"/>
    </row>
    <row r="47" spans="1:31" ht="10.5">
      <c r="A47" s="437" t="s">
        <v>18</v>
      </c>
      <c r="B47" s="437"/>
      <c r="C47" s="206"/>
      <c r="D47" s="143" t="s">
        <v>133</v>
      </c>
      <c r="E47" s="321">
        <v>40</v>
      </c>
      <c r="F47" s="326" t="s">
        <v>132</v>
      </c>
      <c r="G47" s="143">
        <v>40</v>
      </c>
      <c r="H47" s="323">
        <v>169800</v>
      </c>
      <c r="I47" s="324"/>
      <c r="J47" s="311">
        <v>0.7</v>
      </c>
      <c r="K47" s="143" t="s">
        <v>133</v>
      </c>
      <c r="L47" s="321">
        <v>12</v>
      </c>
      <c r="M47" s="326" t="s">
        <v>137</v>
      </c>
      <c r="N47" s="143">
        <v>12</v>
      </c>
      <c r="O47" s="323">
        <v>278900</v>
      </c>
      <c r="P47" s="324"/>
      <c r="Q47" s="311">
        <v>0.9</v>
      </c>
      <c r="R47" s="143" t="s">
        <v>131</v>
      </c>
      <c r="S47" s="321">
        <v>5</v>
      </c>
      <c r="T47" s="326" t="s">
        <v>130</v>
      </c>
      <c r="U47" s="143">
        <v>5</v>
      </c>
      <c r="V47" s="323">
        <v>100300</v>
      </c>
      <c r="W47" s="324"/>
      <c r="X47" s="311">
        <v>2.9</v>
      </c>
      <c r="Y47" s="143" t="s">
        <v>131</v>
      </c>
      <c r="Z47" s="321">
        <v>3</v>
      </c>
      <c r="AA47" s="326" t="s">
        <v>130</v>
      </c>
      <c r="AB47" s="143">
        <v>3</v>
      </c>
      <c r="AC47" s="323">
        <v>84200</v>
      </c>
      <c r="AD47" s="324"/>
      <c r="AE47" s="311">
        <v>-0.6</v>
      </c>
    </row>
    <row r="48" spans="1:31" ht="10.5">
      <c r="A48" s="374"/>
      <c r="B48" s="374" t="s">
        <v>136</v>
      </c>
      <c r="C48" s="206"/>
      <c r="D48" s="143" t="s">
        <v>133</v>
      </c>
      <c r="E48" s="321">
        <v>9</v>
      </c>
      <c r="F48" s="326" t="s">
        <v>132</v>
      </c>
      <c r="G48" s="143">
        <v>9</v>
      </c>
      <c r="H48" s="323">
        <v>177100</v>
      </c>
      <c r="I48" s="324"/>
      <c r="J48" s="311">
        <v>1.8</v>
      </c>
      <c r="K48" s="143" t="s">
        <v>131</v>
      </c>
      <c r="L48" s="321">
        <v>2</v>
      </c>
      <c r="M48" s="326" t="s">
        <v>130</v>
      </c>
      <c r="N48" s="143">
        <v>2</v>
      </c>
      <c r="O48" s="323">
        <v>393000</v>
      </c>
      <c r="P48" s="324"/>
      <c r="Q48" s="311">
        <v>2.9</v>
      </c>
      <c r="R48" s="143" t="s">
        <v>131</v>
      </c>
      <c r="S48" s="321">
        <v>1</v>
      </c>
      <c r="T48" s="326" t="s">
        <v>130</v>
      </c>
      <c r="U48" s="143">
        <v>1</v>
      </c>
      <c r="V48" s="323">
        <v>96100</v>
      </c>
      <c r="W48" s="324"/>
      <c r="X48" s="311">
        <v>3</v>
      </c>
      <c r="Y48" s="143" t="s">
        <v>131</v>
      </c>
      <c r="Z48" s="321">
        <v>1</v>
      </c>
      <c r="AA48" s="326" t="s">
        <v>130</v>
      </c>
      <c r="AB48" s="143">
        <v>1</v>
      </c>
      <c r="AC48" s="323">
        <v>41600</v>
      </c>
      <c r="AD48" s="324"/>
      <c r="AE48" s="311">
        <v>0</v>
      </c>
    </row>
    <row r="49" spans="1:31" ht="10.5">
      <c r="A49" s="374"/>
      <c r="B49" s="374" t="s">
        <v>135</v>
      </c>
      <c r="C49" s="206"/>
      <c r="D49" s="143" t="s">
        <v>133</v>
      </c>
      <c r="E49" s="321">
        <v>13</v>
      </c>
      <c r="F49" s="326" t="s">
        <v>132</v>
      </c>
      <c r="G49" s="143">
        <v>13</v>
      </c>
      <c r="H49" s="323">
        <v>140900</v>
      </c>
      <c r="I49" s="324"/>
      <c r="J49" s="311">
        <v>0.4</v>
      </c>
      <c r="K49" s="143" t="s">
        <v>131</v>
      </c>
      <c r="L49" s="321">
        <v>7</v>
      </c>
      <c r="M49" s="326" t="s">
        <v>130</v>
      </c>
      <c r="N49" s="143">
        <v>7</v>
      </c>
      <c r="O49" s="323">
        <v>211300</v>
      </c>
      <c r="P49" s="324"/>
      <c r="Q49" s="311">
        <v>0.2</v>
      </c>
      <c r="R49" s="143" t="s">
        <v>131</v>
      </c>
      <c r="S49" s="321">
        <v>2</v>
      </c>
      <c r="T49" s="326" t="s">
        <v>130</v>
      </c>
      <c r="U49" s="143">
        <v>2</v>
      </c>
      <c r="V49" s="323">
        <v>94700</v>
      </c>
      <c r="W49" s="324"/>
      <c r="X49" s="311">
        <v>3</v>
      </c>
      <c r="Y49" s="317"/>
      <c r="Z49" s="148"/>
      <c r="AA49" s="313"/>
      <c r="AB49" s="322" t="s">
        <v>41</v>
      </c>
      <c r="AC49" s="323" t="s">
        <v>41</v>
      </c>
      <c r="AD49" s="310"/>
      <c r="AE49" s="311" t="s">
        <v>41</v>
      </c>
    </row>
    <row r="50" spans="1:31" ht="10.5">
      <c r="A50" s="374"/>
      <c r="B50" s="374" t="s">
        <v>134</v>
      </c>
      <c r="C50" s="206"/>
      <c r="D50" s="143" t="s">
        <v>133</v>
      </c>
      <c r="E50" s="321">
        <v>18</v>
      </c>
      <c r="F50" s="326" t="s">
        <v>132</v>
      </c>
      <c r="G50" s="143">
        <v>18</v>
      </c>
      <c r="H50" s="323">
        <v>187000</v>
      </c>
      <c r="I50" s="324"/>
      <c r="J50" s="311">
        <v>0.4</v>
      </c>
      <c r="K50" s="143" t="s">
        <v>131</v>
      </c>
      <c r="L50" s="321">
        <v>3</v>
      </c>
      <c r="M50" s="326" t="s">
        <v>130</v>
      </c>
      <c r="N50" s="143">
        <v>3</v>
      </c>
      <c r="O50" s="323">
        <v>360700</v>
      </c>
      <c r="P50" s="324"/>
      <c r="Q50" s="311">
        <v>1.3</v>
      </c>
      <c r="R50" s="143" t="s">
        <v>131</v>
      </c>
      <c r="S50" s="321">
        <v>2</v>
      </c>
      <c r="T50" s="326" t="s">
        <v>130</v>
      </c>
      <c r="U50" s="143">
        <v>2</v>
      </c>
      <c r="V50" s="323">
        <v>108000</v>
      </c>
      <c r="W50" s="324"/>
      <c r="X50" s="311">
        <v>2.9</v>
      </c>
      <c r="Y50" s="143" t="s">
        <v>131</v>
      </c>
      <c r="Z50" s="321">
        <v>2</v>
      </c>
      <c r="AA50" s="326" t="s">
        <v>130</v>
      </c>
      <c r="AB50" s="143">
        <v>2</v>
      </c>
      <c r="AC50" s="323">
        <v>105500</v>
      </c>
      <c r="AD50" s="324"/>
      <c r="AE50" s="311">
        <v>-0.9</v>
      </c>
    </row>
    <row r="51" spans="1:31" ht="4.5" customHeight="1">
      <c r="A51" s="374"/>
      <c r="B51" s="374"/>
      <c r="C51" s="206"/>
      <c r="D51" s="143"/>
      <c r="E51" s="321"/>
      <c r="F51" s="326"/>
      <c r="G51" s="143"/>
      <c r="H51" s="323"/>
      <c r="I51" s="324"/>
      <c r="J51" s="311"/>
      <c r="K51" s="143"/>
      <c r="L51" s="321"/>
      <c r="M51" s="326"/>
      <c r="N51" s="143"/>
      <c r="O51" s="323"/>
      <c r="P51" s="324"/>
      <c r="Q51" s="311"/>
      <c r="R51" s="143"/>
      <c r="S51" s="321"/>
      <c r="T51" s="326"/>
      <c r="U51" s="143"/>
      <c r="V51" s="323"/>
      <c r="W51" s="324"/>
      <c r="X51" s="311"/>
      <c r="Y51" s="143"/>
      <c r="Z51" s="321"/>
      <c r="AA51" s="326"/>
      <c r="AB51" s="143"/>
      <c r="AC51" s="323"/>
      <c r="AD51" s="324"/>
      <c r="AE51" s="311"/>
    </row>
    <row r="52" spans="1:31" ht="10.5">
      <c r="A52" s="437" t="s">
        <v>19</v>
      </c>
      <c r="B52" s="437"/>
      <c r="C52" s="206"/>
      <c r="D52" s="143" t="s">
        <v>133</v>
      </c>
      <c r="E52" s="321">
        <v>32</v>
      </c>
      <c r="F52" s="326" t="s">
        <v>132</v>
      </c>
      <c r="G52" s="143">
        <v>33</v>
      </c>
      <c r="H52" s="323">
        <v>111300</v>
      </c>
      <c r="I52" s="324"/>
      <c r="J52" s="311">
        <v>-1.9</v>
      </c>
      <c r="K52" s="143" t="s">
        <v>131</v>
      </c>
      <c r="L52" s="321">
        <v>11</v>
      </c>
      <c r="M52" s="326" t="s">
        <v>132</v>
      </c>
      <c r="N52" s="143">
        <v>11</v>
      </c>
      <c r="O52" s="323">
        <v>204700</v>
      </c>
      <c r="P52" s="324"/>
      <c r="Q52" s="311">
        <v>-1.4</v>
      </c>
      <c r="R52" s="143" t="s">
        <v>131</v>
      </c>
      <c r="S52" s="321">
        <v>1</v>
      </c>
      <c r="T52" s="326" t="s">
        <v>130</v>
      </c>
      <c r="U52" s="143">
        <v>1</v>
      </c>
      <c r="V52" s="323">
        <v>69500</v>
      </c>
      <c r="W52" s="324"/>
      <c r="X52" s="311">
        <v>0</v>
      </c>
      <c r="Y52" s="143" t="s">
        <v>131</v>
      </c>
      <c r="Z52" s="321">
        <v>2</v>
      </c>
      <c r="AA52" s="326" t="s">
        <v>130</v>
      </c>
      <c r="AB52" s="143">
        <v>2</v>
      </c>
      <c r="AC52" s="323">
        <v>50800</v>
      </c>
      <c r="AD52" s="322"/>
      <c r="AE52" s="311">
        <v>-3.4</v>
      </c>
    </row>
    <row r="53" spans="1:31" ht="10.5">
      <c r="A53" s="437" t="s">
        <v>20</v>
      </c>
      <c r="B53" s="437"/>
      <c r="C53" s="206"/>
      <c r="D53" s="143" t="s">
        <v>133</v>
      </c>
      <c r="E53" s="321">
        <v>21</v>
      </c>
      <c r="F53" s="326" t="s">
        <v>132</v>
      </c>
      <c r="G53" s="143">
        <v>21</v>
      </c>
      <c r="H53" s="323">
        <v>127400</v>
      </c>
      <c r="I53" s="324"/>
      <c r="J53" s="311">
        <v>-1.2</v>
      </c>
      <c r="K53" s="143" t="s">
        <v>131</v>
      </c>
      <c r="L53" s="321">
        <v>7</v>
      </c>
      <c r="M53" s="326" t="s">
        <v>130</v>
      </c>
      <c r="N53" s="143">
        <v>7</v>
      </c>
      <c r="O53" s="323">
        <v>311300</v>
      </c>
      <c r="P53" s="324"/>
      <c r="Q53" s="311">
        <v>0.2</v>
      </c>
      <c r="R53" s="143" t="s">
        <v>131</v>
      </c>
      <c r="S53" s="321">
        <v>2</v>
      </c>
      <c r="T53" s="326" t="s">
        <v>130</v>
      </c>
      <c r="U53" s="143">
        <v>2</v>
      </c>
      <c r="V53" s="323">
        <v>104500</v>
      </c>
      <c r="W53" s="324"/>
      <c r="X53" s="311">
        <v>1.6</v>
      </c>
      <c r="Y53" s="143" t="s">
        <v>131</v>
      </c>
      <c r="Z53" s="321">
        <v>3</v>
      </c>
      <c r="AA53" s="326" t="s">
        <v>130</v>
      </c>
      <c r="AB53" s="143">
        <v>3</v>
      </c>
      <c r="AC53" s="323">
        <v>45200</v>
      </c>
      <c r="AD53" s="322"/>
      <c r="AE53" s="311">
        <v>-2.2000000000000002</v>
      </c>
    </row>
    <row r="54" spans="1:31" ht="10.5">
      <c r="A54" s="437" t="s">
        <v>21</v>
      </c>
      <c r="B54" s="437"/>
      <c r="C54" s="206"/>
      <c r="D54" s="143" t="s">
        <v>133</v>
      </c>
      <c r="E54" s="321">
        <v>19</v>
      </c>
      <c r="F54" s="326" t="s">
        <v>132</v>
      </c>
      <c r="G54" s="143">
        <v>19</v>
      </c>
      <c r="H54" s="323">
        <v>194900</v>
      </c>
      <c r="I54" s="324"/>
      <c r="J54" s="311">
        <v>-0.8</v>
      </c>
      <c r="K54" s="143" t="s">
        <v>131</v>
      </c>
      <c r="L54" s="321">
        <v>4</v>
      </c>
      <c r="M54" s="326" t="s">
        <v>130</v>
      </c>
      <c r="N54" s="143">
        <v>4</v>
      </c>
      <c r="O54" s="323">
        <v>774300</v>
      </c>
      <c r="P54" s="324"/>
      <c r="Q54" s="311">
        <v>-0.3</v>
      </c>
      <c r="R54" s="143" t="s">
        <v>131</v>
      </c>
      <c r="S54" s="321">
        <v>1</v>
      </c>
      <c r="T54" s="326" t="s">
        <v>130</v>
      </c>
      <c r="U54" s="143">
        <v>1</v>
      </c>
      <c r="V54" s="323">
        <v>113000</v>
      </c>
      <c r="W54" s="324"/>
      <c r="X54" s="311">
        <v>2.7</v>
      </c>
      <c r="Y54" s="143" t="s">
        <v>131</v>
      </c>
      <c r="Z54" s="321">
        <v>1</v>
      </c>
      <c r="AA54" s="326" t="s">
        <v>130</v>
      </c>
      <c r="AB54" s="143">
        <v>1</v>
      </c>
      <c r="AC54" s="323">
        <v>113000</v>
      </c>
      <c r="AD54" s="324"/>
      <c r="AE54" s="329">
        <v>0</v>
      </c>
    </row>
    <row r="55" spans="1:31" ht="10.5">
      <c r="A55" s="437" t="s">
        <v>22</v>
      </c>
      <c r="B55" s="437"/>
      <c r="C55" s="206"/>
      <c r="D55" s="143" t="s">
        <v>133</v>
      </c>
      <c r="E55" s="321">
        <v>29</v>
      </c>
      <c r="F55" s="326" t="s">
        <v>132</v>
      </c>
      <c r="G55" s="143">
        <v>30</v>
      </c>
      <c r="H55" s="323">
        <v>208800</v>
      </c>
      <c r="I55" s="324"/>
      <c r="J55" s="311">
        <v>0.2</v>
      </c>
      <c r="K55" s="143" t="s">
        <v>131</v>
      </c>
      <c r="L55" s="321">
        <v>9</v>
      </c>
      <c r="M55" s="326" t="s">
        <v>130</v>
      </c>
      <c r="N55" s="143">
        <v>9</v>
      </c>
      <c r="O55" s="323">
        <v>380300</v>
      </c>
      <c r="P55" s="324"/>
      <c r="Q55" s="311">
        <v>-0.5</v>
      </c>
      <c r="R55" s="143" t="s">
        <v>131</v>
      </c>
      <c r="S55" s="321">
        <v>2</v>
      </c>
      <c r="T55" s="326" t="s">
        <v>130</v>
      </c>
      <c r="U55" s="143">
        <v>2</v>
      </c>
      <c r="V55" s="323">
        <v>85300</v>
      </c>
      <c r="W55" s="324"/>
      <c r="X55" s="311">
        <v>0.6</v>
      </c>
      <c r="Y55" s="143" t="s">
        <v>131</v>
      </c>
      <c r="Z55" s="321">
        <v>1</v>
      </c>
      <c r="AA55" s="326" t="s">
        <v>130</v>
      </c>
      <c r="AB55" s="143">
        <v>1</v>
      </c>
      <c r="AC55" s="323">
        <v>75000</v>
      </c>
      <c r="AD55" s="324"/>
      <c r="AE55" s="311">
        <v>0</v>
      </c>
    </row>
    <row r="56" spans="1:31" ht="10.5">
      <c r="A56" s="437" t="s">
        <v>23</v>
      </c>
      <c r="B56" s="437"/>
      <c r="C56" s="206"/>
      <c r="D56" s="143" t="s">
        <v>133</v>
      </c>
      <c r="E56" s="321">
        <v>13</v>
      </c>
      <c r="F56" s="326" t="s">
        <v>132</v>
      </c>
      <c r="G56" s="143">
        <v>14</v>
      </c>
      <c r="H56" s="323">
        <v>113800</v>
      </c>
      <c r="I56" s="324"/>
      <c r="J56" s="311">
        <v>-1.4</v>
      </c>
      <c r="K56" s="143" t="s">
        <v>131</v>
      </c>
      <c r="L56" s="321">
        <v>8</v>
      </c>
      <c r="M56" s="326" t="s">
        <v>130</v>
      </c>
      <c r="N56" s="143">
        <v>8</v>
      </c>
      <c r="O56" s="323">
        <v>189100</v>
      </c>
      <c r="P56" s="324"/>
      <c r="Q56" s="311">
        <v>-1.1000000000000001</v>
      </c>
      <c r="R56" s="143" t="s">
        <v>131</v>
      </c>
      <c r="S56" s="321">
        <v>1</v>
      </c>
      <c r="T56" s="326" t="s">
        <v>130</v>
      </c>
      <c r="U56" s="143">
        <v>1</v>
      </c>
      <c r="V56" s="323">
        <v>62500</v>
      </c>
      <c r="W56" s="324"/>
      <c r="X56" s="311">
        <v>1.6</v>
      </c>
      <c r="Y56" s="143" t="s">
        <v>131</v>
      </c>
      <c r="Z56" s="321">
        <v>3</v>
      </c>
      <c r="AA56" s="326" t="s">
        <v>130</v>
      </c>
      <c r="AB56" s="143">
        <v>3</v>
      </c>
      <c r="AC56" s="323">
        <v>40100</v>
      </c>
      <c r="AD56" s="324"/>
      <c r="AE56" s="311">
        <v>-2.5</v>
      </c>
    </row>
    <row r="57" spans="1:31" ht="4.5" customHeight="1">
      <c r="A57" s="374"/>
      <c r="B57" s="374"/>
      <c r="C57" s="206"/>
      <c r="D57" s="143"/>
      <c r="E57" s="321"/>
      <c r="F57" s="326"/>
      <c r="G57" s="143"/>
      <c r="H57" s="323"/>
      <c r="I57" s="324"/>
      <c r="J57" s="311"/>
      <c r="K57" s="143"/>
      <c r="L57" s="321"/>
      <c r="M57" s="326"/>
      <c r="N57" s="143"/>
      <c r="O57" s="323"/>
      <c r="P57" s="330"/>
      <c r="Q57" s="311"/>
      <c r="R57" s="143"/>
      <c r="S57" s="321"/>
      <c r="T57" s="326"/>
      <c r="U57" s="143"/>
      <c r="V57" s="323"/>
      <c r="W57" s="324"/>
      <c r="X57" s="311"/>
      <c r="Y57" s="143"/>
      <c r="Z57" s="321"/>
      <c r="AA57" s="326"/>
      <c r="AB57" s="143"/>
      <c r="AC57" s="323"/>
      <c r="AD57" s="324"/>
      <c r="AE57" s="311"/>
    </row>
    <row r="58" spans="1:31" ht="10.5">
      <c r="A58" s="437" t="s">
        <v>24</v>
      </c>
      <c r="B58" s="437"/>
      <c r="C58" s="206"/>
      <c r="D58" s="143" t="s">
        <v>133</v>
      </c>
      <c r="E58" s="321">
        <v>14</v>
      </c>
      <c r="F58" s="326" t="s">
        <v>132</v>
      </c>
      <c r="G58" s="143">
        <v>14</v>
      </c>
      <c r="H58" s="323">
        <v>208100</v>
      </c>
      <c r="I58" s="324"/>
      <c r="J58" s="311">
        <v>0.8</v>
      </c>
      <c r="K58" s="143" t="s">
        <v>131</v>
      </c>
      <c r="L58" s="321">
        <v>2</v>
      </c>
      <c r="M58" s="326" t="s">
        <v>130</v>
      </c>
      <c r="N58" s="143">
        <v>2</v>
      </c>
      <c r="O58" s="323">
        <v>354500</v>
      </c>
      <c r="P58" s="324"/>
      <c r="Q58" s="311">
        <v>1.3</v>
      </c>
      <c r="R58" s="143" t="s">
        <v>131</v>
      </c>
      <c r="S58" s="321">
        <v>1</v>
      </c>
      <c r="T58" s="326" t="s">
        <v>130</v>
      </c>
      <c r="U58" s="143">
        <v>1</v>
      </c>
      <c r="V58" s="323">
        <v>100000</v>
      </c>
      <c r="W58" s="324"/>
      <c r="X58" s="311">
        <v>2.6</v>
      </c>
      <c r="Y58" s="143" t="s">
        <v>131</v>
      </c>
      <c r="Z58" s="321">
        <v>2</v>
      </c>
      <c r="AA58" s="326" t="s">
        <v>130</v>
      </c>
      <c r="AB58" s="143">
        <v>2</v>
      </c>
      <c r="AC58" s="323">
        <v>66000</v>
      </c>
      <c r="AD58" s="324"/>
      <c r="AE58" s="311">
        <v>-0.7</v>
      </c>
    </row>
    <row r="59" spans="1:31" ht="10.5">
      <c r="A59" s="437" t="s">
        <v>25</v>
      </c>
      <c r="B59" s="437"/>
      <c r="C59" s="206"/>
      <c r="D59" s="143" t="s">
        <v>133</v>
      </c>
      <c r="E59" s="321">
        <v>7</v>
      </c>
      <c r="F59" s="326" t="s">
        <v>132</v>
      </c>
      <c r="G59" s="143">
        <v>7</v>
      </c>
      <c r="H59" s="323">
        <v>169700</v>
      </c>
      <c r="I59" s="324"/>
      <c r="J59" s="311">
        <v>0.1</v>
      </c>
      <c r="K59" s="143" t="s">
        <v>131</v>
      </c>
      <c r="L59" s="321">
        <v>2</v>
      </c>
      <c r="M59" s="326" t="s">
        <v>130</v>
      </c>
      <c r="N59" s="143">
        <v>2</v>
      </c>
      <c r="O59" s="323">
        <v>329000</v>
      </c>
      <c r="P59" s="324"/>
      <c r="Q59" s="311">
        <v>0.9</v>
      </c>
      <c r="R59" s="317"/>
      <c r="S59" s="148"/>
      <c r="T59" s="313"/>
      <c r="U59" s="322" t="s">
        <v>41</v>
      </c>
      <c r="V59" s="323" t="s">
        <v>41</v>
      </c>
      <c r="W59" s="310"/>
      <c r="X59" s="311" t="s">
        <v>41</v>
      </c>
      <c r="Y59" s="317"/>
      <c r="Z59" s="148"/>
      <c r="AA59" s="313"/>
      <c r="AB59" s="322" t="s">
        <v>41</v>
      </c>
      <c r="AC59" s="323" t="s">
        <v>41</v>
      </c>
      <c r="AD59" s="310"/>
      <c r="AE59" s="311" t="s">
        <v>41</v>
      </c>
    </row>
    <row r="60" spans="1:31" ht="10.5">
      <c r="A60" s="437" t="s">
        <v>26</v>
      </c>
      <c r="B60" s="437"/>
      <c r="C60" s="206"/>
      <c r="D60" s="143" t="s">
        <v>133</v>
      </c>
      <c r="E60" s="321">
        <v>6</v>
      </c>
      <c r="F60" s="326" t="s">
        <v>132</v>
      </c>
      <c r="G60" s="143">
        <v>6</v>
      </c>
      <c r="H60" s="323">
        <v>79100</v>
      </c>
      <c r="I60" s="324"/>
      <c r="J60" s="311">
        <v>-2.1</v>
      </c>
      <c r="K60" s="143" t="s">
        <v>131</v>
      </c>
      <c r="L60" s="321">
        <v>1</v>
      </c>
      <c r="M60" s="326" t="s">
        <v>130</v>
      </c>
      <c r="N60" s="143">
        <v>1</v>
      </c>
      <c r="O60" s="323">
        <v>163000</v>
      </c>
      <c r="P60" s="324"/>
      <c r="Q60" s="311">
        <v>-1.8</v>
      </c>
      <c r="R60" s="317"/>
      <c r="S60" s="148"/>
      <c r="T60" s="313"/>
      <c r="U60" s="322" t="s">
        <v>41</v>
      </c>
      <c r="V60" s="323" t="s">
        <v>41</v>
      </c>
      <c r="W60" s="310"/>
      <c r="X60" s="311" t="s">
        <v>41</v>
      </c>
      <c r="Y60" s="143" t="s">
        <v>131</v>
      </c>
      <c r="Z60" s="321">
        <v>1</v>
      </c>
      <c r="AA60" s="326" t="s">
        <v>130</v>
      </c>
      <c r="AB60" s="143">
        <v>2</v>
      </c>
      <c r="AC60" s="323">
        <v>30300</v>
      </c>
      <c r="AD60" s="322"/>
      <c r="AE60" s="311">
        <v>-5.2</v>
      </c>
    </row>
    <row r="61" spans="1:31" ht="10.5">
      <c r="A61" s="437" t="s">
        <v>27</v>
      </c>
      <c r="B61" s="437"/>
      <c r="C61" s="206"/>
      <c r="D61" s="143" t="s">
        <v>133</v>
      </c>
      <c r="E61" s="321">
        <v>15</v>
      </c>
      <c r="F61" s="326" t="s">
        <v>132</v>
      </c>
      <c r="G61" s="143">
        <v>15</v>
      </c>
      <c r="H61" s="323">
        <v>90600</v>
      </c>
      <c r="I61" s="324"/>
      <c r="J61" s="311">
        <v>-1.6</v>
      </c>
      <c r="K61" s="143" t="s">
        <v>131</v>
      </c>
      <c r="L61" s="321">
        <v>4</v>
      </c>
      <c r="M61" s="326" t="s">
        <v>130</v>
      </c>
      <c r="N61" s="143">
        <v>4</v>
      </c>
      <c r="O61" s="323">
        <v>164800</v>
      </c>
      <c r="P61" s="324"/>
      <c r="Q61" s="311">
        <v>-1.9</v>
      </c>
      <c r="R61" s="143" t="s">
        <v>131</v>
      </c>
      <c r="S61" s="321">
        <v>1</v>
      </c>
      <c r="T61" s="326" t="s">
        <v>130</v>
      </c>
      <c r="U61" s="143">
        <v>1</v>
      </c>
      <c r="V61" s="323">
        <v>56100</v>
      </c>
      <c r="W61" s="324"/>
      <c r="X61" s="311">
        <v>2.2000000000000002</v>
      </c>
      <c r="Y61" s="143" t="s">
        <v>131</v>
      </c>
      <c r="Z61" s="321">
        <v>3</v>
      </c>
      <c r="AA61" s="326" t="s">
        <v>130</v>
      </c>
      <c r="AB61" s="143">
        <v>3</v>
      </c>
      <c r="AC61" s="323">
        <v>29100</v>
      </c>
      <c r="AD61" s="322"/>
      <c r="AE61" s="311">
        <v>-1.3</v>
      </c>
    </row>
    <row r="62" spans="1:31" ht="4.5" customHeight="1">
      <c r="A62" s="374"/>
      <c r="B62" s="374"/>
      <c r="C62" s="206"/>
      <c r="D62" s="143"/>
      <c r="E62" s="321"/>
      <c r="F62" s="326"/>
      <c r="G62" s="143"/>
      <c r="H62" s="323"/>
      <c r="I62" s="324"/>
      <c r="J62" s="311"/>
      <c r="K62" s="143"/>
      <c r="L62" s="321"/>
      <c r="M62" s="326"/>
      <c r="N62" s="143"/>
      <c r="O62" s="323"/>
      <c r="P62" s="330"/>
      <c r="Q62" s="311"/>
      <c r="R62" s="143"/>
      <c r="S62" s="321"/>
      <c r="T62" s="326"/>
      <c r="U62" s="143"/>
      <c r="V62" s="323"/>
      <c r="W62" s="324"/>
      <c r="X62" s="311"/>
      <c r="Y62" s="143"/>
      <c r="Z62" s="321"/>
      <c r="AA62" s="326"/>
      <c r="AB62" s="143"/>
      <c r="AC62" s="323"/>
      <c r="AD62" s="324"/>
      <c r="AE62" s="311"/>
    </row>
    <row r="63" spans="1:31" ht="9.75" customHeight="1">
      <c r="A63" s="437" t="s">
        <v>28</v>
      </c>
      <c r="B63" s="437"/>
      <c r="C63" s="206"/>
      <c r="D63" s="143" t="s">
        <v>133</v>
      </c>
      <c r="E63" s="321">
        <v>16</v>
      </c>
      <c r="F63" s="326" t="s">
        <v>132</v>
      </c>
      <c r="G63" s="143">
        <v>16</v>
      </c>
      <c r="H63" s="323">
        <v>123500</v>
      </c>
      <c r="I63" s="324"/>
      <c r="J63" s="311">
        <v>-0.1</v>
      </c>
      <c r="K63" s="143" t="s">
        <v>131</v>
      </c>
      <c r="L63" s="321">
        <v>5</v>
      </c>
      <c r="M63" s="326" t="s">
        <v>130</v>
      </c>
      <c r="N63" s="143">
        <v>6</v>
      </c>
      <c r="O63" s="323">
        <v>382200</v>
      </c>
      <c r="P63" s="324"/>
      <c r="Q63" s="311">
        <v>2</v>
      </c>
      <c r="R63" s="143" t="s">
        <v>131</v>
      </c>
      <c r="S63" s="321">
        <v>3</v>
      </c>
      <c r="T63" s="326" t="s">
        <v>130</v>
      </c>
      <c r="U63" s="143">
        <v>3</v>
      </c>
      <c r="V63" s="323">
        <v>118300</v>
      </c>
      <c r="W63" s="324"/>
      <c r="X63" s="311">
        <v>4.9000000000000004</v>
      </c>
      <c r="Y63" s="143" t="s">
        <v>131</v>
      </c>
      <c r="Z63" s="321">
        <v>1</v>
      </c>
      <c r="AA63" s="326" t="s">
        <v>130</v>
      </c>
      <c r="AB63" s="143">
        <v>3</v>
      </c>
      <c r="AC63" s="323">
        <v>49700</v>
      </c>
      <c r="AD63" s="324"/>
      <c r="AE63" s="311">
        <v>-1.2</v>
      </c>
    </row>
    <row r="64" spans="1:31" ht="10.5">
      <c r="A64" s="437" t="s">
        <v>29</v>
      </c>
      <c r="B64" s="437"/>
      <c r="C64" s="206"/>
      <c r="D64" s="143" t="s">
        <v>133</v>
      </c>
      <c r="E64" s="321">
        <v>12</v>
      </c>
      <c r="F64" s="326" t="s">
        <v>132</v>
      </c>
      <c r="G64" s="143">
        <v>12</v>
      </c>
      <c r="H64" s="323">
        <v>188500</v>
      </c>
      <c r="I64" s="324"/>
      <c r="J64" s="311">
        <v>1</v>
      </c>
      <c r="K64" s="143" t="s">
        <v>131</v>
      </c>
      <c r="L64" s="321">
        <v>4</v>
      </c>
      <c r="M64" s="326" t="s">
        <v>130</v>
      </c>
      <c r="N64" s="143">
        <v>4</v>
      </c>
      <c r="O64" s="323">
        <v>309000</v>
      </c>
      <c r="P64" s="324"/>
      <c r="Q64" s="311">
        <v>0.5</v>
      </c>
      <c r="R64" s="143" t="s">
        <v>131</v>
      </c>
      <c r="S64" s="321">
        <v>2</v>
      </c>
      <c r="T64" s="326" t="s">
        <v>130</v>
      </c>
      <c r="U64" s="143">
        <v>2</v>
      </c>
      <c r="V64" s="323">
        <v>118000</v>
      </c>
      <c r="W64" s="324"/>
      <c r="X64" s="311">
        <v>1.3</v>
      </c>
      <c r="Y64" s="143" t="s">
        <v>131</v>
      </c>
      <c r="Z64" s="321">
        <v>1</v>
      </c>
      <c r="AA64" s="326" t="s">
        <v>130</v>
      </c>
      <c r="AB64" s="143">
        <v>1</v>
      </c>
      <c r="AC64" s="323">
        <v>124000</v>
      </c>
      <c r="AD64" s="324"/>
      <c r="AE64" s="311">
        <v>-0.8</v>
      </c>
    </row>
    <row r="65" spans="1:31" ht="10.5">
      <c r="A65" s="437" t="s">
        <v>30</v>
      </c>
      <c r="B65" s="437"/>
      <c r="C65" s="206"/>
      <c r="D65" s="143" t="s">
        <v>133</v>
      </c>
      <c r="E65" s="321">
        <v>7</v>
      </c>
      <c r="F65" s="326" t="s">
        <v>132</v>
      </c>
      <c r="G65" s="143">
        <v>8</v>
      </c>
      <c r="H65" s="323">
        <v>121700</v>
      </c>
      <c r="I65" s="324"/>
      <c r="J65" s="311">
        <v>0.1</v>
      </c>
      <c r="K65" s="143" t="s">
        <v>131</v>
      </c>
      <c r="L65" s="321">
        <v>2</v>
      </c>
      <c r="M65" s="326" t="s">
        <v>130</v>
      </c>
      <c r="N65" s="143">
        <v>2</v>
      </c>
      <c r="O65" s="323">
        <v>267000</v>
      </c>
      <c r="P65" s="324"/>
      <c r="Q65" s="311">
        <v>1</v>
      </c>
      <c r="R65" s="143" t="s">
        <v>131</v>
      </c>
      <c r="S65" s="321">
        <v>2</v>
      </c>
      <c r="T65" s="326" t="s">
        <v>130</v>
      </c>
      <c r="U65" s="143">
        <v>2</v>
      </c>
      <c r="V65" s="323">
        <v>79900</v>
      </c>
      <c r="W65" s="324"/>
      <c r="X65" s="311">
        <v>3.7</v>
      </c>
      <c r="Y65" s="143" t="s">
        <v>131</v>
      </c>
      <c r="Z65" s="321">
        <v>2</v>
      </c>
      <c r="AA65" s="326" t="s">
        <v>130</v>
      </c>
      <c r="AB65" s="143">
        <v>2</v>
      </c>
      <c r="AC65" s="323">
        <v>52500</v>
      </c>
      <c r="AD65" s="324"/>
      <c r="AE65" s="311">
        <v>-1.2</v>
      </c>
    </row>
    <row r="66" spans="1:31" ht="10.5">
      <c r="A66" s="437" t="s">
        <v>31</v>
      </c>
      <c r="B66" s="437"/>
      <c r="C66" s="206"/>
      <c r="D66" s="143" t="s">
        <v>133</v>
      </c>
      <c r="E66" s="321">
        <v>8</v>
      </c>
      <c r="F66" s="326" t="s">
        <v>132</v>
      </c>
      <c r="G66" s="143">
        <v>8</v>
      </c>
      <c r="H66" s="323">
        <v>154000</v>
      </c>
      <c r="I66" s="324"/>
      <c r="J66" s="311">
        <v>0.1</v>
      </c>
      <c r="K66" s="143" t="s">
        <v>131</v>
      </c>
      <c r="L66" s="321">
        <v>2</v>
      </c>
      <c r="M66" s="326" t="s">
        <v>130</v>
      </c>
      <c r="N66" s="143">
        <v>2</v>
      </c>
      <c r="O66" s="323">
        <v>225000</v>
      </c>
      <c r="P66" s="324"/>
      <c r="Q66" s="311">
        <v>0.8</v>
      </c>
      <c r="R66" s="143" t="s">
        <v>131</v>
      </c>
      <c r="S66" s="321">
        <v>1</v>
      </c>
      <c r="T66" s="326" t="s">
        <v>130</v>
      </c>
      <c r="U66" s="331">
        <v>1</v>
      </c>
      <c r="V66" s="323">
        <v>120000</v>
      </c>
      <c r="W66" s="310"/>
      <c r="X66" s="311">
        <v>3.4</v>
      </c>
      <c r="Y66" s="143" t="s">
        <v>131</v>
      </c>
      <c r="Z66" s="321">
        <v>1</v>
      </c>
      <c r="AA66" s="326" t="s">
        <v>130</v>
      </c>
      <c r="AB66" s="143">
        <v>1</v>
      </c>
      <c r="AC66" s="323">
        <v>51000</v>
      </c>
      <c r="AD66" s="324"/>
      <c r="AE66" s="311">
        <v>-0.4</v>
      </c>
    </row>
    <row r="67" spans="1:31" ht="10.5">
      <c r="A67" s="437" t="s">
        <v>32</v>
      </c>
      <c r="B67" s="437"/>
      <c r="C67" s="206"/>
      <c r="D67" s="143" t="s">
        <v>133</v>
      </c>
      <c r="E67" s="321">
        <v>8</v>
      </c>
      <c r="F67" s="326" t="s">
        <v>132</v>
      </c>
      <c r="G67" s="143">
        <v>8</v>
      </c>
      <c r="H67" s="323">
        <v>153600</v>
      </c>
      <c r="I67" s="324"/>
      <c r="J67" s="311">
        <v>-0.2</v>
      </c>
      <c r="K67" s="143" t="s">
        <v>131</v>
      </c>
      <c r="L67" s="321">
        <v>1</v>
      </c>
      <c r="M67" s="326" t="s">
        <v>130</v>
      </c>
      <c r="N67" s="143">
        <v>1</v>
      </c>
      <c r="O67" s="323">
        <v>226000</v>
      </c>
      <c r="P67" s="324"/>
      <c r="Q67" s="311">
        <v>1.3</v>
      </c>
      <c r="R67" s="143" t="s">
        <v>131</v>
      </c>
      <c r="S67" s="321">
        <v>1</v>
      </c>
      <c r="T67" s="326" t="s">
        <v>130</v>
      </c>
      <c r="U67" s="143">
        <v>1</v>
      </c>
      <c r="V67" s="323">
        <v>99800</v>
      </c>
      <c r="W67" s="324"/>
      <c r="X67" s="311">
        <v>2</v>
      </c>
      <c r="Y67" s="143" t="s">
        <v>131</v>
      </c>
      <c r="Z67" s="321">
        <v>1</v>
      </c>
      <c r="AA67" s="326" t="s">
        <v>130</v>
      </c>
      <c r="AB67" s="143">
        <v>1</v>
      </c>
      <c r="AC67" s="323">
        <v>52500</v>
      </c>
      <c r="AD67" s="324"/>
      <c r="AE67" s="311">
        <v>-0.9</v>
      </c>
    </row>
    <row r="68" spans="1:31" ht="4.5" customHeight="1">
      <c r="A68" s="374"/>
      <c r="B68" s="374"/>
      <c r="C68" s="206"/>
      <c r="D68" s="143"/>
      <c r="E68" s="321"/>
      <c r="F68" s="326"/>
      <c r="G68" s="143"/>
      <c r="H68" s="323"/>
      <c r="I68" s="324"/>
      <c r="J68" s="311"/>
      <c r="K68" s="143"/>
      <c r="L68" s="321"/>
      <c r="M68" s="326"/>
      <c r="N68" s="143"/>
      <c r="O68" s="323"/>
      <c r="P68" s="330"/>
      <c r="Q68" s="311"/>
      <c r="R68" s="143"/>
      <c r="S68" s="321"/>
      <c r="T68" s="326"/>
      <c r="U68" s="143"/>
      <c r="V68" s="323"/>
      <c r="W68" s="324"/>
      <c r="X68" s="311"/>
      <c r="Y68" s="143"/>
      <c r="Z68" s="321"/>
      <c r="AA68" s="326"/>
      <c r="AB68" s="143"/>
      <c r="AC68" s="323"/>
      <c r="AD68" s="324"/>
      <c r="AE68" s="311"/>
    </row>
    <row r="69" spans="1:31" ht="10.5">
      <c r="A69" s="437" t="s">
        <v>33</v>
      </c>
      <c r="B69" s="437"/>
      <c r="C69" s="206"/>
      <c r="D69" s="143" t="s">
        <v>133</v>
      </c>
      <c r="E69" s="321">
        <v>5</v>
      </c>
      <c r="F69" s="326" t="s">
        <v>132</v>
      </c>
      <c r="G69" s="143">
        <v>5</v>
      </c>
      <c r="H69" s="323">
        <v>71800</v>
      </c>
      <c r="I69" s="324"/>
      <c r="J69" s="311">
        <v>-2.7</v>
      </c>
      <c r="K69" s="143" t="s">
        <v>131</v>
      </c>
      <c r="L69" s="321">
        <v>1</v>
      </c>
      <c r="M69" s="326" t="s">
        <v>130</v>
      </c>
      <c r="N69" s="143">
        <v>1</v>
      </c>
      <c r="O69" s="323">
        <v>87400</v>
      </c>
      <c r="P69" s="324"/>
      <c r="Q69" s="311">
        <v>-2.9</v>
      </c>
      <c r="R69" s="317"/>
      <c r="S69" s="148"/>
      <c r="T69" s="313"/>
      <c r="U69" s="322" t="s">
        <v>41</v>
      </c>
      <c r="V69" s="323" t="s">
        <v>41</v>
      </c>
      <c r="W69" s="310"/>
      <c r="X69" s="311" t="s">
        <v>41</v>
      </c>
      <c r="Y69" s="143" t="s">
        <v>131</v>
      </c>
      <c r="Z69" s="321">
        <v>3</v>
      </c>
      <c r="AA69" s="326" t="s">
        <v>130</v>
      </c>
      <c r="AB69" s="143">
        <v>3</v>
      </c>
      <c r="AC69" s="323">
        <v>26600</v>
      </c>
      <c r="AD69" s="322"/>
      <c r="AE69" s="311">
        <v>-2.9</v>
      </c>
    </row>
    <row r="70" spans="1:31" ht="10.5">
      <c r="A70" s="437" t="s">
        <v>34</v>
      </c>
      <c r="B70" s="437"/>
      <c r="C70" s="206"/>
      <c r="D70" s="143" t="s">
        <v>133</v>
      </c>
      <c r="E70" s="321">
        <v>5</v>
      </c>
      <c r="F70" s="326" t="s">
        <v>132</v>
      </c>
      <c r="G70" s="143">
        <v>5</v>
      </c>
      <c r="H70" s="323">
        <v>125000</v>
      </c>
      <c r="I70" s="324"/>
      <c r="J70" s="311">
        <v>-1.1000000000000001</v>
      </c>
      <c r="K70" s="143" t="s">
        <v>131</v>
      </c>
      <c r="L70" s="321">
        <v>1</v>
      </c>
      <c r="M70" s="326" t="s">
        <v>130</v>
      </c>
      <c r="N70" s="143">
        <v>1</v>
      </c>
      <c r="O70" s="323">
        <v>151000</v>
      </c>
      <c r="P70" s="324"/>
      <c r="Q70" s="311">
        <v>-0.7</v>
      </c>
      <c r="R70" s="143" t="s">
        <v>131</v>
      </c>
      <c r="S70" s="321">
        <v>2</v>
      </c>
      <c r="T70" s="326" t="s">
        <v>130</v>
      </c>
      <c r="U70" s="143">
        <v>2</v>
      </c>
      <c r="V70" s="323">
        <v>94000</v>
      </c>
      <c r="W70" s="324"/>
      <c r="X70" s="311">
        <v>5.3</v>
      </c>
      <c r="Y70" s="143" t="s">
        <v>131</v>
      </c>
      <c r="Z70" s="321">
        <v>1</v>
      </c>
      <c r="AA70" s="326" t="s">
        <v>130</v>
      </c>
      <c r="AB70" s="143">
        <v>1</v>
      </c>
      <c r="AC70" s="323">
        <v>46000</v>
      </c>
      <c r="AD70" s="324"/>
      <c r="AE70" s="311">
        <v>-1.1000000000000001</v>
      </c>
    </row>
    <row r="71" spans="1:31" ht="4.5" customHeight="1">
      <c r="A71" s="374"/>
      <c r="B71" s="374"/>
      <c r="C71" s="206"/>
      <c r="D71" s="143"/>
      <c r="E71" s="321"/>
      <c r="F71" s="326"/>
      <c r="G71" s="143"/>
      <c r="H71" s="323"/>
      <c r="I71" s="324"/>
      <c r="J71" s="311"/>
      <c r="K71" s="143"/>
      <c r="L71" s="321"/>
      <c r="M71" s="326"/>
      <c r="N71" s="143"/>
      <c r="O71" s="323"/>
      <c r="P71" s="330"/>
      <c r="Q71" s="311"/>
      <c r="R71" s="143"/>
      <c r="S71" s="321"/>
      <c r="T71" s="326"/>
      <c r="U71" s="143"/>
      <c r="V71" s="323"/>
      <c r="W71" s="324"/>
      <c r="X71" s="311"/>
      <c r="Y71" s="143"/>
      <c r="Z71" s="321"/>
      <c r="AA71" s="326"/>
      <c r="AB71" s="143"/>
      <c r="AC71" s="323"/>
      <c r="AD71" s="324"/>
      <c r="AE71" s="311"/>
    </row>
    <row r="72" spans="1:31" ht="10.5">
      <c r="A72" s="437" t="s">
        <v>35</v>
      </c>
      <c r="B72" s="437"/>
      <c r="C72" s="206"/>
      <c r="D72" s="143" t="s">
        <v>133</v>
      </c>
      <c r="E72" s="321">
        <v>5</v>
      </c>
      <c r="F72" s="326" t="s">
        <v>132</v>
      </c>
      <c r="G72" s="143">
        <v>5</v>
      </c>
      <c r="H72" s="323">
        <v>146600</v>
      </c>
      <c r="I72" s="324"/>
      <c r="J72" s="311">
        <v>0.4</v>
      </c>
      <c r="K72" s="143" t="s">
        <v>131</v>
      </c>
      <c r="L72" s="321">
        <v>1</v>
      </c>
      <c r="M72" s="326" t="s">
        <v>130</v>
      </c>
      <c r="N72" s="143">
        <v>1</v>
      </c>
      <c r="O72" s="323">
        <v>199000</v>
      </c>
      <c r="P72" s="324"/>
      <c r="Q72" s="311">
        <v>1</v>
      </c>
      <c r="R72" s="317"/>
      <c r="S72" s="148"/>
      <c r="T72" s="313"/>
      <c r="U72" s="322" t="s">
        <v>41</v>
      </c>
      <c r="V72" s="323" t="s">
        <v>41</v>
      </c>
      <c r="W72" s="310"/>
      <c r="X72" s="311" t="s">
        <v>41</v>
      </c>
      <c r="Y72" s="143" t="s">
        <v>131</v>
      </c>
      <c r="Z72" s="321">
        <v>1</v>
      </c>
      <c r="AA72" s="326" t="s">
        <v>130</v>
      </c>
      <c r="AB72" s="143">
        <v>1</v>
      </c>
      <c r="AC72" s="323">
        <v>75000</v>
      </c>
      <c r="AD72" s="322"/>
      <c r="AE72" s="311">
        <v>-2</v>
      </c>
    </row>
    <row r="73" spans="1:31" ht="10.5">
      <c r="A73" s="437" t="s">
        <v>37</v>
      </c>
      <c r="B73" s="437"/>
      <c r="C73" s="206"/>
      <c r="D73" s="143" t="s">
        <v>133</v>
      </c>
      <c r="E73" s="321">
        <v>3</v>
      </c>
      <c r="F73" s="326" t="s">
        <v>132</v>
      </c>
      <c r="G73" s="143">
        <v>3</v>
      </c>
      <c r="H73" s="323">
        <v>133000</v>
      </c>
      <c r="I73" s="324"/>
      <c r="J73" s="311">
        <v>0.2</v>
      </c>
      <c r="K73" s="317"/>
      <c r="L73" s="148"/>
      <c r="M73" s="313"/>
      <c r="N73" s="322" t="s">
        <v>41</v>
      </c>
      <c r="O73" s="323" t="s">
        <v>41</v>
      </c>
      <c r="P73" s="310"/>
      <c r="Q73" s="311" t="s">
        <v>41</v>
      </c>
      <c r="R73" s="143" t="s">
        <v>131</v>
      </c>
      <c r="S73" s="321">
        <v>1</v>
      </c>
      <c r="T73" s="326" t="s">
        <v>130</v>
      </c>
      <c r="U73" s="143">
        <v>1</v>
      </c>
      <c r="V73" s="323">
        <v>65000</v>
      </c>
      <c r="W73" s="324"/>
      <c r="X73" s="311">
        <v>3.2</v>
      </c>
      <c r="Y73" s="143" t="s">
        <v>131</v>
      </c>
      <c r="Z73" s="321">
        <v>1</v>
      </c>
      <c r="AA73" s="326" t="s">
        <v>130</v>
      </c>
      <c r="AB73" s="143">
        <v>1</v>
      </c>
      <c r="AC73" s="323">
        <v>55600</v>
      </c>
      <c r="AD73" s="322"/>
      <c r="AE73" s="311">
        <v>-0.7</v>
      </c>
    </row>
    <row r="74" spans="1:31" ht="10.5">
      <c r="A74" s="437" t="s">
        <v>38</v>
      </c>
      <c r="B74" s="437"/>
      <c r="C74" s="206"/>
      <c r="D74" s="143" t="s">
        <v>133</v>
      </c>
      <c r="E74" s="321">
        <v>4</v>
      </c>
      <c r="F74" s="326" t="s">
        <v>132</v>
      </c>
      <c r="G74" s="143">
        <v>4</v>
      </c>
      <c r="H74" s="323">
        <v>120000</v>
      </c>
      <c r="I74" s="324"/>
      <c r="J74" s="311">
        <v>-2.2000000000000002</v>
      </c>
      <c r="K74" s="143" t="s">
        <v>131</v>
      </c>
      <c r="L74" s="321">
        <v>1</v>
      </c>
      <c r="M74" s="326" t="s">
        <v>130</v>
      </c>
      <c r="N74" s="143">
        <v>1</v>
      </c>
      <c r="O74" s="323">
        <v>103000</v>
      </c>
      <c r="P74" s="324"/>
      <c r="Q74" s="311">
        <v>-2.8</v>
      </c>
      <c r="R74" s="317"/>
      <c r="S74" s="148"/>
      <c r="T74" s="313"/>
      <c r="U74" s="322" t="s">
        <v>41</v>
      </c>
      <c r="V74" s="323" t="s">
        <v>41</v>
      </c>
      <c r="W74" s="310"/>
      <c r="X74" s="311" t="s">
        <v>41</v>
      </c>
      <c r="Y74" s="143" t="s">
        <v>131</v>
      </c>
      <c r="Z74" s="321">
        <v>1</v>
      </c>
      <c r="AA74" s="326" t="s">
        <v>130</v>
      </c>
      <c r="AB74" s="143">
        <v>1</v>
      </c>
      <c r="AC74" s="323">
        <v>36800</v>
      </c>
      <c r="AD74" s="324"/>
      <c r="AE74" s="311">
        <v>-2.9</v>
      </c>
    </row>
    <row r="75" spans="1:31" ht="10.5">
      <c r="A75" s="437" t="s">
        <v>39</v>
      </c>
      <c r="B75" s="437"/>
      <c r="C75" s="206"/>
      <c r="D75" s="143" t="s">
        <v>133</v>
      </c>
      <c r="E75" s="321">
        <v>4</v>
      </c>
      <c r="F75" s="326" t="s">
        <v>132</v>
      </c>
      <c r="G75" s="143">
        <v>4</v>
      </c>
      <c r="H75" s="323">
        <v>86600</v>
      </c>
      <c r="I75" s="324"/>
      <c r="J75" s="311">
        <v>-2.9</v>
      </c>
      <c r="K75" s="143" t="s">
        <v>131</v>
      </c>
      <c r="L75" s="321">
        <v>2</v>
      </c>
      <c r="M75" s="326" t="s">
        <v>130</v>
      </c>
      <c r="N75" s="143">
        <v>2</v>
      </c>
      <c r="O75" s="323">
        <v>167500</v>
      </c>
      <c r="P75" s="324"/>
      <c r="Q75" s="311">
        <v>-1.8</v>
      </c>
      <c r="R75" s="317"/>
      <c r="S75" s="148"/>
      <c r="T75" s="313"/>
      <c r="U75" s="322" t="s">
        <v>41</v>
      </c>
      <c r="V75" s="323" t="s">
        <v>41</v>
      </c>
      <c r="W75" s="310"/>
      <c r="X75" s="311" t="s">
        <v>41</v>
      </c>
      <c r="Y75" s="143" t="s">
        <v>131</v>
      </c>
      <c r="Z75" s="321">
        <v>1</v>
      </c>
      <c r="AA75" s="326" t="s">
        <v>130</v>
      </c>
      <c r="AB75" s="143">
        <v>1</v>
      </c>
      <c r="AC75" s="323">
        <v>45000</v>
      </c>
      <c r="AD75" s="322"/>
      <c r="AE75" s="311">
        <v>-2.8</v>
      </c>
    </row>
    <row r="76" spans="1:31" ht="4.5" customHeight="1">
      <c r="A76" s="374"/>
      <c r="B76" s="374"/>
      <c r="C76" s="206"/>
      <c r="D76" s="143"/>
      <c r="E76" s="321"/>
      <c r="F76" s="326"/>
      <c r="G76" s="143"/>
      <c r="H76" s="323"/>
      <c r="I76" s="324"/>
      <c r="J76" s="311"/>
      <c r="K76" s="143"/>
      <c r="L76" s="321"/>
      <c r="M76" s="326"/>
      <c r="N76" s="143"/>
      <c r="O76" s="323"/>
      <c r="P76" s="330"/>
      <c r="Q76" s="311"/>
      <c r="R76" s="143"/>
      <c r="S76" s="321"/>
      <c r="T76" s="326"/>
      <c r="U76" s="143"/>
      <c r="V76" s="323"/>
      <c r="W76" s="324"/>
      <c r="X76" s="332"/>
      <c r="Y76" s="143"/>
      <c r="Z76" s="321"/>
      <c r="AA76" s="326"/>
      <c r="AB76" s="143"/>
      <c r="AC76" s="323"/>
      <c r="AD76" s="324"/>
      <c r="AE76" s="311"/>
    </row>
    <row r="77" spans="1:31" ht="10.5">
      <c r="A77" s="437" t="s">
        <v>40</v>
      </c>
      <c r="B77" s="437"/>
      <c r="C77" s="206"/>
      <c r="D77" s="143" t="s">
        <v>133</v>
      </c>
      <c r="E77" s="321">
        <v>2</v>
      </c>
      <c r="F77" s="326" t="s">
        <v>132</v>
      </c>
      <c r="G77" s="143">
        <v>2</v>
      </c>
      <c r="H77" s="323">
        <v>50800</v>
      </c>
      <c r="I77" s="324"/>
      <c r="J77" s="311">
        <v>-2.8</v>
      </c>
      <c r="K77" s="317"/>
      <c r="L77" s="148"/>
      <c r="M77" s="313"/>
      <c r="N77" s="322" t="s">
        <v>41</v>
      </c>
      <c r="O77" s="322" t="s">
        <v>41</v>
      </c>
      <c r="P77" s="310"/>
      <c r="Q77" s="322" t="s">
        <v>41</v>
      </c>
      <c r="R77" s="143" t="s">
        <v>131</v>
      </c>
      <c r="S77" s="321">
        <v>1</v>
      </c>
      <c r="T77" s="326" t="s">
        <v>130</v>
      </c>
      <c r="U77" s="331">
        <v>1</v>
      </c>
      <c r="V77" s="323">
        <v>63000</v>
      </c>
      <c r="W77" s="324"/>
      <c r="X77" s="311">
        <v>0.6</v>
      </c>
      <c r="Y77" s="143" t="s">
        <v>131</v>
      </c>
      <c r="Z77" s="321">
        <v>1</v>
      </c>
      <c r="AA77" s="326" t="s">
        <v>130</v>
      </c>
      <c r="AB77" s="143">
        <v>1</v>
      </c>
      <c r="AC77" s="323">
        <v>26700</v>
      </c>
      <c r="AD77" s="322"/>
      <c r="AE77" s="311">
        <v>-2.9</v>
      </c>
    </row>
    <row r="78" spans="1:31" ht="10.5">
      <c r="A78" s="437" t="s">
        <v>42</v>
      </c>
      <c r="B78" s="437"/>
      <c r="C78" s="206"/>
      <c r="D78" s="143" t="s">
        <v>133</v>
      </c>
      <c r="E78" s="321">
        <v>2</v>
      </c>
      <c r="F78" s="326" t="s">
        <v>132</v>
      </c>
      <c r="G78" s="143">
        <v>2</v>
      </c>
      <c r="H78" s="323">
        <v>74800</v>
      </c>
      <c r="I78" s="324"/>
      <c r="J78" s="311">
        <v>-2.6</v>
      </c>
      <c r="K78" s="143" t="s">
        <v>131</v>
      </c>
      <c r="L78" s="321">
        <v>1</v>
      </c>
      <c r="M78" s="326" t="s">
        <v>130</v>
      </c>
      <c r="N78" s="143">
        <v>1</v>
      </c>
      <c r="O78" s="323">
        <v>110000</v>
      </c>
      <c r="P78" s="324"/>
      <c r="Q78" s="311">
        <v>-0.9</v>
      </c>
      <c r="R78" s="317"/>
      <c r="S78" s="148"/>
      <c r="T78" s="313"/>
      <c r="U78" s="322" t="s">
        <v>41</v>
      </c>
      <c r="V78" s="323" t="s">
        <v>41</v>
      </c>
      <c r="W78" s="310"/>
      <c r="X78" s="311" t="s">
        <v>41</v>
      </c>
      <c r="Y78" s="143" t="s">
        <v>131</v>
      </c>
      <c r="Z78" s="321">
        <v>1</v>
      </c>
      <c r="AA78" s="326" t="s">
        <v>130</v>
      </c>
      <c r="AB78" s="143">
        <v>1</v>
      </c>
      <c r="AC78" s="323">
        <v>30100</v>
      </c>
      <c r="AD78" s="322"/>
      <c r="AE78" s="311">
        <v>-2</v>
      </c>
    </row>
    <row r="79" spans="1:31" ht="10.5">
      <c r="A79" s="437" t="s">
        <v>43</v>
      </c>
      <c r="B79" s="437"/>
      <c r="C79" s="206"/>
      <c r="D79" s="143" t="s">
        <v>133</v>
      </c>
      <c r="E79" s="321">
        <v>2</v>
      </c>
      <c r="F79" s="326" t="s">
        <v>132</v>
      </c>
      <c r="G79" s="143">
        <v>2</v>
      </c>
      <c r="H79" s="323">
        <v>93400</v>
      </c>
      <c r="I79" s="324"/>
      <c r="J79" s="311">
        <v>-0.7</v>
      </c>
      <c r="K79" s="143" t="s">
        <v>131</v>
      </c>
      <c r="L79" s="321">
        <v>1</v>
      </c>
      <c r="M79" s="326" t="s">
        <v>130</v>
      </c>
      <c r="N79" s="143">
        <v>1</v>
      </c>
      <c r="O79" s="323">
        <v>109000</v>
      </c>
      <c r="P79" s="324"/>
      <c r="Q79" s="311">
        <v>-0.9</v>
      </c>
      <c r="R79" s="317"/>
      <c r="S79" s="148"/>
      <c r="T79" s="313"/>
      <c r="U79" s="322" t="s">
        <v>41</v>
      </c>
      <c r="V79" s="323" t="s">
        <v>41</v>
      </c>
      <c r="W79" s="310"/>
      <c r="X79" s="311" t="s">
        <v>41</v>
      </c>
      <c r="Y79" s="317"/>
      <c r="Z79" s="148"/>
      <c r="AA79" s="313"/>
      <c r="AB79" s="322" t="s">
        <v>41</v>
      </c>
      <c r="AC79" s="323" t="s">
        <v>41</v>
      </c>
      <c r="AD79" s="310"/>
      <c r="AE79" s="311" t="s">
        <v>41</v>
      </c>
    </row>
    <row r="80" spans="1:31" ht="10.5">
      <c r="A80" s="437" t="s">
        <v>45</v>
      </c>
      <c r="B80" s="437"/>
      <c r="C80" s="206"/>
      <c r="D80" s="143" t="s">
        <v>133</v>
      </c>
      <c r="E80" s="321">
        <v>2</v>
      </c>
      <c r="F80" s="326" t="s">
        <v>132</v>
      </c>
      <c r="G80" s="143">
        <v>2</v>
      </c>
      <c r="H80" s="323">
        <v>108800</v>
      </c>
      <c r="I80" s="324"/>
      <c r="J80" s="311">
        <v>-1.3</v>
      </c>
      <c r="K80" s="317"/>
      <c r="L80" s="148"/>
      <c r="M80" s="313"/>
      <c r="N80" s="322" t="s">
        <v>41</v>
      </c>
      <c r="O80" s="322" t="s">
        <v>41</v>
      </c>
      <c r="P80" s="310"/>
      <c r="Q80" s="322" t="s">
        <v>41</v>
      </c>
      <c r="R80" s="317"/>
      <c r="S80" s="148"/>
      <c r="T80" s="313"/>
      <c r="U80" s="322" t="s">
        <v>41</v>
      </c>
      <c r="V80" s="323" t="s">
        <v>41</v>
      </c>
      <c r="W80" s="310"/>
      <c r="X80" s="311" t="s">
        <v>41</v>
      </c>
      <c r="Y80" s="143" t="s">
        <v>131</v>
      </c>
      <c r="Z80" s="321">
        <v>1</v>
      </c>
      <c r="AA80" s="326" t="s">
        <v>130</v>
      </c>
      <c r="AB80" s="143">
        <v>1</v>
      </c>
      <c r="AC80" s="323">
        <v>29000</v>
      </c>
      <c r="AD80" s="322"/>
      <c r="AE80" s="311">
        <v>-1.7</v>
      </c>
    </row>
    <row r="81" spans="1:31" ht="10.5">
      <c r="A81" s="437" t="s">
        <v>49</v>
      </c>
      <c r="B81" s="437"/>
      <c r="C81" s="206"/>
      <c r="D81" s="143" t="s">
        <v>133</v>
      </c>
      <c r="E81" s="321">
        <v>5</v>
      </c>
      <c r="F81" s="326" t="s">
        <v>132</v>
      </c>
      <c r="G81" s="143">
        <v>5</v>
      </c>
      <c r="H81" s="323">
        <v>51400</v>
      </c>
      <c r="I81" s="324"/>
      <c r="J81" s="311">
        <v>-2.4</v>
      </c>
      <c r="K81" s="143" t="s">
        <v>131</v>
      </c>
      <c r="L81" s="321">
        <v>1</v>
      </c>
      <c r="M81" s="326" t="s">
        <v>130</v>
      </c>
      <c r="N81" s="143">
        <v>1</v>
      </c>
      <c r="O81" s="323">
        <v>85500</v>
      </c>
      <c r="P81" s="324"/>
      <c r="Q81" s="311">
        <v>-0.8</v>
      </c>
      <c r="R81" s="143" t="s">
        <v>131</v>
      </c>
      <c r="S81" s="321">
        <v>1</v>
      </c>
      <c r="T81" s="326" t="s">
        <v>130</v>
      </c>
      <c r="U81" s="143">
        <v>1</v>
      </c>
      <c r="V81" s="323">
        <v>51000</v>
      </c>
      <c r="W81" s="324"/>
      <c r="X81" s="311">
        <v>2.4</v>
      </c>
      <c r="Y81" s="143" t="s">
        <v>131</v>
      </c>
      <c r="Z81" s="321">
        <v>1</v>
      </c>
      <c r="AA81" s="326" t="s">
        <v>130</v>
      </c>
      <c r="AB81" s="143">
        <v>1</v>
      </c>
      <c r="AC81" s="323">
        <v>28300</v>
      </c>
      <c r="AD81" s="322"/>
      <c r="AE81" s="311">
        <v>-2.4</v>
      </c>
    </row>
    <row r="82" spans="1:31" ht="4.5" customHeight="1" thickBot="1">
      <c r="A82" s="166"/>
      <c r="B82" s="166"/>
      <c r="C82" s="205"/>
      <c r="D82" s="202"/>
      <c r="E82" s="202"/>
      <c r="F82" s="202"/>
      <c r="G82" s="202"/>
      <c r="H82" s="201"/>
      <c r="I82" s="200"/>
      <c r="J82" s="204"/>
      <c r="K82" s="202"/>
      <c r="L82" s="202"/>
      <c r="M82" s="203"/>
      <c r="N82" s="202"/>
      <c r="O82" s="201"/>
      <c r="P82" s="200"/>
      <c r="Q82" s="204"/>
      <c r="R82" s="202"/>
      <c r="S82" s="202"/>
      <c r="T82" s="203"/>
      <c r="U82" s="202"/>
      <c r="V82" s="201"/>
      <c r="W82" s="200"/>
      <c r="X82" s="199"/>
      <c r="Y82" s="202"/>
      <c r="Z82" s="202"/>
      <c r="AA82" s="203"/>
      <c r="AB82" s="202"/>
      <c r="AC82" s="201"/>
      <c r="AD82" s="200"/>
      <c r="AE82" s="199"/>
    </row>
    <row r="83" spans="1:31" s="197" customFormat="1" ht="12.75" customHeight="1" thickTop="1">
      <c r="A83" s="140"/>
      <c r="B83" s="140" t="s">
        <v>106</v>
      </c>
      <c r="C83" s="142"/>
      <c r="D83" s="176"/>
      <c r="E83" s="176"/>
      <c r="F83" s="176"/>
      <c r="G83" s="176"/>
      <c r="H83" s="194"/>
      <c r="I83" s="193"/>
      <c r="J83" s="196"/>
      <c r="K83" s="176"/>
      <c r="L83" s="176"/>
      <c r="M83" s="142"/>
      <c r="N83" s="176"/>
      <c r="O83" s="194"/>
      <c r="P83" s="193"/>
      <c r="Q83" s="196"/>
      <c r="S83" s="176"/>
      <c r="T83" s="176"/>
      <c r="U83" s="142"/>
      <c r="V83" s="194"/>
      <c r="W83" s="198"/>
      <c r="X83" s="193"/>
      <c r="Y83" s="176"/>
      <c r="Z83" s="176"/>
      <c r="AA83" s="142"/>
      <c r="AB83" s="176"/>
      <c r="AC83" s="194"/>
      <c r="AD83" s="193"/>
      <c r="AE83" s="192"/>
    </row>
    <row r="84" spans="1:31" s="77" customFormat="1" ht="10.5">
      <c r="A84" s="1"/>
      <c r="B84" s="163" t="s">
        <v>105</v>
      </c>
      <c r="C84" s="17"/>
      <c r="D84" s="176"/>
      <c r="E84" s="176"/>
      <c r="F84" s="176"/>
      <c r="G84" s="176"/>
      <c r="H84" s="194"/>
      <c r="I84" s="193"/>
      <c r="J84" s="196"/>
      <c r="K84" s="176"/>
      <c r="L84" s="176"/>
      <c r="M84" s="142"/>
      <c r="N84" s="176"/>
      <c r="O84" s="194"/>
      <c r="P84" s="193"/>
      <c r="Q84" s="196"/>
      <c r="V84" s="191"/>
      <c r="AC84" s="191"/>
      <c r="AE84" s="195"/>
    </row>
    <row r="85" spans="1:31" s="77" customFormat="1" ht="10.5">
      <c r="A85" s="1"/>
      <c r="B85" s="1" t="s">
        <v>104</v>
      </c>
      <c r="C85" s="17"/>
      <c r="D85" s="176"/>
      <c r="E85" s="176"/>
      <c r="F85" s="176"/>
      <c r="G85" s="176"/>
      <c r="H85" s="194"/>
      <c r="I85" s="193"/>
      <c r="J85" s="192"/>
      <c r="K85" s="176"/>
      <c r="L85" s="176"/>
      <c r="M85" s="142"/>
      <c r="N85" s="176"/>
      <c r="O85" s="194"/>
      <c r="P85" s="193"/>
      <c r="Q85" s="192"/>
      <c r="V85" s="191"/>
      <c r="AC85" s="191"/>
    </row>
  </sheetData>
  <mergeCells count="50">
    <mergeCell ref="A80:B80"/>
    <mergeCell ref="A81:B81"/>
    <mergeCell ref="A73:B73"/>
    <mergeCell ref="A74:B74"/>
    <mergeCell ref="A75:B75"/>
    <mergeCell ref="A77:B77"/>
    <mergeCell ref="A78:B78"/>
    <mergeCell ref="A79:B79"/>
    <mergeCell ref="A72:B72"/>
    <mergeCell ref="A58:B58"/>
    <mergeCell ref="A59:B59"/>
    <mergeCell ref="A60:B60"/>
    <mergeCell ref="A61:B61"/>
    <mergeCell ref="A63:B63"/>
    <mergeCell ref="A70:B70"/>
    <mergeCell ref="A64:B64"/>
    <mergeCell ref="A65:B65"/>
    <mergeCell ref="A66:B66"/>
    <mergeCell ref="A67:B67"/>
    <mergeCell ref="A69:B69"/>
    <mergeCell ref="A56:B56"/>
    <mergeCell ref="A6:B6"/>
    <mergeCell ref="A8:B8"/>
    <mergeCell ref="A10:B10"/>
    <mergeCell ref="A11:B11"/>
    <mergeCell ref="A13:B13"/>
    <mergeCell ref="A37:B37"/>
    <mergeCell ref="A47:B47"/>
    <mergeCell ref="A52:B52"/>
    <mergeCell ref="A53:B53"/>
    <mergeCell ref="A54:B54"/>
    <mergeCell ref="A55:B55"/>
    <mergeCell ref="AD5:AE6"/>
    <mergeCell ref="D5:G6"/>
    <mergeCell ref="H5:H6"/>
    <mergeCell ref="I5:J6"/>
    <mergeCell ref="K5:N6"/>
    <mergeCell ref="O5:O6"/>
    <mergeCell ref="P5:Q6"/>
    <mergeCell ref="R5:U6"/>
    <mergeCell ref="V5:V6"/>
    <mergeCell ref="W5:X6"/>
    <mergeCell ref="Y5:AB6"/>
    <mergeCell ref="AC5:AC6"/>
    <mergeCell ref="A3:C4"/>
    <mergeCell ref="Y3:AE3"/>
    <mergeCell ref="D4:J4"/>
    <mergeCell ref="K4:Q4"/>
    <mergeCell ref="R4:X4"/>
    <mergeCell ref="Y4:AE4"/>
  </mergeCells>
  <phoneticPr fontId="3"/>
  <pageMargins left="0.70866141732283472" right="0.19685039370078741" top="0.98425196850393704" bottom="0.98425196850393704" header="0.51181102362204722" footer="0.51181102362204722"/>
  <pageSetup paperSize="9" scale="110" fitToWidth="0" fitToHeight="0" orientation="landscape" r:id="rId1"/>
  <headerFooter alignWithMargins="0">
    <oddHeader>&amp;L&amp;9基準地平均価格及び平均変動率ー用途地域別ー　（都市計画区域）&amp;R&amp;9&amp;F (&amp;A)　</oddHeader>
  </headerFooter>
  <rowBreaks count="1" manualBreakCount="1">
    <brk id="45" max="30"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O28"/>
  <sheetViews>
    <sheetView showRuler="0" zoomScaleNormal="100" workbookViewId="0"/>
  </sheetViews>
  <sheetFormatPr defaultColWidth="9.33203125" defaultRowHeight="9.75"/>
  <cols>
    <col min="1" max="1" width="13" style="9" customWidth="1"/>
    <col min="2" max="2" width="1" style="9" customWidth="1"/>
    <col min="3" max="3" width="2.83203125" style="138" bestFit="1" customWidth="1"/>
    <col min="4" max="4" width="5.83203125" style="138" customWidth="1"/>
    <col min="5" max="5" width="2" style="138" customWidth="1"/>
    <col min="6" max="6" width="5.83203125" style="138" customWidth="1"/>
    <col min="7" max="8" width="10.83203125" style="138" customWidth="1"/>
    <col min="9" max="9" width="2.5" style="138" customWidth="1"/>
    <col min="10" max="10" width="5.83203125" style="138" customWidth="1"/>
    <col min="11" max="11" width="1.6640625" style="138" customWidth="1"/>
    <col min="12" max="12" width="5.83203125" style="9" customWidth="1"/>
    <col min="13" max="14" width="10.83203125" style="9" customWidth="1"/>
    <col min="15" max="15" width="3.5" style="9" customWidth="1"/>
    <col min="16" max="16384" width="9.33203125" style="9"/>
  </cols>
  <sheetData>
    <row r="1" spans="1:15" s="17" customFormat="1" ht="14.25" customHeight="1">
      <c r="A1" s="163" t="s">
        <v>191</v>
      </c>
      <c r="C1" s="176"/>
      <c r="D1" s="176"/>
      <c r="E1" s="176"/>
      <c r="F1" s="176"/>
      <c r="G1" s="176"/>
      <c r="H1" s="176"/>
      <c r="I1" s="176"/>
      <c r="J1" s="176"/>
      <c r="K1" s="176"/>
    </row>
    <row r="2" spans="1:15" s="17" customFormat="1" ht="15.75" customHeight="1" thickBot="1">
      <c r="A2" s="163" t="s">
        <v>190</v>
      </c>
      <c r="C2" s="176"/>
      <c r="D2" s="176"/>
      <c r="E2" s="176"/>
      <c r="F2" s="176"/>
      <c r="G2" s="176"/>
      <c r="H2" s="176"/>
      <c r="I2" s="176"/>
      <c r="J2" s="176"/>
      <c r="K2" s="176"/>
      <c r="N2" s="306" t="s">
        <v>189</v>
      </c>
      <c r="O2" s="163"/>
    </row>
    <row r="3" spans="1:15" s="180" customFormat="1" ht="15" customHeight="1" thickTop="1">
      <c r="A3" s="446" t="s">
        <v>188</v>
      </c>
      <c r="B3" s="447"/>
      <c r="C3" s="448" t="s">
        <v>171</v>
      </c>
      <c r="D3" s="449"/>
      <c r="E3" s="449"/>
      <c r="F3" s="449"/>
      <c r="G3" s="449"/>
      <c r="H3" s="450"/>
      <c r="I3" s="448" t="s">
        <v>170</v>
      </c>
      <c r="J3" s="449"/>
      <c r="K3" s="449"/>
      <c r="L3" s="449"/>
      <c r="M3" s="449"/>
      <c r="N3" s="449"/>
      <c r="O3" s="181"/>
    </row>
    <row r="4" spans="1:15" s="180" customFormat="1" ht="9.75" customHeight="1">
      <c r="A4" s="451" t="s">
        <v>122</v>
      </c>
      <c r="B4" s="452"/>
      <c r="C4" s="453" t="s">
        <v>247</v>
      </c>
      <c r="D4" s="454"/>
      <c r="E4" s="454"/>
      <c r="F4" s="455"/>
      <c r="G4" s="441" t="s">
        <v>248</v>
      </c>
      <c r="H4" s="459" t="s">
        <v>187</v>
      </c>
      <c r="I4" s="453" t="s">
        <v>247</v>
      </c>
      <c r="J4" s="454"/>
      <c r="K4" s="454"/>
      <c r="L4" s="455"/>
      <c r="M4" s="441" t="s">
        <v>248</v>
      </c>
      <c r="N4" s="443" t="s">
        <v>166</v>
      </c>
      <c r="O4" s="181"/>
    </row>
    <row r="5" spans="1:15" s="180" customFormat="1" ht="9.75" customHeight="1">
      <c r="A5" s="238" t="s">
        <v>186</v>
      </c>
      <c r="B5" s="237"/>
      <c r="C5" s="456"/>
      <c r="D5" s="457"/>
      <c r="E5" s="457"/>
      <c r="F5" s="458"/>
      <c r="G5" s="442"/>
      <c r="H5" s="460"/>
      <c r="I5" s="456"/>
      <c r="J5" s="457"/>
      <c r="K5" s="457"/>
      <c r="L5" s="458"/>
      <c r="M5" s="442"/>
      <c r="N5" s="444"/>
      <c r="O5" s="181"/>
    </row>
    <row r="6" spans="1:15" s="17" customFormat="1" ht="10.5">
      <c r="A6" s="236"/>
      <c r="B6" s="235"/>
      <c r="C6" s="18"/>
      <c r="D6" s="178"/>
      <c r="E6" s="178"/>
      <c r="F6" s="178"/>
      <c r="G6" s="234" t="s">
        <v>118</v>
      </c>
      <c r="H6" s="234" t="s">
        <v>14</v>
      </c>
      <c r="I6" s="234"/>
      <c r="J6" s="178"/>
      <c r="K6" s="178"/>
      <c r="L6" s="178"/>
      <c r="M6" s="234" t="s">
        <v>118</v>
      </c>
      <c r="N6" s="234" t="s">
        <v>14</v>
      </c>
    </row>
    <row r="7" spans="1:15" s="157" customFormat="1" ht="10.5">
      <c r="A7" s="233" t="s">
        <v>77</v>
      </c>
      <c r="B7" s="232"/>
      <c r="C7" s="333" t="s">
        <v>131</v>
      </c>
      <c r="D7" s="314">
        <v>21</v>
      </c>
      <c r="E7" s="334" t="s">
        <v>132</v>
      </c>
      <c r="F7" s="335">
        <v>21</v>
      </c>
      <c r="G7" s="336">
        <v>43600</v>
      </c>
      <c r="H7" s="337">
        <v>-1.8</v>
      </c>
      <c r="I7" s="337" t="s">
        <v>131</v>
      </c>
      <c r="J7" s="314">
        <v>10</v>
      </c>
      <c r="K7" s="333" t="s">
        <v>130</v>
      </c>
      <c r="L7" s="333">
        <v>10</v>
      </c>
      <c r="M7" s="336">
        <v>108300</v>
      </c>
      <c r="N7" s="338">
        <v>-2.7</v>
      </c>
    </row>
    <row r="8" spans="1:15" s="157" customFormat="1" ht="10.5">
      <c r="A8" s="439" t="s">
        <v>164</v>
      </c>
      <c r="B8" s="445"/>
      <c r="C8" s="333" t="s">
        <v>131</v>
      </c>
      <c r="D8" s="314">
        <v>7</v>
      </c>
      <c r="E8" s="334" t="s">
        <v>132</v>
      </c>
      <c r="F8" s="335">
        <v>7</v>
      </c>
      <c r="G8" s="336">
        <v>38700</v>
      </c>
      <c r="H8" s="338">
        <v>-1.3</v>
      </c>
      <c r="I8" s="337" t="s">
        <v>185</v>
      </c>
      <c r="J8" s="314">
        <v>3</v>
      </c>
      <c r="K8" s="333" t="s">
        <v>137</v>
      </c>
      <c r="L8" s="335">
        <v>3</v>
      </c>
      <c r="M8" s="336">
        <v>60700</v>
      </c>
      <c r="N8" s="338">
        <v>-2.8</v>
      </c>
    </row>
    <row r="9" spans="1:15" ht="9.75" customHeight="1">
      <c r="A9" s="439" t="s">
        <v>163</v>
      </c>
      <c r="B9" s="445"/>
      <c r="C9" s="339" t="s">
        <v>131</v>
      </c>
      <c r="D9" s="340">
        <v>14</v>
      </c>
      <c r="E9" s="334" t="s">
        <v>132</v>
      </c>
      <c r="F9" s="339">
        <v>14</v>
      </c>
      <c r="G9" s="43">
        <v>46100</v>
      </c>
      <c r="H9" s="338">
        <v>-2</v>
      </c>
      <c r="I9" s="339" t="s">
        <v>131</v>
      </c>
      <c r="J9" s="341">
        <v>7</v>
      </c>
      <c r="K9" s="333" t="s">
        <v>130</v>
      </c>
      <c r="L9" s="342">
        <v>7</v>
      </c>
      <c r="M9" s="343">
        <v>128700</v>
      </c>
      <c r="N9" s="338">
        <v>-2.6</v>
      </c>
    </row>
    <row r="10" spans="1:15" ht="10.5">
      <c r="A10" s="18"/>
      <c r="B10" s="32"/>
      <c r="C10" s="143"/>
      <c r="D10" s="321"/>
      <c r="E10" s="143"/>
      <c r="F10" s="143"/>
      <c r="G10" s="143"/>
      <c r="H10" s="311"/>
      <c r="I10" s="143"/>
      <c r="J10" s="344"/>
      <c r="K10" s="143"/>
      <c r="L10" s="5"/>
      <c r="M10" s="5"/>
      <c r="N10" s="311"/>
    </row>
    <row r="11" spans="1:15" ht="10.5">
      <c r="A11" s="376" t="s">
        <v>18</v>
      </c>
      <c r="B11" s="231"/>
      <c r="C11" s="143" t="s">
        <v>182</v>
      </c>
      <c r="D11" s="321">
        <v>7</v>
      </c>
      <c r="E11" s="143" t="s">
        <v>132</v>
      </c>
      <c r="F11" s="143">
        <v>7</v>
      </c>
      <c r="G11" s="50">
        <v>38700</v>
      </c>
      <c r="H11" s="311">
        <v>-1.3</v>
      </c>
      <c r="I11" s="143" t="s">
        <v>182</v>
      </c>
      <c r="J11" s="344">
        <v>3</v>
      </c>
      <c r="K11" s="345" t="s">
        <v>137</v>
      </c>
      <c r="L11" s="5">
        <v>3</v>
      </c>
      <c r="M11" s="346">
        <v>60700</v>
      </c>
      <c r="N11" s="311">
        <v>-2.8</v>
      </c>
    </row>
    <row r="12" spans="1:15" ht="10.5">
      <c r="A12" s="178" t="s">
        <v>184</v>
      </c>
      <c r="B12" s="231"/>
      <c r="C12" s="143" t="s">
        <v>182</v>
      </c>
      <c r="D12" s="321">
        <v>7</v>
      </c>
      <c r="E12" s="143" t="s">
        <v>183</v>
      </c>
      <c r="F12" s="143">
        <v>7</v>
      </c>
      <c r="G12" s="50">
        <v>38700</v>
      </c>
      <c r="H12" s="311">
        <v>-1.3</v>
      </c>
      <c r="I12" s="143" t="s">
        <v>182</v>
      </c>
      <c r="J12" s="344">
        <v>3</v>
      </c>
      <c r="K12" s="345" t="s">
        <v>130</v>
      </c>
      <c r="L12" s="5">
        <v>3</v>
      </c>
      <c r="M12" s="346">
        <v>60700</v>
      </c>
      <c r="N12" s="311">
        <v>-2.8</v>
      </c>
    </row>
    <row r="13" spans="1:15" ht="6" customHeight="1">
      <c r="A13" s="18"/>
      <c r="B13" s="32"/>
      <c r="C13" s="143"/>
      <c r="D13" s="321"/>
      <c r="E13" s="143"/>
      <c r="F13" s="143"/>
      <c r="G13" s="143"/>
      <c r="H13" s="311"/>
      <c r="I13" s="143"/>
      <c r="J13" s="344"/>
      <c r="K13" s="143"/>
      <c r="L13" s="5"/>
      <c r="M13" s="5"/>
      <c r="N13" s="347"/>
    </row>
    <row r="14" spans="1:15" ht="10.5">
      <c r="A14" s="230" t="s">
        <v>44</v>
      </c>
      <c r="B14" s="229"/>
      <c r="C14" s="348" t="s">
        <v>131</v>
      </c>
      <c r="D14" s="349">
        <v>2</v>
      </c>
      <c r="E14" s="345" t="s">
        <v>130</v>
      </c>
      <c r="F14" s="350">
        <v>2</v>
      </c>
      <c r="G14" s="58">
        <v>41200</v>
      </c>
      <c r="H14" s="311">
        <v>-2.5</v>
      </c>
      <c r="I14" s="329" t="s">
        <v>182</v>
      </c>
      <c r="J14" s="148">
        <v>1</v>
      </c>
      <c r="K14" s="345" t="s">
        <v>130</v>
      </c>
      <c r="L14" s="351">
        <v>1</v>
      </c>
      <c r="M14" s="58">
        <v>52500</v>
      </c>
      <c r="N14" s="311">
        <v>-3.3</v>
      </c>
    </row>
    <row r="15" spans="1:15" ht="10.5">
      <c r="A15" s="230" t="s">
        <v>46</v>
      </c>
      <c r="B15" s="229"/>
      <c r="C15" s="348" t="s">
        <v>131</v>
      </c>
      <c r="D15" s="349">
        <v>6</v>
      </c>
      <c r="E15" s="345" t="s">
        <v>130</v>
      </c>
      <c r="F15" s="350">
        <v>6</v>
      </c>
      <c r="G15" s="58">
        <v>35400</v>
      </c>
      <c r="H15" s="311">
        <v>-2</v>
      </c>
      <c r="I15" s="329" t="s">
        <v>182</v>
      </c>
      <c r="J15" s="148">
        <v>3</v>
      </c>
      <c r="K15" s="345" t="s">
        <v>130</v>
      </c>
      <c r="L15" s="351">
        <v>3</v>
      </c>
      <c r="M15" s="58">
        <v>190300</v>
      </c>
      <c r="N15" s="311">
        <v>-2.8</v>
      </c>
    </row>
    <row r="16" spans="1:15" ht="10.5">
      <c r="A16" s="230" t="s">
        <v>47</v>
      </c>
      <c r="B16" s="229"/>
      <c r="C16" s="348" t="s">
        <v>131</v>
      </c>
      <c r="D16" s="349">
        <v>3</v>
      </c>
      <c r="E16" s="345" t="s">
        <v>130</v>
      </c>
      <c r="F16" s="350">
        <v>3</v>
      </c>
      <c r="G16" s="58">
        <v>50200</v>
      </c>
      <c r="H16" s="311">
        <v>-2.7</v>
      </c>
      <c r="I16" s="329" t="s">
        <v>182</v>
      </c>
      <c r="J16" s="148">
        <v>1</v>
      </c>
      <c r="K16" s="345" t="s">
        <v>130</v>
      </c>
      <c r="L16" s="351">
        <v>1</v>
      </c>
      <c r="M16" s="58">
        <v>79000</v>
      </c>
      <c r="N16" s="311">
        <v>-3.2</v>
      </c>
    </row>
    <row r="17" spans="1:14" ht="10.5">
      <c r="A17" s="230" t="s">
        <v>48</v>
      </c>
      <c r="B17" s="229"/>
      <c r="C17" s="348" t="s">
        <v>131</v>
      </c>
      <c r="D17" s="349">
        <v>3</v>
      </c>
      <c r="E17" s="345" t="s">
        <v>130</v>
      </c>
      <c r="F17" s="350">
        <v>3</v>
      </c>
      <c r="G17" s="58">
        <v>66700</v>
      </c>
      <c r="H17" s="311">
        <v>-1.1000000000000001</v>
      </c>
      <c r="I17" s="329" t="s">
        <v>182</v>
      </c>
      <c r="J17" s="148">
        <v>2</v>
      </c>
      <c r="K17" s="345" t="s">
        <v>130</v>
      </c>
      <c r="L17" s="351">
        <v>2</v>
      </c>
      <c r="M17" s="58">
        <v>99200</v>
      </c>
      <c r="N17" s="311">
        <v>-1.9</v>
      </c>
    </row>
    <row r="18" spans="1:14" ht="4.5" customHeight="1" thickBot="1">
      <c r="A18" s="228"/>
      <c r="B18" s="205"/>
      <c r="C18" s="228"/>
      <c r="D18" s="202"/>
      <c r="E18" s="202"/>
      <c r="F18" s="202"/>
      <c r="G18" s="202"/>
      <c r="H18" s="202"/>
      <c r="I18" s="202"/>
      <c r="J18" s="202"/>
      <c r="K18" s="202"/>
      <c r="L18" s="202"/>
      <c r="M18" s="202"/>
      <c r="N18" s="202"/>
    </row>
    <row r="19" spans="1:14" ht="4.5" customHeight="1" thickTop="1"/>
    <row r="20" spans="1:14" s="17" customFormat="1" ht="10.5">
      <c r="A20" s="163" t="s">
        <v>106</v>
      </c>
      <c r="C20" s="176"/>
      <c r="D20" s="176"/>
      <c r="E20" s="176"/>
      <c r="F20" s="176"/>
      <c r="G20" s="176"/>
      <c r="H20" s="176"/>
      <c r="I20" s="176"/>
      <c r="J20" s="176"/>
      <c r="K20" s="176"/>
    </row>
    <row r="21" spans="1:14" s="17" customFormat="1" ht="10.5">
      <c r="A21" s="163" t="s">
        <v>105</v>
      </c>
      <c r="C21" s="176"/>
      <c r="D21" s="176"/>
      <c r="E21" s="176"/>
      <c r="F21" s="176"/>
      <c r="G21" s="176"/>
      <c r="H21" s="176"/>
      <c r="I21" s="176"/>
      <c r="J21" s="176"/>
      <c r="K21" s="176"/>
    </row>
    <row r="22" spans="1:14" s="17" customFormat="1" ht="10.5">
      <c r="A22" s="1" t="s">
        <v>104</v>
      </c>
      <c r="C22" s="176"/>
      <c r="D22" s="176"/>
      <c r="E22" s="176"/>
      <c r="F22" s="176"/>
      <c r="G22" s="227"/>
      <c r="H22" s="176"/>
      <c r="I22" s="176"/>
      <c r="J22" s="176"/>
      <c r="K22" s="176"/>
    </row>
    <row r="23" spans="1:14">
      <c r="G23" s="226"/>
    </row>
    <row r="24" spans="1:14">
      <c r="G24" s="226"/>
    </row>
    <row r="25" spans="1:14">
      <c r="G25" s="226"/>
    </row>
    <row r="26" spans="1:14">
      <c r="G26" s="226"/>
    </row>
    <row r="27" spans="1:14">
      <c r="G27" s="226"/>
    </row>
    <row r="28" spans="1:14">
      <c r="G28" s="226"/>
    </row>
  </sheetData>
  <mergeCells count="12">
    <mergeCell ref="M4:M5"/>
    <mergeCell ref="N4:N5"/>
    <mergeCell ref="A8:B8"/>
    <mergeCell ref="A9:B9"/>
    <mergeCell ref="A3:B3"/>
    <mergeCell ref="C3:H3"/>
    <mergeCell ref="I3:N3"/>
    <mergeCell ref="A4:B4"/>
    <mergeCell ref="C4:F5"/>
    <mergeCell ref="G4:G5"/>
    <mergeCell ref="H4:H5"/>
    <mergeCell ref="I4:L5"/>
  </mergeCells>
  <phoneticPr fontId="3"/>
  <printOptions horizontalCentered="1"/>
  <pageMargins left="0.59055118110236227" right="0.62992125984251968" top="1.1811023622047245" bottom="0.98425196850393704" header="0.51181102362204722" footer="0.51181102362204722"/>
  <pageSetup paperSize="9" scale="120" orientation="portrait" r:id="rId1"/>
  <headerFooter alignWithMargins="0">
    <oddHeader>&amp;L基準地平均価格及び平均変動率－用途地域別－&amp;R&amp;F (&amp;A)</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I18"/>
  <sheetViews>
    <sheetView showRuler="0" zoomScaleNormal="100" workbookViewId="0"/>
  </sheetViews>
  <sheetFormatPr defaultColWidth="9.33203125" defaultRowHeight="9.75"/>
  <cols>
    <col min="1" max="1" width="10.33203125" style="86" customWidth="1"/>
    <col min="2" max="2" width="5.6640625" style="239" customWidth="1"/>
    <col min="3" max="3" width="2.5" style="86" customWidth="1"/>
    <col min="4" max="4" width="5.83203125" style="86" customWidth="1"/>
    <col min="5" max="5" width="1.83203125" style="239" customWidth="1"/>
    <col min="6" max="6" width="5.83203125" style="239" customWidth="1"/>
    <col min="7" max="8" width="10.83203125" style="86" customWidth="1"/>
    <col min="9" max="16384" width="9.33203125" style="86"/>
  </cols>
  <sheetData>
    <row r="1" spans="1:9" s="239" customFormat="1" ht="14.25" customHeight="1">
      <c r="A1" s="184" t="s">
        <v>195</v>
      </c>
      <c r="B1" s="163"/>
      <c r="C1" s="115"/>
      <c r="D1" s="115"/>
      <c r="E1" s="115"/>
      <c r="F1" s="115"/>
      <c r="G1" s="115"/>
      <c r="H1" s="115"/>
    </row>
    <row r="2" spans="1:9" s="239" customFormat="1" ht="15" customHeight="1" thickBot="1">
      <c r="A2" s="163"/>
      <c r="B2" s="163"/>
      <c r="C2" s="246"/>
      <c r="D2" s="246"/>
      <c r="E2" s="246"/>
      <c r="F2" s="246"/>
      <c r="G2" s="246"/>
      <c r="H2" s="352" t="s">
        <v>189</v>
      </c>
    </row>
    <row r="3" spans="1:9" s="243" customFormat="1" ht="15.75" customHeight="1" thickTop="1">
      <c r="A3" s="463" t="s">
        <v>188</v>
      </c>
      <c r="B3" s="464"/>
      <c r="C3" s="465" t="s">
        <v>171</v>
      </c>
      <c r="D3" s="466"/>
      <c r="E3" s="466"/>
      <c r="F3" s="466"/>
      <c r="G3" s="466"/>
      <c r="H3" s="466"/>
      <c r="I3" s="163"/>
    </row>
    <row r="4" spans="1:9" s="243" customFormat="1" ht="14.25" customHeight="1">
      <c r="A4" s="467" t="s">
        <v>122</v>
      </c>
      <c r="B4" s="468"/>
      <c r="C4" s="453" t="s">
        <v>247</v>
      </c>
      <c r="D4" s="469"/>
      <c r="E4" s="469"/>
      <c r="F4" s="470"/>
      <c r="G4" s="441" t="s">
        <v>248</v>
      </c>
      <c r="H4" s="443" t="s">
        <v>166</v>
      </c>
    </row>
    <row r="5" spans="1:9" s="243" customFormat="1" ht="13.5" customHeight="1">
      <c r="A5" s="245" t="s">
        <v>194</v>
      </c>
      <c r="B5" s="244"/>
      <c r="C5" s="471"/>
      <c r="D5" s="472"/>
      <c r="E5" s="472"/>
      <c r="F5" s="473"/>
      <c r="G5" s="474"/>
      <c r="H5" s="444"/>
    </row>
    <row r="6" spans="1:9" s="239" customFormat="1" ht="13.5" customHeight="1">
      <c r="A6" s="242"/>
      <c r="B6" s="96"/>
      <c r="C6" s="115"/>
      <c r="D6" s="115"/>
      <c r="E6" s="115"/>
      <c r="F6" s="115"/>
      <c r="G6" s="382" t="s">
        <v>118</v>
      </c>
      <c r="H6" s="382" t="s">
        <v>14</v>
      </c>
    </row>
    <row r="7" spans="1:9" ht="13.5" customHeight="1">
      <c r="A7" s="475" t="s">
        <v>77</v>
      </c>
      <c r="B7" s="476"/>
      <c r="C7" s="353" t="s">
        <v>131</v>
      </c>
      <c r="D7" s="39">
        <v>3</v>
      </c>
      <c r="E7" s="354" t="s">
        <v>183</v>
      </c>
      <c r="F7" s="353">
        <v>3</v>
      </c>
      <c r="G7" s="355">
        <v>27000</v>
      </c>
      <c r="H7" s="41">
        <v>-1.3</v>
      </c>
    </row>
    <row r="8" spans="1:9" ht="3.75" customHeight="1">
      <c r="A8" s="383"/>
      <c r="B8" s="241"/>
      <c r="C8" s="353"/>
      <c r="D8" s="39"/>
      <c r="E8" s="354"/>
      <c r="F8" s="354"/>
      <c r="G8" s="356"/>
      <c r="H8" s="41"/>
    </row>
    <row r="9" spans="1:9" ht="16.5" customHeight="1">
      <c r="A9" s="461" t="s">
        <v>193</v>
      </c>
      <c r="B9" s="462"/>
      <c r="C9" s="171" t="s">
        <v>131</v>
      </c>
      <c r="D9" s="357">
        <v>1</v>
      </c>
      <c r="E9" s="358" t="s">
        <v>183</v>
      </c>
      <c r="F9" s="359">
        <v>1</v>
      </c>
      <c r="G9" s="49">
        <v>17800</v>
      </c>
      <c r="H9" s="42">
        <v>-3.3</v>
      </c>
    </row>
    <row r="10" spans="1:9" ht="16.5" customHeight="1">
      <c r="A10" s="461" t="s">
        <v>192</v>
      </c>
      <c r="B10" s="462"/>
      <c r="C10" s="171" t="s">
        <v>131</v>
      </c>
      <c r="D10" s="357">
        <v>1</v>
      </c>
      <c r="E10" s="358" t="s">
        <v>183</v>
      </c>
      <c r="F10" s="359">
        <v>1</v>
      </c>
      <c r="G10" s="49">
        <v>17800</v>
      </c>
      <c r="H10" s="42">
        <v>-3.3</v>
      </c>
    </row>
    <row r="11" spans="1:9" ht="4.5" customHeight="1">
      <c r="A11" s="382"/>
      <c r="B11" s="175"/>
      <c r="C11" s="171"/>
      <c r="D11" s="357"/>
      <c r="E11" s="358"/>
      <c r="F11" s="359"/>
      <c r="G11" s="49"/>
      <c r="H11" s="42"/>
    </row>
    <row r="12" spans="1:9" ht="16.5" customHeight="1">
      <c r="A12" s="461" t="s">
        <v>50</v>
      </c>
      <c r="B12" s="462"/>
      <c r="C12" s="171" t="s">
        <v>131</v>
      </c>
      <c r="D12" s="357">
        <v>2</v>
      </c>
      <c r="E12" s="358" t="s">
        <v>183</v>
      </c>
      <c r="F12" s="359">
        <v>2</v>
      </c>
      <c r="G12" s="49">
        <v>31600</v>
      </c>
      <c r="H12" s="42">
        <v>-0.3</v>
      </c>
    </row>
    <row r="13" spans="1:9" ht="4.5" customHeight="1" thickBot="1">
      <c r="A13" s="93"/>
      <c r="B13" s="92"/>
      <c r="C13" s="93"/>
      <c r="D13" s="93"/>
      <c r="E13" s="240"/>
      <c r="F13" s="240"/>
      <c r="G13" s="240"/>
      <c r="H13" s="240"/>
    </row>
    <row r="14" spans="1:9" ht="4.5" customHeight="1" thickTop="1"/>
    <row r="15" spans="1:9" s="239" customFormat="1" ht="10.5">
      <c r="A15" s="163" t="s">
        <v>106</v>
      </c>
    </row>
    <row r="16" spans="1:9" s="239" customFormat="1" ht="10.5">
      <c r="A16" s="163" t="s">
        <v>105</v>
      </c>
    </row>
    <row r="17" spans="1:1" s="239" customFormat="1" ht="10.5">
      <c r="A17" s="1" t="s">
        <v>104</v>
      </c>
    </row>
    <row r="18" spans="1:1" s="239" customFormat="1"/>
  </sheetData>
  <mergeCells count="10">
    <mergeCell ref="A9:B9"/>
    <mergeCell ref="A10:B10"/>
    <mergeCell ref="A12:B12"/>
    <mergeCell ref="A3:B3"/>
    <mergeCell ref="C3:H3"/>
    <mergeCell ref="A4:B4"/>
    <mergeCell ref="C4:F5"/>
    <mergeCell ref="G4:G5"/>
    <mergeCell ref="H4:H5"/>
    <mergeCell ref="A7:B7"/>
  </mergeCells>
  <phoneticPr fontId="3"/>
  <printOptions horizontalCentered="1"/>
  <pageMargins left="0.59055118110236227" right="1.0236220472440944" top="1.1811023622047245" bottom="0.98425196850393704" header="0.70866141732283472" footer="0.51181102362204722"/>
  <pageSetup paperSize="9" scale="110" fitToWidth="0" fitToHeight="0" orientation="portrait" r:id="rId1"/>
  <headerFooter alignWithMargins="0">
    <oddHeader>&amp;L&amp;9基準地平均価格及び平均変動率－用途地域別－&amp;R&amp;9&amp;F (&amp;A)</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N13"/>
  <sheetViews>
    <sheetView zoomScaleNormal="100" workbookViewId="0"/>
  </sheetViews>
  <sheetFormatPr defaultColWidth="9.33203125" defaultRowHeight="9.75"/>
  <cols>
    <col min="1" max="1" width="7.6640625" style="17" customWidth="1"/>
    <col min="2" max="3" width="5.83203125" style="9" customWidth="1"/>
    <col min="4" max="4" width="11.1640625" style="17" customWidth="1"/>
    <col min="5" max="5" width="8.33203125" style="9" customWidth="1"/>
    <col min="6" max="7" width="5.83203125" style="9" customWidth="1"/>
    <col min="8" max="8" width="11.1640625" style="9" customWidth="1"/>
    <col min="9" max="9" width="8.33203125" style="9" customWidth="1"/>
    <col min="10" max="11" width="5.83203125" style="9" customWidth="1"/>
    <col min="12" max="12" width="11.1640625" style="9" customWidth="1"/>
    <col min="13" max="13" width="8.33203125" style="9" customWidth="1"/>
    <col min="14" max="16384" width="9.33203125" style="9"/>
  </cols>
  <sheetData>
    <row r="1" spans="1:14" s="17" customFormat="1" ht="14.25" customHeight="1" thickBot="1">
      <c r="A1" s="184" t="s">
        <v>210</v>
      </c>
      <c r="B1" s="1"/>
      <c r="C1" s="1"/>
      <c r="D1" s="1"/>
      <c r="E1" s="1"/>
      <c r="F1" s="1"/>
      <c r="G1" s="1"/>
      <c r="H1" s="1"/>
      <c r="I1" s="1"/>
      <c r="J1" s="1"/>
      <c r="K1" s="1"/>
      <c r="L1" s="1"/>
      <c r="M1" s="352" t="s">
        <v>189</v>
      </c>
    </row>
    <row r="2" spans="1:14" s="180" customFormat="1" ht="15" customHeight="1" thickTop="1">
      <c r="A2" s="380" t="s">
        <v>209</v>
      </c>
      <c r="B2" s="477" t="s">
        <v>208</v>
      </c>
      <c r="C2" s="478"/>
      <c r="D2" s="478"/>
      <c r="E2" s="479"/>
      <c r="F2" s="477" t="s">
        <v>207</v>
      </c>
      <c r="G2" s="478"/>
      <c r="H2" s="478"/>
      <c r="I2" s="479"/>
      <c r="J2" s="448" t="s">
        <v>206</v>
      </c>
      <c r="K2" s="449"/>
      <c r="L2" s="449"/>
      <c r="M2" s="449"/>
      <c r="N2" s="163"/>
    </row>
    <row r="3" spans="1:14" s="180" customFormat="1" ht="25.5" customHeight="1">
      <c r="A3" s="251" t="s">
        <v>205</v>
      </c>
      <c r="B3" s="480" t="s">
        <v>247</v>
      </c>
      <c r="C3" s="481"/>
      <c r="D3" s="249" t="s">
        <v>167</v>
      </c>
      <c r="E3" s="250" t="s">
        <v>166</v>
      </c>
      <c r="F3" s="480" t="s">
        <v>247</v>
      </c>
      <c r="G3" s="481"/>
      <c r="H3" s="249" t="s">
        <v>167</v>
      </c>
      <c r="I3" s="250" t="s">
        <v>166</v>
      </c>
      <c r="J3" s="480" t="s">
        <v>247</v>
      </c>
      <c r="K3" s="481"/>
      <c r="L3" s="249" t="s">
        <v>167</v>
      </c>
      <c r="M3" s="248" t="s">
        <v>166</v>
      </c>
    </row>
    <row r="4" spans="1:14" s="176" customFormat="1" ht="13.5" customHeight="1">
      <c r="A4" s="179"/>
      <c r="B4" s="178"/>
      <c r="C4" s="178"/>
      <c r="D4" s="234" t="s">
        <v>204</v>
      </c>
      <c r="E4" s="234" t="s">
        <v>14</v>
      </c>
      <c r="F4" s="178"/>
      <c r="G4" s="178"/>
      <c r="H4" s="234" t="s">
        <v>118</v>
      </c>
      <c r="I4" s="234" t="s">
        <v>14</v>
      </c>
      <c r="J4" s="178"/>
      <c r="K4" s="178"/>
      <c r="L4" s="234" t="s">
        <v>118</v>
      </c>
      <c r="M4" s="234" t="s">
        <v>14</v>
      </c>
    </row>
    <row r="5" spans="1:14" ht="17.25" customHeight="1">
      <c r="A5" s="247" t="s">
        <v>203</v>
      </c>
      <c r="B5" s="360">
        <v>7</v>
      </c>
      <c r="C5" s="361">
        <v>7</v>
      </c>
      <c r="D5" s="103">
        <v>1013100</v>
      </c>
      <c r="E5" s="42">
        <v>-1.1000000000000001</v>
      </c>
      <c r="F5" s="360">
        <v>10</v>
      </c>
      <c r="G5" s="361">
        <v>10</v>
      </c>
      <c r="H5" s="103">
        <v>562800</v>
      </c>
      <c r="I5" s="42">
        <v>-0.8</v>
      </c>
      <c r="J5" s="360">
        <v>17</v>
      </c>
      <c r="K5" s="361">
        <v>17</v>
      </c>
      <c r="L5" s="103">
        <v>748200</v>
      </c>
      <c r="M5" s="42">
        <v>-1</v>
      </c>
    </row>
    <row r="6" spans="1:14" ht="4.5" customHeight="1" thickBot="1">
      <c r="A6" s="165"/>
      <c r="B6" s="147"/>
      <c r="C6" s="147"/>
      <c r="D6" s="166"/>
      <c r="E6" s="147"/>
      <c r="F6" s="147"/>
      <c r="G6" s="147"/>
      <c r="H6" s="147"/>
      <c r="I6" s="147"/>
      <c r="J6" s="147"/>
      <c r="K6" s="147"/>
      <c r="L6" s="147"/>
      <c r="M6" s="147"/>
    </row>
    <row r="7" spans="1:14" s="17" customFormat="1" ht="12" customHeight="1" thickTop="1">
      <c r="A7" s="1" t="s">
        <v>202</v>
      </c>
      <c r="B7" s="1"/>
      <c r="C7" s="1"/>
      <c r="D7" s="1"/>
      <c r="E7" s="1"/>
      <c r="F7" s="1"/>
      <c r="G7" s="1"/>
      <c r="H7" s="1"/>
      <c r="I7" s="1"/>
      <c r="J7" s="1"/>
      <c r="K7" s="1"/>
      <c r="L7" s="1"/>
      <c r="M7" s="1"/>
    </row>
    <row r="8" spans="1:14" s="17" customFormat="1" ht="10.5">
      <c r="A8" s="1" t="s">
        <v>201</v>
      </c>
      <c r="B8" s="1"/>
      <c r="C8" s="1"/>
      <c r="D8" s="1"/>
      <c r="E8" s="1"/>
      <c r="F8" s="1"/>
      <c r="G8" s="1"/>
      <c r="H8" s="1"/>
      <c r="I8" s="1"/>
      <c r="J8" s="1"/>
      <c r="K8" s="1"/>
      <c r="L8" s="1"/>
      <c r="M8" s="1"/>
    </row>
    <row r="9" spans="1:14" s="17" customFormat="1" ht="10.5">
      <c r="A9" s="1" t="s">
        <v>200</v>
      </c>
      <c r="B9" s="1"/>
      <c r="C9" s="1"/>
      <c r="D9" s="1"/>
      <c r="E9" s="1"/>
      <c r="F9" s="1"/>
      <c r="G9" s="1"/>
      <c r="H9" s="1"/>
      <c r="I9" s="1"/>
      <c r="J9" s="1"/>
      <c r="K9" s="1"/>
      <c r="L9" s="1"/>
      <c r="M9" s="1"/>
    </row>
    <row r="10" spans="1:14" s="17" customFormat="1" ht="10.5">
      <c r="A10" s="1" t="s">
        <v>199</v>
      </c>
      <c r="B10" s="1"/>
      <c r="C10" s="1"/>
      <c r="D10" s="1"/>
      <c r="E10" s="1"/>
      <c r="F10" s="1"/>
      <c r="G10" s="1"/>
      <c r="H10" s="1"/>
      <c r="I10" s="1"/>
      <c r="J10" s="1"/>
      <c r="K10" s="1"/>
      <c r="L10" s="1"/>
      <c r="M10" s="1"/>
    </row>
    <row r="11" spans="1:14" s="239" customFormat="1" ht="10.5">
      <c r="A11" s="163" t="s">
        <v>198</v>
      </c>
      <c r="B11" s="163"/>
      <c r="C11" s="163"/>
      <c r="D11" s="163"/>
      <c r="E11" s="163"/>
      <c r="F11" s="163"/>
      <c r="G11" s="163"/>
      <c r="H11" s="163"/>
      <c r="I11" s="163"/>
      <c r="J11" s="163"/>
      <c r="K11" s="163"/>
      <c r="L11" s="163"/>
      <c r="M11" s="163"/>
    </row>
    <row r="12" spans="1:14" s="239" customFormat="1" ht="10.5">
      <c r="A12" s="163" t="s">
        <v>197</v>
      </c>
      <c r="B12" s="163"/>
      <c r="C12" s="163"/>
      <c r="D12" s="163"/>
      <c r="E12" s="163"/>
      <c r="F12" s="163"/>
      <c r="G12" s="163"/>
      <c r="H12" s="163"/>
      <c r="I12" s="163"/>
      <c r="J12" s="163"/>
      <c r="K12" s="163"/>
      <c r="L12" s="163"/>
      <c r="M12" s="163"/>
    </row>
    <row r="13" spans="1:14" s="239" customFormat="1" ht="10.5">
      <c r="A13" s="1" t="s">
        <v>196</v>
      </c>
      <c r="B13" s="163"/>
      <c r="C13" s="163"/>
      <c r="D13" s="163"/>
      <c r="E13" s="163"/>
      <c r="F13" s="163"/>
      <c r="G13" s="163"/>
      <c r="H13" s="163"/>
      <c r="I13" s="163"/>
      <c r="J13" s="163"/>
      <c r="K13" s="163"/>
      <c r="L13" s="163"/>
      <c r="M13" s="163"/>
    </row>
  </sheetData>
  <mergeCells count="6">
    <mergeCell ref="B2:E2"/>
    <mergeCell ref="F2:I2"/>
    <mergeCell ref="J2:M2"/>
    <mergeCell ref="B3:C3"/>
    <mergeCell ref="F3:G3"/>
    <mergeCell ref="J3:K3"/>
  </mergeCells>
  <phoneticPr fontId="3"/>
  <printOptions horizontalCentered="1"/>
  <pageMargins left="0.59055118110236227" right="0.62992125984251968" top="1.3779527559055118" bottom="0.98425196850393704" header="0.70866141732283472" footer="0.51181102362204722"/>
  <pageSetup paperSize="9" scale="120" orientation="portrait" r:id="rId1"/>
  <headerFooter alignWithMargins="0">
    <oddHeader>&amp;L&amp;9基準地平均価格及び平均変動率－用途地域別－&amp;R&amp;9&amp;F (&amp;A)</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I19"/>
  <sheetViews>
    <sheetView zoomScaleNormal="100" workbookViewId="0"/>
  </sheetViews>
  <sheetFormatPr defaultColWidth="9.33203125" defaultRowHeight="9.75"/>
  <cols>
    <col min="1" max="1" width="8.6640625" style="239" customWidth="1"/>
    <col min="2" max="2" width="8.6640625" style="252" customWidth="1"/>
    <col min="3" max="3" width="9.33203125" style="86"/>
    <col min="4" max="4" width="9.33203125" style="239"/>
    <col min="5" max="7" width="9.33203125" style="86"/>
    <col min="8" max="8" width="11.6640625" style="86" customWidth="1"/>
    <col min="9" max="16384" width="9.33203125" style="86"/>
  </cols>
  <sheetData>
    <row r="1" spans="1:9" s="239" customFormat="1" ht="12.75" customHeight="1" thickBot="1">
      <c r="A1" s="163" t="s">
        <v>226</v>
      </c>
      <c r="B1" s="162"/>
      <c r="C1" s="163"/>
      <c r="D1" s="163"/>
      <c r="E1" s="163"/>
      <c r="F1" s="163"/>
      <c r="G1" s="163"/>
      <c r="H1" s="162" t="s">
        <v>225</v>
      </c>
    </row>
    <row r="2" spans="1:9" s="16" customFormat="1" ht="12" customHeight="1" thickTop="1">
      <c r="A2" s="483" t="s">
        <v>224</v>
      </c>
      <c r="B2" s="484"/>
      <c r="C2" s="485" t="s">
        <v>223</v>
      </c>
      <c r="D2" s="487" t="s">
        <v>222</v>
      </c>
      <c r="E2" s="485" t="s">
        <v>221</v>
      </c>
      <c r="F2" s="485" t="s">
        <v>220</v>
      </c>
      <c r="G2" s="485" t="s">
        <v>219</v>
      </c>
      <c r="H2" s="488" t="s">
        <v>218</v>
      </c>
    </row>
    <row r="3" spans="1:9" s="16" customFormat="1" ht="18.75" customHeight="1">
      <c r="A3" s="490" t="s">
        <v>217</v>
      </c>
      <c r="B3" s="491"/>
      <c r="C3" s="486"/>
      <c r="D3" s="486"/>
      <c r="E3" s="486"/>
      <c r="F3" s="486"/>
      <c r="G3" s="486"/>
      <c r="H3" s="489"/>
      <c r="I3" s="163"/>
    </row>
    <row r="4" spans="1:9" s="257" customFormat="1" ht="5.0999999999999996" customHeight="1">
      <c r="A4" s="253"/>
      <c r="B4" s="260"/>
      <c r="C4" s="259"/>
      <c r="D4" s="258"/>
      <c r="E4" s="259"/>
      <c r="F4" s="259"/>
      <c r="G4" s="259"/>
      <c r="H4" s="258"/>
    </row>
    <row r="5" spans="1:9" ht="10.5">
      <c r="A5" s="256"/>
      <c r="B5" s="19"/>
      <c r="C5" s="42"/>
      <c r="D5" s="42"/>
      <c r="E5" s="42"/>
      <c r="F5" s="42"/>
      <c r="G5" s="42"/>
      <c r="H5" s="42"/>
    </row>
    <row r="6" spans="1:9" ht="13.5" customHeight="1">
      <c r="A6" s="397" t="s">
        <v>216</v>
      </c>
      <c r="B6" s="19" t="s">
        <v>213</v>
      </c>
      <c r="C6" s="42">
        <v>0.1</v>
      </c>
      <c r="D6" s="42" t="s">
        <v>41</v>
      </c>
      <c r="E6" s="42">
        <v>2.5</v>
      </c>
      <c r="F6" s="42" t="s">
        <v>41</v>
      </c>
      <c r="G6" s="42">
        <v>2.9</v>
      </c>
      <c r="H6" s="42" t="s">
        <v>41</v>
      </c>
    </row>
    <row r="7" spans="1:9" ht="13.5" customHeight="1">
      <c r="A7" s="397"/>
      <c r="B7" s="19" t="s">
        <v>212</v>
      </c>
      <c r="C7" s="255">
        <v>-0.1</v>
      </c>
      <c r="D7" s="254">
        <v>0</v>
      </c>
      <c r="E7" s="254">
        <v>1.7</v>
      </c>
      <c r="F7" s="42" t="s">
        <v>41</v>
      </c>
      <c r="G7" s="254">
        <v>1</v>
      </c>
      <c r="H7" s="42" t="s">
        <v>41</v>
      </c>
    </row>
    <row r="8" spans="1:9" ht="13.5" customHeight="1">
      <c r="A8" s="368"/>
      <c r="B8" s="19"/>
      <c r="C8" s="42"/>
      <c r="D8" s="42"/>
      <c r="E8" s="42"/>
      <c r="F8" s="42"/>
      <c r="G8" s="42"/>
      <c r="H8" s="42"/>
    </row>
    <row r="9" spans="1:9" ht="13.5" customHeight="1">
      <c r="A9" s="397" t="s">
        <v>215</v>
      </c>
      <c r="B9" s="19" t="s">
        <v>213</v>
      </c>
      <c r="C9" s="42">
        <v>-0.9</v>
      </c>
      <c r="D9" s="42" t="s">
        <v>41</v>
      </c>
      <c r="E9" s="42">
        <v>0.2</v>
      </c>
      <c r="F9" s="42" t="s">
        <v>41</v>
      </c>
      <c r="G9" s="42">
        <v>1.5</v>
      </c>
      <c r="H9" s="42" t="s">
        <v>41</v>
      </c>
    </row>
    <row r="10" spans="1:9" ht="13.5" customHeight="1">
      <c r="A10" s="397"/>
      <c r="B10" s="19" t="s">
        <v>212</v>
      </c>
      <c r="C10" s="255">
        <v>-0.7</v>
      </c>
      <c r="D10" s="254">
        <v>-0.5</v>
      </c>
      <c r="E10" s="254">
        <v>-0.3</v>
      </c>
      <c r="F10" s="42" t="s">
        <v>41</v>
      </c>
      <c r="G10" s="254">
        <v>0.2</v>
      </c>
      <c r="H10" s="42" t="s">
        <v>41</v>
      </c>
    </row>
    <row r="11" spans="1:9" ht="13.5" customHeight="1">
      <c r="A11" s="368"/>
      <c r="B11" s="19"/>
      <c r="C11" s="42"/>
      <c r="D11" s="42"/>
      <c r="E11" s="42"/>
      <c r="F11" s="42"/>
      <c r="G11" s="42"/>
      <c r="H11" s="42"/>
    </row>
    <row r="12" spans="1:9" ht="13.5" customHeight="1">
      <c r="A12" s="397" t="s">
        <v>214</v>
      </c>
      <c r="B12" s="19" t="s">
        <v>213</v>
      </c>
      <c r="C12" s="42">
        <v>-0.2</v>
      </c>
      <c r="D12" s="42" t="s">
        <v>64</v>
      </c>
      <c r="E12" s="42">
        <v>0.8</v>
      </c>
      <c r="F12" s="42" t="s">
        <v>64</v>
      </c>
      <c r="G12" s="42">
        <v>2.5</v>
      </c>
      <c r="H12" s="42" t="s">
        <v>64</v>
      </c>
    </row>
    <row r="13" spans="1:9" ht="13.5" customHeight="1" thickBot="1">
      <c r="A13" s="482"/>
      <c r="B13" s="362" t="s">
        <v>212</v>
      </c>
      <c r="C13" s="363">
        <v>-0.5</v>
      </c>
      <c r="D13" s="364">
        <v>-0.2</v>
      </c>
      <c r="E13" s="364">
        <v>-0.5</v>
      </c>
      <c r="F13" s="365" t="s">
        <v>64</v>
      </c>
      <c r="G13" s="364">
        <v>0.8</v>
      </c>
      <c r="H13" s="365" t="s">
        <v>64</v>
      </c>
    </row>
    <row r="14" spans="1:9" ht="3.75" customHeight="1" thickTop="1"/>
    <row r="15" spans="1:9" s="239" customFormat="1">
      <c r="A15" s="239" t="s">
        <v>211</v>
      </c>
      <c r="B15" s="252"/>
    </row>
    <row r="19" spans="1:1">
      <c r="A19" s="253"/>
    </row>
  </sheetData>
  <mergeCells count="11">
    <mergeCell ref="G2:G3"/>
    <mergeCell ref="H2:H3"/>
    <mergeCell ref="A3:B3"/>
    <mergeCell ref="A6:A7"/>
    <mergeCell ref="A9:A10"/>
    <mergeCell ref="F2:F3"/>
    <mergeCell ref="A12:A13"/>
    <mergeCell ref="A2:B2"/>
    <mergeCell ref="C2:C3"/>
    <mergeCell ref="D2:D3"/>
    <mergeCell ref="E2:E3"/>
  </mergeCells>
  <phoneticPr fontId="3"/>
  <printOptions horizontalCentered="1"/>
  <pageMargins left="0.59055118110236227" right="0.62992125984251968" top="0.98425196850393704" bottom="0.98425196850393704" header="0.51181102362204722" footer="0.51181102362204722"/>
  <pageSetup paperSize="9" scale="125" orientation="portrait" r:id="rId1"/>
  <headerFooter alignWithMargins="0">
    <oddHeader>&amp;L&amp;9用途別基準地平均変動率&amp;R&amp;9&amp;F (&amp;A)</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vt:i4>
      </vt:variant>
    </vt:vector>
  </HeadingPairs>
  <TitlesOfParts>
    <vt:vector size="11" baseType="lpstr">
      <vt:lpstr>3-1</vt:lpstr>
      <vt:lpstr>3-2</vt:lpstr>
      <vt:lpstr>3-3</vt:lpstr>
      <vt:lpstr>3-4-1</vt:lpstr>
      <vt:lpstr>3-4-2-1</vt:lpstr>
      <vt:lpstr>3-4-2-2</vt:lpstr>
      <vt:lpstr>3-4-3</vt:lpstr>
      <vt:lpstr>3-4-4</vt:lpstr>
      <vt:lpstr>3-5</vt:lpstr>
      <vt:lpstr>3-6</vt:lpstr>
      <vt:lpstr>'3-4-2-1'!Print_Titles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2023-03-10T06:06:09Z</cp:lastPrinted>
  <dcterms:created xsi:type="dcterms:W3CDTF">2022-08-02T06:01:18Z</dcterms:created>
  <dcterms:modified xsi:type="dcterms:W3CDTF">2023-03-10T06:07:33Z</dcterms:modified>
</cp:coreProperties>
</file>