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2022_01統計管理課\02_普及\01_刊行物\01_県勢要覧\05_要覧原稿\05_ホームページ\HP掲載用（R4)\県勢要覧2022Excel\"/>
    </mc:Choice>
  </mc:AlternateContent>
  <bookViews>
    <workbookView xWindow="0" yWindow="0" windowWidth="13200" windowHeight="11510" activeTab="3"/>
  </bookViews>
  <sheets>
    <sheet name="18-1" sheetId="6" r:id="rId1"/>
    <sheet name="18-2" sheetId="2" r:id="rId2"/>
    <sheet name="18-3" sheetId="11" r:id="rId3"/>
    <sheet name="18-4" sheetId="7" r:id="rId4"/>
    <sheet name="18-5" sheetId="8" r:id="rId5"/>
    <sheet name="18-6" sheetId="9" r:id="rId6"/>
    <sheet name="18-7" sheetId="10" r:id="rId7"/>
  </sheets>
  <definedNames>
    <definedName name="_xlnm.Print_Area" localSheetId="1">'18-2'!$A$1:$N$70</definedName>
    <definedName name="_xlnm.Print_Area" localSheetId="3">'18-4'!$A$1:$H$51</definedName>
    <definedName name="_xlnm.Print_Titles" localSheetId="5">'18-6'!$1:$3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0" l="1"/>
  <c r="F7" i="11" l="1"/>
  <c r="G7" i="11"/>
  <c r="H7" i="11"/>
  <c r="I7" i="11"/>
  <c r="J7" i="11"/>
  <c r="K7" i="11"/>
  <c r="L7" i="11"/>
  <c r="O7" i="11"/>
  <c r="E9" i="11"/>
  <c r="E10" i="11"/>
  <c r="E11" i="11"/>
  <c r="E12" i="11"/>
  <c r="E13" i="11"/>
  <c r="E15" i="11"/>
  <c r="E16" i="11"/>
  <c r="E17" i="11"/>
  <c r="E18" i="11"/>
  <c r="E19" i="11"/>
  <c r="E21" i="11"/>
  <c r="E22" i="11"/>
  <c r="E23" i="11"/>
  <c r="E24" i="11"/>
  <c r="E25" i="11"/>
  <c r="E27" i="11"/>
  <c r="E28" i="11"/>
  <c r="E29" i="11"/>
  <c r="F31" i="11"/>
  <c r="G31" i="11"/>
  <c r="G5" i="11" s="1"/>
  <c r="H31" i="11"/>
  <c r="H5" i="11" s="1"/>
  <c r="I31" i="11"/>
  <c r="I5" i="11" s="1"/>
  <c r="J31" i="11"/>
  <c r="J5" i="11" s="1"/>
  <c r="E33" i="11"/>
  <c r="E34" i="11"/>
  <c r="E35" i="11"/>
  <c r="E36" i="11"/>
  <c r="E37" i="11"/>
  <c r="E39" i="11"/>
  <c r="E40" i="11"/>
  <c r="F42" i="11"/>
  <c r="E42" i="11" s="1"/>
  <c r="G42" i="11"/>
  <c r="H42" i="11"/>
  <c r="K42" i="11"/>
  <c r="K5" i="11" s="1"/>
  <c r="E44" i="11"/>
  <c r="E45" i="11"/>
  <c r="E46" i="11"/>
  <c r="E48" i="11"/>
  <c r="E49" i="11"/>
  <c r="E50" i="11"/>
  <c r="E51" i="11"/>
  <c r="E52" i="11"/>
  <c r="E54" i="11"/>
  <c r="E55" i="11"/>
  <c r="E56" i="11"/>
  <c r="E57" i="11"/>
  <c r="E58" i="11"/>
  <c r="E60" i="11"/>
  <c r="E61" i="11"/>
  <c r="E62" i="11"/>
  <c r="E63" i="11"/>
  <c r="E64" i="11"/>
  <c r="E66" i="11"/>
  <c r="E67" i="11"/>
  <c r="E68" i="11"/>
  <c r="E69" i="11"/>
  <c r="E70" i="11"/>
  <c r="F5" i="11" l="1"/>
  <c r="E5" i="11" s="1"/>
  <c r="E7" i="11"/>
  <c r="E31" i="11"/>
  <c r="L92" i="9" l="1"/>
  <c r="K92" i="9"/>
  <c r="K90" i="9" s="1"/>
  <c r="J92" i="9"/>
  <c r="F92" i="9"/>
  <c r="K91" i="9"/>
  <c r="J91" i="9"/>
  <c r="F91" i="9"/>
  <c r="L91" i="9" s="1"/>
  <c r="L90" i="9" s="1"/>
  <c r="J90" i="9"/>
  <c r="E90" i="9"/>
  <c r="F90" i="9" s="1"/>
  <c r="D90" i="9"/>
  <c r="K88" i="9"/>
  <c r="J88" i="9"/>
  <c r="F88" i="9"/>
  <c r="L88" i="9" s="1"/>
  <c r="K87" i="9"/>
  <c r="K85" i="9" s="1"/>
  <c r="J87" i="9"/>
  <c r="F87" i="9"/>
  <c r="L87" i="9" s="1"/>
  <c r="K86" i="9"/>
  <c r="J86" i="9"/>
  <c r="J85" i="9" s="1"/>
  <c r="F86" i="9"/>
  <c r="L86" i="9" s="1"/>
  <c r="E85" i="9"/>
  <c r="D85" i="9"/>
  <c r="K83" i="9"/>
  <c r="J83" i="9"/>
  <c r="F83" i="9"/>
  <c r="L83" i="9" s="1"/>
  <c r="K82" i="9"/>
  <c r="J82" i="9"/>
  <c r="F82" i="9"/>
  <c r="L82" i="9" s="1"/>
  <c r="K81" i="9"/>
  <c r="J81" i="9"/>
  <c r="F81" i="9"/>
  <c r="L81" i="9" s="1"/>
  <c r="K80" i="9"/>
  <c r="J80" i="9"/>
  <c r="F80" i="9"/>
  <c r="L80" i="9" s="1"/>
  <c r="K79" i="9"/>
  <c r="K78" i="9" s="1"/>
  <c r="J79" i="9"/>
  <c r="F79" i="9"/>
  <c r="L79" i="9" s="1"/>
  <c r="E78" i="9"/>
  <c r="D78" i="9"/>
  <c r="F78" i="9" s="1"/>
  <c r="L76" i="9"/>
  <c r="K76" i="9"/>
  <c r="J76" i="9"/>
  <c r="F76" i="9"/>
  <c r="K75" i="9"/>
  <c r="J75" i="9"/>
  <c r="F75" i="9"/>
  <c r="L75" i="9" s="1"/>
  <c r="K74" i="9"/>
  <c r="J74" i="9"/>
  <c r="E74" i="9"/>
  <c r="D74" i="9"/>
  <c r="K72" i="9"/>
  <c r="J72" i="9"/>
  <c r="F72" i="9"/>
  <c r="L72" i="9" s="1"/>
  <c r="L70" i="9"/>
  <c r="K70" i="9"/>
  <c r="J70" i="9"/>
  <c r="F70" i="9"/>
  <c r="K68" i="9"/>
  <c r="J68" i="9"/>
  <c r="F68" i="9"/>
  <c r="L68" i="9" s="1"/>
  <c r="L66" i="9"/>
  <c r="K66" i="9"/>
  <c r="J66" i="9"/>
  <c r="F66" i="9"/>
  <c r="L65" i="9"/>
  <c r="K65" i="9"/>
  <c r="J65" i="9"/>
  <c r="F65" i="9"/>
  <c r="L64" i="9"/>
  <c r="K64" i="9"/>
  <c r="J64" i="9"/>
  <c r="F64" i="9"/>
  <c r="L63" i="9"/>
  <c r="K63" i="9"/>
  <c r="J63" i="9"/>
  <c r="F63" i="9"/>
  <c r="L62" i="9"/>
  <c r="K62" i="9"/>
  <c r="J62" i="9"/>
  <c r="F62" i="9"/>
  <c r="L60" i="9"/>
  <c r="K60" i="9"/>
  <c r="J60" i="9"/>
  <c r="F60" i="9"/>
  <c r="L59" i="9"/>
  <c r="K59" i="9"/>
  <c r="J59" i="9"/>
  <c r="F59" i="9"/>
  <c r="L58" i="9"/>
  <c r="K58" i="9"/>
  <c r="J58" i="9"/>
  <c r="F58" i="9"/>
  <c r="L57" i="9"/>
  <c r="K57" i="9"/>
  <c r="J57" i="9"/>
  <c r="F57" i="9"/>
  <c r="L56" i="9"/>
  <c r="K56" i="9"/>
  <c r="J56" i="9"/>
  <c r="F56" i="9"/>
  <c r="L54" i="9"/>
  <c r="K54" i="9"/>
  <c r="J54" i="9"/>
  <c r="F54" i="9"/>
  <c r="L53" i="9"/>
  <c r="K53" i="9"/>
  <c r="J53" i="9"/>
  <c r="F53" i="9"/>
  <c r="L52" i="9"/>
  <c r="K52" i="9"/>
  <c r="J52" i="9"/>
  <c r="F52" i="9"/>
  <c r="L51" i="9"/>
  <c r="K51" i="9"/>
  <c r="J51" i="9"/>
  <c r="F51" i="9"/>
  <c r="L50" i="9"/>
  <c r="K50" i="9"/>
  <c r="J50" i="9"/>
  <c r="F50" i="9"/>
  <c r="K48" i="9"/>
  <c r="J48" i="9"/>
  <c r="F48" i="9"/>
  <c r="L48" i="9" s="1"/>
  <c r="L47" i="9"/>
  <c r="K47" i="9"/>
  <c r="J47" i="9"/>
  <c r="F47" i="9"/>
  <c r="K46" i="9"/>
  <c r="J46" i="9"/>
  <c r="F46" i="9"/>
  <c r="F44" i="9" s="1"/>
  <c r="L44" i="9" s="1"/>
  <c r="E44" i="9"/>
  <c r="K44" i="9" s="1"/>
  <c r="D44" i="9"/>
  <c r="J44" i="9" s="1"/>
  <c r="K42" i="9"/>
  <c r="J42" i="9"/>
  <c r="F42" i="9"/>
  <c r="L42" i="9" s="1"/>
  <c r="K41" i="9"/>
  <c r="J41" i="9"/>
  <c r="F41" i="9"/>
  <c r="L41" i="9" s="1"/>
  <c r="L39" i="9"/>
  <c r="K39" i="9"/>
  <c r="J39" i="9"/>
  <c r="F39" i="9"/>
  <c r="K38" i="9"/>
  <c r="J38" i="9"/>
  <c r="F38" i="9"/>
  <c r="L38" i="9" s="1"/>
  <c r="L37" i="9"/>
  <c r="K37" i="9"/>
  <c r="J37" i="9"/>
  <c r="F37" i="9"/>
  <c r="K36" i="9"/>
  <c r="J36" i="9"/>
  <c r="F36" i="9"/>
  <c r="L36" i="9" s="1"/>
  <c r="K35" i="9"/>
  <c r="K33" i="9" s="1"/>
  <c r="J35" i="9"/>
  <c r="J33" i="9" s="1"/>
  <c r="F35" i="9"/>
  <c r="F33" i="9" s="1"/>
  <c r="E33" i="9"/>
  <c r="D33" i="9"/>
  <c r="K31" i="9"/>
  <c r="J31" i="9"/>
  <c r="F31" i="9"/>
  <c r="L31" i="9" s="1"/>
  <c r="K30" i="9"/>
  <c r="J30" i="9"/>
  <c r="F30" i="9"/>
  <c r="L30" i="9" s="1"/>
  <c r="K29" i="9"/>
  <c r="J29" i="9"/>
  <c r="F29" i="9"/>
  <c r="L29" i="9" s="1"/>
  <c r="K27" i="9"/>
  <c r="J27" i="9"/>
  <c r="F27" i="9"/>
  <c r="L27" i="9" s="1"/>
  <c r="K26" i="9"/>
  <c r="J26" i="9"/>
  <c r="F26" i="9"/>
  <c r="L26" i="9" s="1"/>
  <c r="K25" i="9"/>
  <c r="J25" i="9"/>
  <c r="F25" i="9"/>
  <c r="L25" i="9" s="1"/>
  <c r="K24" i="9"/>
  <c r="J24" i="9"/>
  <c r="F24" i="9"/>
  <c r="L24" i="9" s="1"/>
  <c r="K23" i="9"/>
  <c r="J23" i="9"/>
  <c r="F23" i="9"/>
  <c r="L23" i="9" s="1"/>
  <c r="K21" i="9"/>
  <c r="J21" i="9"/>
  <c r="F21" i="9"/>
  <c r="L21" i="9" s="1"/>
  <c r="K20" i="9"/>
  <c r="J20" i="9"/>
  <c r="F20" i="9"/>
  <c r="L20" i="9" s="1"/>
  <c r="K19" i="9"/>
  <c r="J19" i="9"/>
  <c r="F19" i="9"/>
  <c r="L19" i="9" s="1"/>
  <c r="K18" i="9"/>
  <c r="J18" i="9"/>
  <c r="F18" i="9"/>
  <c r="L18" i="9" s="1"/>
  <c r="K17" i="9"/>
  <c r="J17" i="9"/>
  <c r="F17" i="9"/>
  <c r="L17" i="9" s="1"/>
  <c r="K15" i="9"/>
  <c r="J15" i="9"/>
  <c r="F15" i="9"/>
  <c r="L15" i="9" s="1"/>
  <c r="K14" i="9"/>
  <c r="J14" i="9"/>
  <c r="F14" i="9"/>
  <c r="L14" i="9" s="1"/>
  <c r="K13" i="9"/>
  <c r="J13" i="9"/>
  <c r="F13" i="9"/>
  <c r="L13" i="9" s="1"/>
  <c r="K12" i="9"/>
  <c r="J12" i="9"/>
  <c r="F12" i="9"/>
  <c r="L12" i="9" s="1"/>
  <c r="K11" i="9"/>
  <c r="K9" i="9" s="1"/>
  <c r="J11" i="9"/>
  <c r="F11" i="9"/>
  <c r="L11" i="9" s="1"/>
  <c r="E9" i="9"/>
  <c r="D9" i="9"/>
  <c r="E6" i="9"/>
  <c r="J26" i="8"/>
  <c r="I26" i="8"/>
  <c r="J25" i="8"/>
  <c r="I25" i="8"/>
  <c r="K25" i="8" s="1"/>
  <c r="J24" i="8"/>
  <c r="I24" i="8"/>
  <c r="J23" i="8"/>
  <c r="I23" i="8"/>
  <c r="J22" i="8"/>
  <c r="I22" i="8"/>
  <c r="J21" i="8"/>
  <c r="I21" i="8"/>
  <c r="K21" i="8" s="1"/>
  <c r="J20" i="8"/>
  <c r="K20" i="8" s="1"/>
  <c r="I20" i="8"/>
  <c r="J19" i="8"/>
  <c r="I19" i="8"/>
  <c r="J18" i="8"/>
  <c r="I18" i="8"/>
  <c r="J17" i="8"/>
  <c r="I17" i="8"/>
  <c r="K17" i="8" s="1"/>
  <c r="J16" i="8"/>
  <c r="I16" i="8"/>
  <c r="J15" i="8"/>
  <c r="K15" i="8" s="1"/>
  <c r="I15" i="8"/>
  <c r="J14" i="8"/>
  <c r="I14" i="8"/>
  <c r="J13" i="8"/>
  <c r="I13" i="8"/>
  <c r="K13" i="8" s="1"/>
  <c r="J12" i="8"/>
  <c r="I12" i="8"/>
  <c r="K12" i="8" s="1"/>
  <c r="J11" i="8"/>
  <c r="I11" i="8"/>
  <c r="J10" i="8"/>
  <c r="I10" i="8"/>
  <c r="J9" i="8"/>
  <c r="I9" i="8"/>
  <c r="K9" i="8" s="1"/>
  <c r="D7" i="8"/>
  <c r="C7" i="8"/>
  <c r="L78" i="9" l="1"/>
  <c r="E7" i="8"/>
  <c r="K16" i="8"/>
  <c r="K23" i="8"/>
  <c r="D6" i="9"/>
  <c r="F6" i="9" s="1"/>
  <c r="L6" i="9" s="1"/>
  <c r="L35" i="9"/>
  <c r="L33" i="9" s="1"/>
  <c r="L74" i="9"/>
  <c r="E7" i="9"/>
  <c r="K7" i="9" s="1"/>
  <c r="K24" i="8"/>
  <c r="J9" i="9"/>
  <c r="L46" i="9"/>
  <c r="J78" i="9"/>
  <c r="I7" i="8"/>
  <c r="K7" i="8" s="1"/>
  <c r="J7" i="8"/>
  <c r="K14" i="8"/>
  <c r="K18" i="8"/>
  <c r="F74" i="9"/>
  <c r="K11" i="8"/>
  <c r="K22" i="8"/>
  <c r="K26" i="8"/>
  <c r="K19" i="8"/>
  <c r="F85" i="9"/>
  <c r="J6" i="9"/>
  <c r="L85" i="9"/>
  <c r="F9" i="9"/>
  <c r="L9" i="9" s="1"/>
  <c r="K6" i="9"/>
  <c r="D7" i="9"/>
  <c r="K10" i="8"/>
  <c r="E5" i="9" l="1"/>
  <c r="K5" i="9" s="1"/>
  <c r="F7" i="9"/>
  <c r="L7" i="9" s="1"/>
  <c r="J7" i="9"/>
  <c r="D5" i="9"/>
  <c r="D31" i="2"/>
  <c r="F5" i="9" l="1"/>
  <c r="L5" i="9" s="1"/>
  <c r="J5" i="9"/>
</calcChain>
</file>

<file path=xl/sharedStrings.xml><?xml version="1.0" encoding="utf-8"?>
<sst xmlns="http://schemas.openxmlformats.org/spreadsheetml/2006/main" count="1303" uniqueCount="365">
  <si>
    <t>市町村名等</t>
    <rPh sb="4" eb="5">
      <t>トウ</t>
    </rPh>
    <phoneticPr fontId="3"/>
  </si>
  <si>
    <t>議員</t>
  </si>
  <si>
    <t>長の任期
満了日</t>
  </si>
  <si>
    <t>定数</t>
  </si>
  <si>
    <t>任期満了日</t>
  </si>
  <si>
    <t>人</t>
  </si>
  <si>
    <t>知事</t>
  </si>
  <si>
    <t>…</t>
    <phoneticPr fontId="3"/>
  </si>
  <si>
    <t>R5. 4.22</t>
    <phoneticPr fontId="3"/>
  </si>
  <si>
    <t>県議会</t>
  </si>
  <si>
    <t>R5. 4.29</t>
    <phoneticPr fontId="3"/>
  </si>
  <si>
    <t>横浜市</t>
  </si>
  <si>
    <t>川崎市</t>
  </si>
  <si>
    <t>R5. 5. 2</t>
    <phoneticPr fontId="3"/>
  </si>
  <si>
    <t>相模原市</t>
  </si>
  <si>
    <t>R5. 4.21</t>
    <phoneticPr fontId="3"/>
  </si>
  <si>
    <t>横須賀市</t>
  </si>
  <si>
    <t>R5. 5. 1</t>
    <phoneticPr fontId="3"/>
  </si>
  <si>
    <t>平塚市</t>
  </si>
  <si>
    <t>R5. 4.30</t>
    <phoneticPr fontId="3"/>
  </si>
  <si>
    <t>鎌倉市</t>
  </si>
  <si>
    <t>藤沢市</t>
  </si>
  <si>
    <t>R6. 2.25</t>
    <phoneticPr fontId="3"/>
  </si>
  <si>
    <t>小田原市</t>
  </si>
  <si>
    <t>茅ヶ崎市</t>
  </si>
  <si>
    <t>R4.11.17</t>
    <phoneticPr fontId="3"/>
  </si>
  <si>
    <t>逗子市</t>
  </si>
  <si>
    <t>R4.12.24</t>
    <phoneticPr fontId="3"/>
  </si>
  <si>
    <t>三浦市</t>
  </si>
  <si>
    <t>秦野市</t>
  </si>
  <si>
    <t>R5. 9.10</t>
    <phoneticPr fontId="3"/>
  </si>
  <si>
    <t>厚木市</t>
  </si>
  <si>
    <t>R5. 7.31</t>
    <phoneticPr fontId="3"/>
  </si>
  <si>
    <t>大和市</t>
  </si>
  <si>
    <t>R5. 5. 3</t>
    <phoneticPr fontId="3"/>
  </si>
  <si>
    <t>伊勢原市</t>
  </si>
  <si>
    <t>R6. 9.30</t>
    <phoneticPr fontId="3"/>
  </si>
  <si>
    <t>海老名市</t>
  </si>
  <si>
    <t>R5.11.14</t>
    <phoneticPr fontId="3"/>
  </si>
  <si>
    <t>座間市</t>
  </si>
  <si>
    <t>南足柄市</t>
  </si>
  <si>
    <t>綾瀬市</t>
  </si>
  <si>
    <t>R6. 7.24</t>
    <phoneticPr fontId="3"/>
  </si>
  <si>
    <t>三浦郡</t>
  </si>
  <si>
    <t>葉山町</t>
    <phoneticPr fontId="3"/>
  </si>
  <si>
    <t>R6. 1.19</t>
    <phoneticPr fontId="3"/>
  </si>
  <si>
    <t>高座郡</t>
    <phoneticPr fontId="3"/>
  </si>
  <si>
    <t>寒川町</t>
    <phoneticPr fontId="3"/>
  </si>
  <si>
    <t>R7. 2.24</t>
    <phoneticPr fontId="3"/>
  </si>
  <si>
    <t>中郡</t>
  </si>
  <si>
    <t>大磯町</t>
    <phoneticPr fontId="3"/>
  </si>
  <si>
    <t>R5. 7.15</t>
    <phoneticPr fontId="3"/>
  </si>
  <si>
    <t>R4.12.14</t>
    <phoneticPr fontId="3"/>
  </si>
  <si>
    <t>二宮町</t>
    <phoneticPr fontId="3"/>
  </si>
  <si>
    <t>R4.11.29</t>
    <phoneticPr fontId="3"/>
  </si>
  <si>
    <t>足柄上郡</t>
  </si>
  <si>
    <t>中井町</t>
    <phoneticPr fontId="3"/>
  </si>
  <si>
    <t>R4.11.13</t>
    <phoneticPr fontId="3"/>
  </si>
  <si>
    <t>大井町</t>
    <phoneticPr fontId="3"/>
  </si>
  <si>
    <t>松田町</t>
    <phoneticPr fontId="3"/>
  </si>
  <si>
    <t>R5. 9.30</t>
    <phoneticPr fontId="3"/>
  </si>
  <si>
    <t>山北町</t>
    <phoneticPr fontId="3"/>
  </si>
  <si>
    <t>足柄下郡</t>
  </si>
  <si>
    <t>箱根町</t>
    <phoneticPr fontId="3"/>
  </si>
  <si>
    <t>R6.11.14</t>
    <phoneticPr fontId="3"/>
  </si>
  <si>
    <t>真鶴町</t>
    <phoneticPr fontId="3"/>
  </si>
  <si>
    <t>R6. 9.25</t>
    <phoneticPr fontId="3"/>
  </si>
  <si>
    <t>湯河原町</t>
    <phoneticPr fontId="3"/>
  </si>
  <si>
    <t>R6. 3.31</t>
    <phoneticPr fontId="3"/>
  </si>
  <si>
    <t>R5. 5. 5</t>
    <phoneticPr fontId="3"/>
  </si>
  <si>
    <t>愛甲郡</t>
  </si>
  <si>
    <t>愛川町</t>
    <phoneticPr fontId="3"/>
  </si>
  <si>
    <t>R5.10.14</t>
    <phoneticPr fontId="3"/>
  </si>
  <si>
    <t>R4. 6.28</t>
    <phoneticPr fontId="3"/>
  </si>
  <si>
    <t>（平成31年４月７日執行）選挙管理委員会調</t>
    <rPh sb="1" eb="3">
      <t>ヘイセイ</t>
    </rPh>
    <rPh sb="5" eb="6">
      <t>ネン</t>
    </rPh>
    <rPh sb="7" eb="8">
      <t>ガツ</t>
    </rPh>
    <rPh sb="9" eb="10">
      <t>ニチ</t>
    </rPh>
    <rPh sb="10" eb="12">
      <t>シッコウ</t>
    </rPh>
    <rPh sb="13" eb="20">
      <t>センキョカンリイインカイ</t>
    </rPh>
    <rPh sb="20" eb="21">
      <t>シラ</t>
    </rPh>
    <phoneticPr fontId="3"/>
  </si>
  <si>
    <t>選挙区別</t>
    <rPh sb="0" eb="1">
      <t>セン</t>
    </rPh>
    <rPh sb="1" eb="2">
      <t>タカ</t>
    </rPh>
    <rPh sb="2" eb="3">
      <t>ク</t>
    </rPh>
    <rPh sb="3" eb="4">
      <t>ベツ</t>
    </rPh>
    <phoneticPr fontId="3"/>
  </si>
  <si>
    <t>党派別得票率</t>
  </si>
  <si>
    <t>自由民主党</t>
  </si>
  <si>
    <t>公明党</t>
    <rPh sb="0" eb="2">
      <t>コウメイ</t>
    </rPh>
    <rPh sb="2" eb="3">
      <t>トウ</t>
    </rPh>
    <phoneticPr fontId="3"/>
  </si>
  <si>
    <t>自由党</t>
    <rPh sb="0" eb="2">
      <t>ジユウ</t>
    </rPh>
    <rPh sb="2" eb="3">
      <t>トウ</t>
    </rPh>
    <phoneticPr fontId="3"/>
  </si>
  <si>
    <t>希望
の党</t>
    <rPh sb="0" eb="2">
      <t>キボウ</t>
    </rPh>
    <rPh sb="4" eb="5">
      <t>トウ</t>
    </rPh>
    <phoneticPr fontId="3"/>
  </si>
  <si>
    <t>諸派</t>
  </si>
  <si>
    <t>無所属</t>
  </si>
  <si>
    <t>％</t>
  </si>
  <si>
    <t>県計</t>
  </si>
  <si>
    <t>鶴見区</t>
    <phoneticPr fontId="3"/>
  </si>
  <si>
    <t>…</t>
  </si>
  <si>
    <t>神奈川区</t>
    <phoneticPr fontId="3"/>
  </si>
  <si>
    <t>西区</t>
    <phoneticPr fontId="3"/>
  </si>
  <si>
    <t>中区</t>
    <phoneticPr fontId="3"/>
  </si>
  <si>
    <t>南区</t>
    <phoneticPr fontId="3"/>
  </si>
  <si>
    <t>港南区</t>
    <phoneticPr fontId="3"/>
  </si>
  <si>
    <t>保土ケ谷区</t>
    <phoneticPr fontId="3"/>
  </si>
  <si>
    <t>旭区</t>
    <phoneticPr fontId="3"/>
  </si>
  <si>
    <t>磯子区</t>
    <phoneticPr fontId="3"/>
  </si>
  <si>
    <t>金沢区</t>
    <phoneticPr fontId="3"/>
  </si>
  <si>
    <t>港北区</t>
    <phoneticPr fontId="3"/>
  </si>
  <si>
    <t>緑区</t>
    <phoneticPr fontId="3"/>
  </si>
  <si>
    <t>青葉区</t>
    <phoneticPr fontId="3"/>
  </si>
  <si>
    <t>都筑区</t>
    <phoneticPr fontId="3"/>
  </si>
  <si>
    <t>戸塚区</t>
    <phoneticPr fontId="3"/>
  </si>
  <si>
    <t>栄区</t>
    <phoneticPr fontId="3"/>
  </si>
  <si>
    <t>泉区</t>
    <phoneticPr fontId="3"/>
  </si>
  <si>
    <t>瀬谷区</t>
    <phoneticPr fontId="3"/>
  </si>
  <si>
    <t>川崎区</t>
    <phoneticPr fontId="3"/>
  </si>
  <si>
    <t>幸区</t>
    <phoneticPr fontId="3"/>
  </si>
  <si>
    <t>中原区</t>
    <phoneticPr fontId="3"/>
  </si>
  <si>
    <t>高津区</t>
    <phoneticPr fontId="3"/>
  </si>
  <si>
    <t>宮前区</t>
    <phoneticPr fontId="3"/>
  </si>
  <si>
    <t>多摩区</t>
    <phoneticPr fontId="3"/>
  </si>
  <si>
    <t>麻生区</t>
    <phoneticPr fontId="3"/>
  </si>
  <si>
    <t>緑区</t>
    <rPh sb="0" eb="2">
      <t>ミドリク</t>
    </rPh>
    <phoneticPr fontId="3"/>
  </si>
  <si>
    <t>中央区</t>
    <rPh sb="0" eb="3">
      <t>チュウオウク</t>
    </rPh>
    <phoneticPr fontId="3"/>
  </si>
  <si>
    <t>南区</t>
    <rPh sb="0" eb="2">
      <t>ミナミク</t>
    </rPh>
    <phoneticPr fontId="3"/>
  </si>
  <si>
    <t>…</t>
    <phoneticPr fontId="3"/>
  </si>
  <si>
    <t>逗子市・葉山町</t>
    <rPh sb="4" eb="7">
      <t>ハ</t>
    </rPh>
    <phoneticPr fontId="3"/>
  </si>
  <si>
    <t>南足柄市・足柄上</t>
    <rPh sb="5" eb="8">
      <t>アシガラカミ</t>
    </rPh>
    <phoneticPr fontId="3"/>
  </si>
  <si>
    <t>寒川町</t>
    <rPh sb="0" eb="3">
      <t>サ</t>
    </rPh>
    <phoneticPr fontId="3"/>
  </si>
  <si>
    <t>大磯町・二宮町</t>
    <rPh sb="0" eb="3">
      <t>オ</t>
    </rPh>
    <rPh sb="4" eb="7">
      <t>ニ</t>
    </rPh>
    <phoneticPr fontId="3"/>
  </si>
  <si>
    <t>足柄下</t>
    <phoneticPr fontId="3"/>
  </si>
  <si>
    <t>愛川町・清川村</t>
    <rPh sb="0" eb="3">
      <t>ア</t>
    </rPh>
    <rPh sb="4" eb="7">
      <t>キ</t>
    </rPh>
    <phoneticPr fontId="3"/>
  </si>
  <si>
    <t>単位　人</t>
    <rPh sb="0" eb="2">
      <t>タンイ</t>
    </rPh>
    <rPh sb="3" eb="4">
      <t>ヒト</t>
    </rPh>
    <phoneticPr fontId="3"/>
  </si>
  <si>
    <t>区分</t>
  </si>
  <si>
    <t>選挙区別</t>
  </si>
  <si>
    <t>現員</t>
  </si>
  <si>
    <t>立憲民主党</t>
    <rPh sb="0" eb="2">
      <t>リッケン</t>
    </rPh>
    <rPh sb="2" eb="5">
      <t>ミンシュトウ</t>
    </rPh>
    <phoneticPr fontId="3"/>
  </si>
  <si>
    <t>公明党</t>
    <rPh sb="0" eb="2">
      <t>コウメイ</t>
    </rPh>
    <phoneticPr fontId="3"/>
  </si>
  <si>
    <t>民進党</t>
    <rPh sb="0" eb="3">
      <t>ミンシントウ</t>
    </rPh>
    <phoneticPr fontId="3"/>
  </si>
  <si>
    <t>総数</t>
  </si>
  <si>
    <t>-</t>
    <phoneticPr fontId="3"/>
  </si>
  <si>
    <t>第１区</t>
  </si>
  <si>
    <t>第２区</t>
  </si>
  <si>
    <t>第３区</t>
  </si>
  <si>
    <t>第４区</t>
  </si>
  <si>
    <t>第５区</t>
  </si>
  <si>
    <t>第６区</t>
  </si>
  <si>
    <t>第７区</t>
  </si>
  <si>
    <t>第８区</t>
  </si>
  <si>
    <t>第９区</t>
  </si>
  <si>
    <t>第10区</t>
  </si>
  <si>
    <t>第11区</t>
  </si>
  <si>
    <t>第12区</t>
  </si>
  <si>
    <t>第13区</t>
  </si>
  <si>
    <t>第14区</t>
  </si>
  <si>
    <t>第15区</t>
  </si>
  <si>
    <t>第16区</t>
  </si>
  <si>
    <t>第17区</t>
  </si>
  <si>
    <t>第18区</t>
  </si>
  <si>
    <t>　　　　２　衆議院の選挙区は小選挙区によるものであり、以下のとおり。</t>
    <rPh sb="6" eb="9">
      <t>シュウギイン</t>
    </rPh>
    <rPh sb="10" eb="13">
      <t>センキョク</t>
    </rPh>
    <rPh sb="14" eb="15">
      <t>ショウ</t>
    </rPh>
    <rPh sb="15" eb="18">
      <t>センキョク</t>
    </rPh>
    <rPh sb="27" eb="29">
      <t>イカ</t>
    </rPh>
    <phoneticPr fontId="3"/>
  </si>
  <si>
    <t>　　　　　　第１区…横浜市（中区・磯子区・金沢区）</t>
    <rPh sb="6" eb="7">
      <t>ダイ</t>
    </rPh>
    <rPh sb="8" eb="9">
      <t>ク</t>
    </rPh>
    <rPh sb="10" eb="13">
      <t>ヨコハマシ</t>
    </rPh>
    <rPh sb="14" eb="16">
      <t>ナカク</t>
    </rPh>
    <rPh sb="17" eb="20">
      <t>イソゴク</t>
    </rPh>
    <rPh sb="21" eb="23">
      <t>カナザワ</t>
    </rPh>
    <rPh sb="23" eb="24">
      <t>ク</t>
    </rPh>
    <phoneticPr fontId="3"/>
  </si>
  <si>
    <t>　　　　　　第２区…横浜市（西区・南区・港南区）</t>
    <rPh sb="6" eb="7">
      <t>ダイ</t>
    </rPh>
    <rPh sb="8" eb="9">
      <t>ク</t>
    </rPh>
    <rPh sb="10" eb="13">
      <t>ヨコハマシ</t>
    </rPh>
    <rPh sb="14" eb="16">
      <t>ニシク</t>
    </rPh>
    <rPh sb="17" eb="19">
      <t>ミナミク</t>
    </rPh>
    <rPh sb="20" eb="22">
      <t>コウナン</t>
    </rPh>
    <rPh sb="22" eb="23">
      <t>ク</t>
    </rPh>
    <phoneticPr fontId="3"/>
  </si>
  <si>
    <t>　　　　　　第３区…横浜市（鶴見区・神奈川区）</t>
    <rPh sb="6" eb="7">
      <t>ダイ</t>
    </rPh>
    <rPh sb="8" eb="9">
      <t>ク</t>
    </rPh>
    <rPh sb="10" eb="13">
      <t>ヨコハマシ</t>
    </rPh>
    <rPh sb="14" eb="16">
      <t>ツルミ</t>
    </rPh>
    <rPh sb="16" eb="17">
      <t>ク</t>
    </rPh>
    <rPh sb="18" eb="21">
      <t>カナガワ</t>
    </rPh>
    <rPh sb="21" eb="22">
      <t>ク</t>
    </rPh>
    <phoneticPr fontId="3"/>
  </si>
  <si>
    <t>　　　　　　第４区…横浜市（栄区）、鎌倉市、逗子市、三浦郡</t>
    <rPh sb="6" eb="7">
      <t>ダイ</t>
    </rPh>
    <rPh sb="8" eb="9">
      <t>ク</t>
    </rPh>
    <rPh sb="10" eb="13">
      <t>ヨコハマシ</t>
    </rPh>
    <rPh sb="14" eb="15">
      <t>サカ</t>
    </rPh>
    <rPh sb="15" eb="16">
      <t>ク</t>
    </rPh>
    <rPh sb="18" eb="21">
      <t>カマクラシ</t>
    </rPh>
    <rPh sb="22" eb="25">
      <t>ズシシ</t>
    </rPh>
    <rPh sb="26" eb="28">
      <t>ミウラ</t>
    </rPh>
    <rPh sb="28" eb="29">
      <t>グン</t>
    </rPh>
    <phoneticPr fontId="3"/>
  </si>
  <si>
    <t>　　　　　　第５区…横浜市（戸塚区・泉区・瀬谷区）</t>
    <rPh sb="6" eb="7">
      <t>ダイ</t>
    </rPh>
    <rPh sb="8" eb="9">
      <t>ク</t>
    </rPh>
    <rPh sb="10" eb="13">
      <t>ヨコハマシ</t>
    </rPh>
    <rPh sb="14" eb="16">
      <t>トツカ</t>
    </rPh>
    <rPh sb="16" eb="17">
      <t>ク</t>
    </rPh>
    <rPh sb="18" eb="20">
      <t>イズミク</t>
    </rPh>
    <rPh sb="21" eb="23">
      <t>セヤ</t>
    </rPh>
    <rPh sb="23" eb="24">
      <t>ク</t>
    </rPh>
    <phoneticPr fontId="3"/>
  </si>
  <si>
    <t>　　　　　　第６区…横浜市（保土ケ谷区・旭区）</t>
    <rPh sb="6" eb="7">
      <t>ダイ</t>
    </rPh>
    <rPh sb="8" eb="9">
      <t>ク</t>
    </rPh>
    <rPh sb="10" eb="13">
      <t>ヨコハマシ</t>
    </rPh>
    <rPh sb="14" eb="15">
      <t>タモツ</t>
    </rPh>
    <rPh sb="15" eb="18">
      <t>ツチガヤ</t>
    </rPh>
    <rPh sb="18" eb="19">
      <t>ク</t>
    </rPh>
    <rPh sb="20" eb="21">
      <t>アサヒ</t>
    </rPh>
    <rPh sb="21" eb="22">
      <t>ク</t>
    </rPh>
    <phoneticPr fontId="3"/>
  </si>
  <si>
    <t>　　　　　　第７区…横浜市（港北区・都筑区（荏田東町、荏田東１～４丁目、荏田南町、</t>
    <rPh sb="6" eb="7">
      <t>ダイ</t>
    </rPh>
    <rPh sb="8" eb="9">
      <t>ク</t>
    </rPh>
    <rPh sb="10" eb="13">
      <t>ヨコハマシ</t>
    </rPh>
    <rPh sb="14" eb="17">
      <t>コウホクク</t>
    </rPh>
    <rPh sb="18" eb="21">
      <t>ツヅキク</t>
    </rPh>
    <rPh sb="22" eb="26">
      <t>エダヒガシチョウ</t>
    </rPh>
    <rPh sb="27" eb="30">
      <t>エダヒガシ</t>
    </rPh>
    <rPh sb="33" eb="35">
      <t>チョウメ</t>
    </rPh>
    <phoneticPr fontId="3"/>
  </si>
  <si>
    <t>　　　　　　  　    荏田南１～５丁目、大丸を除く。））</t>
    <rPh sb="13" eb="16">
      <t>エダミナミ</t>
    </rPh>
    <rPh sb="19" eb="21">
      <t>チョウメ</t>
    </rPh>
    <rPh sb="22" eb="24">
      <t>ダイマル</t>
    </rPh>
    <rPh sb="25" eb="26">
      <t>ノゾ</t>
    </rPh>
    <phoneticPr fontId="3"/>
  </si>
  <si>
    <t>　　　　　　第８区…横浜市（緑区・青葉区・都筑区（第７区に属しない区域））</t>
    <rPh sb="6" eb="7">
      <t>ダイ</t>
    </rPh>
    <rPh sb="8" eb="9">
      <t>ク</t>
    </rPh>
    <rPh sb="10" eb="13">
      <t>ヨコハマシ</t>
    </rPh>
    <rPh sb="14" eb="16">
      <t>ミドリク</t>
    </rPh>
    <rPh sb="17" eb="20">
      <t>アオバク</t>
    </rPh>
    <rPh sb="21" eb="24">
      <t>ツヅキク</t>
    </rPh>
    <rPh sb="25" eb="26">
      <t>ダイ</t>
    </rPh>
    <rPh sb="27" eb="28">
      <t>ク</t>
    </rPh>
    <rPh sb="29" eb="30">
      <t>ゾク</t>
    </rPh>
    <rPh sb="33" eb="35">
      <t>クイキ</t>
    </rPh>
    <phoneticPr fontId="3"/>
  </si>
  <si>
    <t>　　　　　　第９区…川崎市（宮前区（神木本町１～５丁目）・多摩区・麻生区）</t>
    <rPh sb="6" eb="7">
      <t>ダイ</t>
    </rPh>
    <rPh sb="8" eb="9">
      <t>ク</t>
    </rPh>
    <rPh sb="10" eb="13">
      <t>カワサキシ</t>
    </rPh>
    <rPh sb="14" eb="17">
      <t>ミヤマエク</t>
    </rPh>
    <rPh sb="18" eb="22">
      <t>シボクホンチョウ</t>
    </rPh>
    <rPh sb="25" eb="27">
      <t>チョウメ</t>
    </rPh>
    <rPh sb="29" eb="32">
      <t>タマク</t>
    </rPh>
    <rPh sb="33" eb="36">
      <t>アサオク</t>
    </rPh>
    <phoneticPr fontId="3"/>
  </si>
  <si>
    <t>　　　　　　第10区…川崎市（川崎区・幸区・中原区のうち丸子・小杉・</t>
    <rPh sb="6" eb="7">
      <t>ダイ</t>
    </rPh>
    <rPh sb="9" eb="10">
      <t>ク</t>
    </rPh>
    <rPh sb="11" eb="14">
      <t>カワサキシ</t>
    </rPh>
    <rPh sb="15" eb="18">
      <t>カワサキク</t>
    </rPh>
    <rPh sb="19" eb="21">
      <t>サイワイク</t>
    </rPh>
    <rPh sb="22" eb="25">
      <t>ナカハラク</t>
    </rPh>
    <rPh sb="28" eb="30">
      <t>マルコ</t>
    </rPh>
    <rPh sb="31" eb="33">
      <t>コスギ</t>
    </rPh>
    <phoneticPr fontId="3"/>
  </si>
  <si>
    <t>　　　　　　    　　住吉（井田三舞町、井田杉山町を除く。）・玉川地区）</t>
    <rPh sb="15" eb="20">
      <t>イダサンマイチョウ</t>
    </rPh>
    <rPh sb="21" eb="26">
      <t>イダスギヤマチョウ</t>
    </rPh>
    <rPh sb="27" eb="28">
      <t>ノゾ</t>
    </rPh>
    <rPh sb="32" eb="34">
      <t>タマガワ</t>
    </rPh>
    <rPh sb="34" eb="36">
      <t>チク</t>
    </rPh>
    <phoneticPr fontId="3"/>
  </si>
  <si>
    <t>　　　　　　第11区…横須賀市、三浦市</t>
    <rPh sb="6" eb="7">
      <t>ダイ</t>
    </rPh>
    <rPh sb="9" eb="10">
      <t>ク</t>
    </rPh>
    <rPh sb="11" eb="15">
      <t>ヨコスカシ</t>
    </rPh>
    <rPh sb="16" eb="18">
      <t>ミウラ</t>
    </rPh>
    <rPh sb="18" eb="19">
      <t>シ</t>
    </rPh>
    <phoneticPr fontId="3"/>
  </si>
  <si>
    <t>　　　　　　第12区…藤沢市、高座郡</t>
    <rPh sb="6" eb="7">
      <t>ダイ</t>
    </rPh>
    <rPh sb="9" eb="10">
      <t>ク</t>
    </rPh>
    <rPh sb="11" eb="14">
      <t>フジサワシ</t>
    </rPh>
    <rPh sb="15" eb="17">
      <t>コウザ</t>
    </rPh>
    <rPh sb="17" eb="18">
      <t>グン</t>
    </rPh>
    <phoneticPr fontId="3"/>
  </si>
  <si>
    <t>　　　　　　第13区…大和市、海老名市、座間市（相模が丘地域を除く。）、綾瀬市</t>
    <rPh sb="6" eb="7">
      <t>ダイ</t>
    </rPh>
    <rPh sb="9" eb="10">
      <t>ク</t>
    </rPh>
    <rPh sb="11" eb="14">
      <t>ヤマトシ</t>
    </rPh>
    <rPh sb="15" eb="19">
      <t>エビナシ</t>
    </rPh>
    <rPh sb="20" eb="23">
      <t>ザマシ</t>
    </rPh>
    <rPh sb="24" eb="26">
      <t>サガミ</t>
    </rPh>
    <rPh sb="27" eb="28">
      <t>オカ</t>
    </rPh>
    <rPh sb="28" eb="30">
      <t>チイキ</t>
    </rPh>
    <rPh sb="31" eb="32">
      <t>ノゾ</t>
    </rPh>
    <rPh sb="36" eb="38">
      <t>アヤセ</t>
    </rPh>
    <rPh sb="38" eb="39">
      <t>シ</t>
    </rPh>
    <phoneticPr fontId="3"/>
  </si>
  <si>
    <t>　　　　　　第14区…相模原市（緑区のうち橋本･大沢地区・中央区・</t>
    <rPh sb="6" eb="7">
      <t>ダイ</t>
    </rPh>
    <rPh sb="9" eb="10">
      <t>ク</t>
    </rPh>
    <rPh sb="11" eb="15">
      <t>サガミハラシ</t>
    </rPh>
    <rPh sb="16" eb="18">
      <t>ミドリク</t>
    </rPh>
    <rPh sb="21" eb="23">
      <t>ハシモト</t>
    </rPh>
    <rPh sb="24" eb="26">
      <t>オオサワ</t>
    </rPh>
    <rPh sb="26" eb="28">
      <t>チク</t>
    </rPh>
    <rPh sb="29" eb="32">
      <t>チュウオウク</t>
    </rPh>
    <phoneticPr fontId="3"/>
  </si>
  <si>
    <t>　　　　　　　　　　南区のうち大野中・大野南・東林地区（第26投票区を除く。））</t>
    <phoneticPr fontId="3"/>
  </si>
  <si>
    <t>　　　　　　第15区…平塚市、茅ヶ崎市、中郡</t>
    <rPh sb="6" eb="7">
      <t>ダイ</t>
    </rPh>
    <rPh sb="9" eb="10">
      <t>ク</t>
    </rPh>
    <rPh sb="11" eb="14">
      <t>ヒラツカシ</t>
    </rPh>
    <rPh sb="15" eb="19">
      <t>チガサキシ</t>
    </rPh>
    <rPh sb="20" eb="21">
      <t>ナカ</t>
    </rPh>
    <rPh sb="21" eb="22">
      <t>グン</t>
    </rPh>
    <phoneticPr fontId="3"/>
  </si>
  <si>
    <t>　　　　　　第16区…相模原市（第14区に属しない区域）、厚木市、伊勢原市、</t>
    <rPh sb="6" eb="7">
      <t>ダイ</t>
    </rPh>
    <rPh sb="9" eb="10">
      <t>ク</t>
    </rPh>
    <rPh sb="11" eb="14">
      <t>サガミハラ</t>
    </rPh>
    <rPh sb="14" eb="15">
      <t>シ</t>
    </rPh>
    <rPh sb="16" eb="17">
      <t>ダイ</t>
    </rPh>
    <rPh sb="19" eb="20">
      <t>ク</t>
    </rPh>
    <rPh sb="21" eb="22">
      <t>ゾク</t>
    </rPh>
    <rPh sb="25" eb="27">
      <t>クイキ</t>
    </rPh>
    <rPh sb="29" eb="32">
      <t>アツギシ</t>
    </rPh>
    <rPh sb="33" eb="37">
      <t>イセハラシ</t>
    </rPh>
    <phoneticPr fontId="3"/>
  </si>
  <si>
    <t>　　　　　　　　　　座間市（第13区に属しない区域）、愛甲郡</t>
    <rPh sb="10" eb="13">
      <t>ザマシ</t>
    </rPh>
    <rPh sb="14" eb="15">
      <t>ダイ</t>
    </rPh>
    <rPh sb="17" eb="18">
      <t>ク</t>
    </rPh>
    <rPh sb="19" eb="20">
      <t>ゾク</t>
    </rPh>
    <rPh sb="23" eb="25">
      <t>クイキ</t>
    </rPh>
    <phoneticPr fontId="3"/>
  </si>
  <si>
    <t>　　　　　　第17区…小田原市、秦野市、南足柄市、足柄上郡、足柄下郡</t>
    <rPh sb="6" eb="7">
      <t>ダイ</t>
    </rPh>
    <rPh sb="9" eb="10">
      <t>ク</t>
    </rPh>
    <rPh sb="11" eb="15">
      <t>オダワラシ</t>
    </rPh>
    <rPh sb="16" eb="19">
      <t>ハダノシ</t>
    </rPh>
    <rPh sb="20" eb="21">
      <t>ミナミ</t>
    </rPh>
    <rPh sb="21" eb="23">
      <t>アシガラ</t>
    </rPh>
    <rPh sb="23" eb="24">
      <t>シ</t>
    </rPh>
    <rPh sb="25" eb="27">
      <t>アシガラ</t>
    </rPh>
    <rPh sb="27" eb="28">
      <t>カミ</t>
    </rPh>
    <rPh sb="28" eb="29">
      <t>グン</t>
    </rPh>
    <rPh sb="30" eb="32">
      <t>アシガラ</t>
    </rPh>
    <rPh sb="32" eb="33">
      <t>シモ</t>
    </rPh>
    <rPh sb="33" eb="34">
      <t>グン</t>
    </rPh>
    <phoneticPr fontId="3"/>
  </si>
  <si>
    <t>　　　　　　第18区…川崎市（中原区（第10区に属しない区域）・高津区・宮前区（第９区に属しない区域））</t>
    <rPh sb="6" eb="7">
      <t>ダイ</t>
    </rPh>
    <rPh sb="9" eb="10">
      <t>ク</t>
    </rPh>
    <rPh sb="11" eb="13">
      <t>カワサキ</t>
    </rPh>
    <rPh sb="13" eb="14">
      <t>シ</t>
    </rPh>
    <rPh sb="15" eb="18">
      <t>ナカハラク</t>
    </rPh>
    <rPh sb="19" eb="20">
      <t>ダイ</t>
    </rPh>
    <rPh sb="22" eb="23">
      <t>ク</t>
    </rPh>
    <rPh sb="24" eb="25">
      <t>ゾク</t>
    </rPh>
    <rPh sb="28" eb="30">
      <t>クイキ</t>
    </rPh>
    <rPh sb="32" eb="34">
      <t>タカツ</t>
    </rPh>
    <rPh sb="34" eb="35">
      <t>ク</t>
    </rPh>
    <rPh sb="36" eb="38">
      <t>ミヤマエ</t>
    </rPh>
    <rPh sb="38" eb="39">
      <t>ク</t>
    </rPh>
    <phoneticPr fontId="3"/>
  </si>
  <si>
    <t>　　　　３　参議院の選挙区は神奈川県選挙区（全県１区）</t>
    <rPh sb="6" eb="9">
      <t>サンギイン</t>
    </rPh>
    <rPh sb="10" eb="12">
      <t>センキョ</t>
    </rPh>
    <rPh sb="12" eb="13">
      <t>ク</t>
    </rPh>
    <rPh sb="14" eb="18">
      <t>カナガワケン</t>
    </rPh>
    <rPh sb="18" eb="20">
      <t>センキョ</t>
    </rPh>
    <rPh sb="20" eb="21">
      <t>ク</t>
    </rPh>
    <rPh sb="22" eb="24">
      <t>ゼンケン</t>
    </rPh>
    <rPh sb="25" eb="26">
      <t>ク</t>
    </rPh>
    <phoneticPr fontId="3"/>
  </si>
  <si>
    <t>単位　人</t>
    <rPh sb="0" eb="2">
      <t>タンイ</t>
    </rPh>
    <rPh sb="3" eb="4">
      <t>ニン</t>
    </rPh>
    <phoneticPr fontId="3"/>
  </si>
  <si>
    <t>選挙管理委員会調</t>
    <rPh sb="0" eb="2">
      <t>センキョ</t>
    </rPh>
    <rPh sb="2" eb="4">
      <t>カンリ</t>
    </rPh>
    <rPh sb="4" eb="7">
      <t>イインカイ</t>
    </rPh>
    <rPh sb="7" eb="8">
      <t>シラ</t>
    </rPh>
    <phoneticPr fontId="3"/>
  </si>
  <si>
    <t>選挙区別</t>
    <phoneticPr fontId="3"/>
  </si>
  <si>
    <t>令和４年３月１日現在</t>
  </si>
  <si>
    <t>令和３年３月１日現在</t>
  </si>
  <si>
    <t>比較増減</t>
  </si>
  <si>
    <t>における登録者数</t>
    <phoneticPr fontId="3"/>
  </si>
  <si>
    <t>男</t>
  </si>
  <si>
    <t>女</t>
  </si>
  <si>
    <t>計</t>
  </si>
  <si>
    <t>（注）　衆議院小選挙区の地域は、以下のとおり。</t>
    <rPh sb="1" eb="2">
      <t>チュウ</t>
    </rPh>
    <rPh sb="4" eb="7">
      <t>シュウギイン</t>
    </rPh>
    <rPh sb="7" eb="8">
      <t>ショウ</t>
    </rPh>
    <rPh sb="8" eb="11">
      <t>センキョク</t>
    </rPh>
    <rPh sb="12" eb="14">
      <t>チイキ</t>
    </rPh>
    <rPh sb="16" eb="18">
      <t>イカ</t>
    </rPh>
    <phoneticPr fontId="3"/>
  </si>
  <si>
    <t>　　　　第１区…横浜市（中区・磯子区・金沢区）</t>
    <rPh sb="4" eb="5">
      <t>ダイ</t>
    </rPh>
    <rPh sb="6" eb="7">
      <t>ク</t>
    </rPh>
    <rPh sb="8" eb="11">
      <t>ヨコハマシ</t>
    </rPh>
    <rPh sb="12" eb="14">
      <t>ナカク</t>
    </rPh>
    <rPh sb="15" eb="18">
      <t>イソゴク</t>
    </rPh>
    <rPh sb="19" eb="21">
      <t>カナザワ</t>
    </rPh>
    <rPh sb="21" eb="22">
      <t>ク</t>
    </rPh>
    <phoneticPr fontId="3"/>
  </si>
  <si>
    <t>　　　　第２区…横浜市（西区・南区・港南区）</t>
    <rPh sb="4" eb="5">
      <t>ダイ</t>
    </rPh>
    <rPh sb="6" eb="7">
      <t>ク</t>
    </rPh>
    <rPh sb="8" eb="11">
      <t>ヨコハマシ</t>
    </rPh>
    <rPh sb="12" eb="14">
      <t>ニシク</t>
    </rPh>
    <rPh sb="15" eb="17">
      <t>ミナミク</t>
    </rPh>
    <rPh sb="18" eb="20">
      <t>コウナン</t>
    </rPh>
    <rPh sb="20" eb="21">
      <t>ク</t>
    </rPh>
    <phoneticPr fontId="3"/>
  </si>
  <si>
    <t>　　　　第３区…横浜市（鶴見区・神奈川区）</t>
    <rPh sb="4" eb="5">
      <t>ダイ</t>
    </rPh>
    <rPh sb="6" eb="7">
      <t>ク</t>
    </rPh>
    <rPh sb="8" eb="11">
      <t>ヨコハマシ</t>
    </rPh>
    <rPh sb="12" eb="14">
      <t>ツルミ</t>
    </rPh>
    <rPh sb="14" eb="15">
      <t>ク</t>
    </rPh>
    <rPh sb="16" eb="19">
      <t>カナガワ</t>
    </rPh>
    <rPh sb="19" eb="20">
      <t>ク</t>
    </rPh>
    <phoneticPr fontId="3"/>
  </si>
  <si>
    <t>　　　　第４区…横浜市（栄区）、鎌倉市、逗子市、三浦郡</t>
    <rPh sb="4" eb="5">
      <t>ダイ</t>
    </rPh>
    <rPh sb="6" eb="7">
      <t>ク</t>
    </rPh>
    <rPh sb="8" eb="11">
      <t>ヨコハマシ</t>
    </rPh>
    <rPh sb="12" eb="13">
      <t>サカ</t>
    </rPh>
    <rPh sb="13" eb="14">
      <t>ク</t>
    </rPh>
    <rPh sb="16" eb="19">
      <t>カマクラシ</t>
    </rPh>
    <rPh sb="20" eb="23">
      <t>ズシシ</t>
    </rPh>
    <rPh sb="24" eb="26">
      <t>ミウラ</t>
    </rPh>
    <rPh sb="26" eb="27">
      <t>グン</t>
    </rPh>
    <phoneticPr fontId="3"/>
  </si>
  <si>
    <t>　　　　第５区…横浜市（戸塚区・泉区・瀬谷区）</t>
    <rPh sb="4" eb="5">
      <t>ダイ</t>
    </rPh>
    <rPh sb="6" eb="7">
      <t>ク</t>
    </rPh>
    <rPh sb="8" eb="11">
      <t>ヨコハマシ</t>
    </rPh>
    <rPh sb="12" eb="14">
      <t>トツカ</t>
    </rPh>
    <rPh sb="14" eb="15">
      <t>ク</t>
    </rPh>
    <rPh sb="16" eb="18">
      <t>イズミク</t>
    </rPh>
    <rPh sb="19" eb="21">
      <t>セヤ</t>
    </rPh>
    <rPh sb="21" eb="22">
      <t>ク</t>
    </rPh>
    <phoneticPr fontId="3"/>
  </si>
  <si>
    <t>　　　　第６区…横浜市（保土ケ谷区・旭区）</t>
    <rPh sb="4" eb="5">
      <t>ダイ</t>
    </rPh>
    <rPh sb="6" eb="7">
      <t>ク</t>
    </rPh>
    <rPh sb="8" eb="11">
      <t>ヨコハマシ</t>
    </rPh>
    <rPh sb="12" eb="13">
      <t>タモツ</t>
    </rPh>
    <rPh sb="13" eb="16">
      <t>ツチガヤ</t>
    </rPh>
    <rPh sb="16" eb="17">
      <t>ク</t>
    </rPh>
    <rPh sb="18" eb="19">
      <t>アサヒ</t>
    </rPh>
    <rPh sb="19" eb="20">
      <t>ク</t>
    </rPh>
    <phoneticPr fontId="3"/>
  </si>
  <si>
    <t>　　　　第７区…横浜市（港北区・都筑区（荏田東町、荏田東１～４丁目、荏田南町、荏田南１～５丁目、大丸を除く。））</t>
    <rPh sb="4" eb="5">
      <t>ダイ</t>
    </rPh>
    <rPh sb="6" eb="7">
      <t>ク</t>
    </rPh>
    <rPh sb="8" eb="11">
      <t>ヨコハマシ</t>
    </rPh>
    <rPh sb="12" eb="15">
      <t>コウホクク</t>
    </rPh>
    <rPh sb="16" eb="19">
      <t>ツヅキク</t>
    </rPh>
    <rPh sb="20" eb="24">
      <t>エダヒガシチョウ</t>
    </rPh>
    <rPh sb="25" eb="28">
      <t>エダヒガシ</t>
    </rPh>
    <rPh sb="31" eb="33">
      <t>チョウメ</t>
    </rPh>
    <phoneticPr fontId="3"/>
  </si>
  <si>
    <t>　　　　第８区…横浜市（緑区・青葉区・都筑区（第７区に属しない区域））</t>
    <rPh sb="4" eb="5">
      <t>ダイ</t>
    </rPh>
    <rPh sb="6" eb="7">
      <t>ク</t>
    </rPh>
    <rPh sb="8" eb="11">
      <t>ヨコハマシ</t>
    </rPh>
    <rPh sb="12" eb="14">
      <t>ミドリク</t>
    </rPh>
    <rPh sb="15" eb="18">
      <t>アオバク</t>
    </rPh>
    <rPh sb="19" eb="22">
      <t>ツヅキク</t>
    </rPh>
    <rPh sb="23" eb="24">
      <t>ダイ</t>
    </rPh>
    <rPh sb="25" eb="26">
      <t>ク</t>
    </rPh>
    <rPh sb="27" eb="28">
      <t>ゾク</t>
    </rPh>
    <rPh sb="31" eb="33">
      <t>クイキ</t>
    </rPh>
    <phoneticPr fontId="3"/>
  </si>
  <si>
    <t>　　　　第９区…川崎市（宮前区（神木本町１～５丁目）・多摩区・麻生区）</t>
    <rPh sb="4" eb="5">
      <t>ダイ</t>
    </rPh>
    <rPh sb="6" eb="7">
      <t>ク</t>
    </rPh>
    <rPh sb="8" eb="11">
      <t>カワサキシ</t>
    </rPh>
    <rPh sb="12" eb="15">
      <t>ミヤマエク</t>
    </rPh>
    <rPh sb="16" eb="20">
      <t>シボクホンチョウ</t>
    </rPh>
    <rPh sb="23" eb="25">
      <t>チョウメ</t>
    </rPh>
    <rPh sb="27" eb="30">
      <t>タマク</t>
    </rPh>
    <rPh sb="31" eb="34">
      <t>アサオク</t>
    </rPh>
    <phoneticPr fontId="3"/>
  </si>
  <si>
    <t>　　　　第10区…川崎市（川崎区・幸区・中原区のうち丸子・小杉・住吉（井田三舞町、井田杉山町を除く。）・玉川地区）</t>
    <rPh sb="4" eb="5">
      <t>ダイ</t>
    </rPh>
    <rPh sb="7" eb="8">
      <t>ク</t>
    </rPh>
    <rPh sb="9" eb="12">
      <t>カワサキシ</t>
    </rPh>
    <rPh sb="13" eb="16">
      <t>カワサキク</t>
    </rPh>
    <rPh sb="17" eb="19">
      <t>サイワイク</t>
    </rPh>
    <rPh sb="20" eb="23">
      <t>ナカハラク</t>
    </rPh>
    <rPh sb="26" eb="28">
      <t>マルコ</t>
    </rPh>
    <rPh sb="29" eb="31">
      <t>コスギ</t>
    </rPh>
    <phoneticPr fontId="3"/>
  </si>
  <si>
    <t>　　　　第11区…横須賀市、三浦市</t>
    <rPh sb="4" eb="5">
      <t>ダイ</t>
    </rPh>
    <rPh sb="7" eb="8">
      <t>ク</t>
    </rPh>
    <rPh sb="9" eb="13">
      <t>ヨコスカシ</t>
    </rPh>
    <rPh sb="14" eb="16">
      <t>ミウラ</t>
    </rPh>
    <rPh sb="16" eb="17">
      <t>シ</t>
    </rPh>
    <phoneticPr fontId="3"/>
  </si>
  <si>
    <t>　　　　第12区…藤沢市、高座郡</t>
    <rPh sb="4" eb="5">
      <t>ダイ</t>
    </rPh>
    <rPh sb="7" eb="8">
      <t>ク</t>
    </rPh>
    <rPh sb="9" eb="12">
      <t>フジサワシ</t>
    </rPh>
    <rPh sb="13" eb="15">
      <t>コウザ</t>
    </rPh>
    <rPh sb="15" eb="16">
      <t>グン</t>
    </rPh>
    <phoneticPr fontId="3"/>
  </si>
  <si>
    <t>　　　　第13区…大和市、海老名市、座間市（相模が丘地域を除く。）、綾瀬市</t>
    <rPh sb="4" eb="5">
      <t>ダイ</t>
    </rPh>
    <rPh sb="7" eb="8">
      <t>ク</t>
    </rPh>
    <rPh sb="9" eb="12">
      <t>ヤマトシ</t>
    </rPh>
    <rPh sb="13" eb="17">
      <t>エビナシ</t>
    </rPh>
    <rPh sb="18" eb="21">
      <t>ザマシ</t>
    </rPh>
    <rPh sb="22" eb="24">
      <t>サガミ</t>
    </rPh>
    <rPh sb="25" eb="26">
      <t>オカ</t>
    </rPh>
    <rPh sb="26" eb="28">
      <t>チイキ</t>
    </rPh>
    <rPh sb="29" eb="30">
      <t>ノゾ</t>
    </rPh>
    <rPh sb="34" eb="36">
      <t>アヤセ</t>
    </rPh>
    <rPh sb="36" eb="37">
      <t>シ</t>
    </rPh>
    <phoneticPr fontId="3"/>
  </si>
  <si>
    <t>　　　　第14区…相模原市（緑区のうち橋本･大沢地区・中央区・南区のうち大野中・大野南・東林地区（第26投票区を除く。））</t>
    <rPh sb="4" eb="5">
      <t>ダイ</t>
    </rPh>
    <rPh sb="7" eb="8">
      <t>ク</t>
    </rPh>
    <rPh sb="9" eb="13">
      <t>サガミハラシ</t>
    </rPh>
    <rPh sb="14" eb="16">
      <t>ミドリク</t>
    </rPh>
    <rPh sb="19" eb="21">
      <t>ハシモト</t>
    </rPh>
    <rPh sb="22" eb="24">
      <t>オオサワ</t>
    </rPh>
    <rPh sb="24" eb="26">
      <t>チク</t>
    </rPh>
    <rPh sb="27" eb="30">
      <t>チュウオウク</t>
    </rPh>
    <phoneticPr fontId="3"/>
  </si>
  <si>
    <t>　　　　第15区…平塚市、茅ヶ崎市、中郡</t>
    <rPh sb="4" eb="5">
      <t>ダイ</t>
    </rPh>
    <rPh sb="7" eb="8">
      <t>ク</t>
    </rPh>
    <rPh sb="9" eb="12">
      <t>ヒラツカシ</t>
    </rPh>
    <rPh sb="13" eb="17">
      <t>チガサキシ</t>
    </rPh>
    <rPh sb="18" eb="19">
      <t>ナカ</t>
    </rPh>
    <rPh sb="19" eb="20">
      <t>グン</t>
    </rPh>
    <phoneticPr fontId="3"/>
  </si>
  <si>
    <t>　　　　第16区…相模原市（第14区に属しない区域）、厚木市、伊勢原市、座間市（第13区に属しない区域）、愛甲郡</t>
    <rPh sb="4" eb="5">
      <t>ダイ</t>
    </rPh>
    <rPh sb="7" eb="8">
      <t>ク</t>
    </rPh>
    <rPh sb="9" eb="12">
      <t>サガミハラ</t>
    </rPh>
    <rPh sb="12" eb="13">
      <t>シ</t>
    </rPh>
    <rPh sb="14" eb="15">
      <t>ダイ</t>
    </rPh>
    <rPh sb="17" eb="18">
      <t>ク</t>
    </rPh>
    <rPh sb="19" eb="20">
      <t>ゾク</t>
    </rPh>
    <rPh sb="23" eb="25">
      <t>クイキ</t>
    </rPh>
    <rPh sb="27" eb="30">
      <t>アツギシ</t>
    </rPh>
    <rPh sb="31" eb="35">
      <t>イセハラシ</t>
    </rPh>
    <phoneticPr fontId="3"/>
  </si>
  <si>
    <t>　　　  第17区…小田原市、秦野市、南足柄市、足柄上郡、足柄下郡</t>
    <rPh sb="5" eb="6">
      <t>ダイ</t>
    </rPh>
    <rPh sb="8" eb="9">
      <t>ク</t>
    </rPh>
    <rPh sb="10" eb="14">
      <t>オダワラシ</t>
    </rPh>
    <rPh sb="15" eb="18">
      <t>ハダノシ</t>
    </rPh>
    <rPh sb="19" eb="20">
      <t>ミナミ</t>
    </rPh>
    <rPh sb="20" eb="22">
      <t>アシガラ</t>
    </rPh>
    <rPh sb="22" eb="23">
      <t>シ</t>
    </rPh>
    <rPh sb="24" eb="26">
      <t>アシガラ</t>
    </rPh>
    <rPh sb="26" eb="27">
      <t>カミ</t>
    </rPh>
    <rPh sb="27" eb="28">
      <t>グン</t>
    </rPh>
    <rPh sb="29" eb="31">
      <t>アシガラ</t>
    </rPh>
    <rPh sb="31" eb="32">
      <t>シモ</t>
    </rPh>
    <rPh sb="32" eb="33">
      <t>グン</t>
    </rPh>
    <phoneticPr fontId="3"/>
  </si>
  <si>
    <t>　　　  第18区…川崎市（中原区（第10区に属しない区域)・高津区・宮前区（第９区に属しない区域））</t>
    <rPh sb="5" eb="6">
      <t>ダイ</t>
    </rPh>
    <rPh sb="8" eb="9">
      <t>ク</t>
    </rPh>
    <rPh sb="10" eb="12">
      <t>カワサキ</t>
    </rPh>
    <rPh sb="12" eb="13">
      <t>シ</t>
    </rPh>
    <rPh sb="14" eb="17">
      <t>ナカハラク</t>
    </rPh>
    <rPh sb="18" eb="19">
      <t>ダイ</t>
    </rPh>
    <rPh sb="21" eb="22">
      <t>ク</t>
    </rPh>
    <rPh sb="23" eb="24">
      <t>ゾク</t>
    </rPh>
    <rPh sb="27" eb="29">
      <t>クイキ</t>
    </rPh>
    <rPh sb="31" eb="33">
      <t>タカツ</t>
    </rPh>
    <rPh sb="33" eb="34">
      <t>ク</t>
    </rPh>
    <rPh sb="35" eb="37">
      <t>ミヤマエ</t>
    </rPh>
    <rPh sb="37" eb="38">
      <t>ク</t>
    </rPh>
    <phoneticPr fontId="3"/>
  </si>
  <si>
    <t>市区町村別</t>
  </si>
  <si>
    <t>令和４年３月１日現在
における登録者数</t>
  </si>
  <si>
    <t>令和３年３月１日現在
における登録者数</t>
  </si>
  <si>
    <t>市計</t>
  </si>
  <si>
    <t>郡計</t>
  </si>
  <si>
    <t>鶴見区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</si>
  <si>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</si>
  <si>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</si>
  <si>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</si>
  <si>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</si>
  <si>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</si>
  <si>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</si>
  <si>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</si>
  <si>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</si>
  <si>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</si>
  <si>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</si>
  <si>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</si>
  <si>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</si>
  <si>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</si>
  <si>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</si>
  <si>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</si>
  <si>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</si>
  <si>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川崎区</t>
  </si>
  <si>
    <t>幸区</t>
  </si>
  <si>
    <t>中原区</t>
  </si>
  <si>
    <t>高津区</t>
  </si>
  <si>
    <t>宮前区</t>
  </si>
  <si>
    <t>多摩区</t>
  </si>
  <si>
    <t>麻生区</t>
  </si>
  <si>
    <t>中央区</t>
  </si>
  <si>
    <t>三浦郡葉山町</t>
  </si>
  <si>
    <t>高座郡寒川町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</si>
  <si>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</si>
  <si>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</si>
  <si>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</si>
  <si>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</si>
  <si>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</si>
  <si>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</si>
  <si>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</si>
  <si>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</si>
  <si>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</si>
  <si>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</si>
  <si>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</si>
  <si>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</si>
  <si>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（令和４年３月31日現在）選挙管理委員会調</t>
    <phoneticPr fontId="3"/>
  </si>
  <si>
    <t>…</t>
    <phoneticPr fontId="3"/>
  </si>
  <si>
    <t>R7. 8.29</t>
    <phoneticPr fontId="3"/>
  </si>
  <si>
    <t>R7.11.18</t>
    <phoneticPr fontId="3"/>
  </si>
  <si>
    <t>R7. 7. 9</t>
    <phoneticPr fontId="3"/>
  </si>
  <si>
    <t>R7. 5.14</t>
    <phoneticPr fontId="3"/>
  </si>
  <si>
    <t>R7.10.31</t>
    <phoneticPr fontId="3"/>
  </si>
  <si>
    <t>R6. 5.23</t>
    <phoneticPr fontId="3"/>
  </si>
  <si>
    <t>R5. 4.30</t>
    <phoneticPr fontId="3"/>
  </si>
  <si>
    <t>R4. 4. 5</t>
    <phoneticPr fontId="3"/>
  </si>
  <si>
    <t>R7. 6.28</t>
    <phoneticPr fontId="3"/>
  </si>
  <si>
    <t>R8. 1.30</t>
    <phoneticPr fontId="3"/>
  </si>
  <si>
    <t>R5. 2.22</t>
    <phoneticPr fontId="3"/>
  </si>
  <si>
    <t>R6. 9.30</t>
    <phoneticPr fontId="3"/>
  </si>
  <si>
    <t>R5.12.23</t>
    <phoneticPr fontId="3"/>
  </si>
  <si>
    <t>R4.12.21</t>
    <phoneticPr fontId="3"/>
  </si>
  <si>
    <t>R7. 9.22</t>
    <phoneticPr fontId="3"/>
  </si>
  <si>
    <t>R4. 7.21</t>
    <phoneticPr fontId="3"/>
  </si>
  <si>
    <t>開成町</t>
    <phoneticPr fontId="3"/>
  </si>
  <si>
    <t>R5. 4.25</t>
    <phoneticPr fontId="3"/>
  </si>
  <si>
    <t>R7. 9.29</t>
    <phoneticPr fontId="3"/>
  </si>
  <si>
    <t>清川村</t>
    <phoneticPr fontId="3"/>
  </si>
  <si>
    <t>R7. 4.30</t>
    <phoneticPr fontId="3"/>
  </si>
  <si>
    <t>R5. 2.16</t>
    <phoneticPr fontId="3"/>
  </si>
  <si>
    <t>（令和３年12月１日現在）選挙管理委員会調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センキョ</t>
    </rPh>
    <rPh sb="15" eb="17">
      <t>カンリ</t>
    </rPh>
    <rPh sb="17" eb="20">
      <t>イインカイ</t>
    </rPh>
    <rPh sb="20" eb="21">
      <t>シラ</t>
    </rPh>
    <phoneticPr fontId="3"/>
  </si>
  <si>
    <t>衆　　　議　　　院</t>
    <rPh sb="0" eb="9">
      <t>シュウギイン</t>
    </rPh>
    <phoneticPr fontId="3"/>
  </si>
  <si>
    <t>総　　　数</t>
    <phoneticPr fontId="3"/>
  </si>
  <si>
    <t>第　１　区</t>
    <phoneticPr fontId="3"/>
  </si>
  <si>
    <t>第　２　区</t>
    <phoneticPr fontId="3"/>
  </si>
  <si>
    <t>第　３　区</t>
    <phoneticPr fontId="3"/>
  </si>
  <si>
    <t>第　４　区</t>
    <phoneticPr fontId="3"/>
  </si>
  <si>
    <t>第　５　区</t>
    <phoneticPr fontId="3"/>
  </si>
  <si>
    <t>第　６　区</t>
    <phoneticPr fontId="3"/>
  </si>
  <si>
    <t>第　７　区</t>
    <phoneticPr fontId="3"/>
  </si>
  <si>
    <t>第　８　区</t>
    <phoneticPr fontId="3"/>
  </si>
  <si>
    <t>第　９　区</t>
    <phoneticPr fontId="3"/>
  </si>
  <si>
    <t>第　10　区</t>
    <phoneticPr fontId="3"/>
  </si>
  <si>
    <t>第　11　区</t>
    <phoneticPr fontId="3"/>
  </si>
  <si>
    <t>第　12　区</t>
    <phoneticPr fontId="3"/>
  </si>
  <si>
    <t>第　13　区</t>
    <phoneticPr fontId="3"/>
  </si>
  <si>
    <t>第　14　区</t>
    <phoneticPr fontId="3"/>
  </si>
  <si>
    <t>第　15　区</t>
    <phoneticPr fontId="3"/>
  </si>
  <si>
    <t>第　16　区</t>
    <phoneticPr fontId="3"/>
  </si>
  <si>
    <t>第　17　区</t>
    <phoneticPr fontId="3"/>
  </si>
  <si>
    <t>第　18　区</t>
    <phoneticPr fontId="3"/>
  </si>
  <si>
    <t>参 議 院 選 挙 区</t>
    <rPh sb="0" eb="1">
      <t>サンカ</t>
    </rPh>
    <phoneticPr fontId="3"/>
  </si>
  <si>
    <t>　　　２　市町村職員数は一般職に属する常勤の公務員を示す。</t>
    <rPh sb="5" eb="8">
      <t>シチョウソン</t>
    </rPh>
    <rPh sb="8" eb="11">
      <t>ショクインスウ</t>
    </rPh>
    <rPh sb="12" eb="14">
      <t>イッパン</t>
    </rPh>
    <rPh sb="14" eb="15">
      <t>ショク</t>
    </rPh>
    <rPh sb="16" eb="17">
      <t>ゾク</t>
    </rPh>
    <rPh sb="19" eb="21">
      <t>ジョウキン</t>
    </rPh>
    <rPh sb="22" eb="25">
      <t>コウムイン</t>
    </rPh>
    <rPh sb="26" eb="27">
      <t>シメ</t>
    </rPh>
    <phoneticPr fontId="3"/>
  </si>
  <si>
    <t xml:space="preserve">         る県費負担教職員の人数。</t>
    <phoneticPr fontId="3"/>
  </si>
  <si>
    <t xml:space="preserve">（注）１　市町村立学校職員数は、市町村立学校職員給与負担法第１条・第２条に定め
</t>
    <rPh sb="1" eb="2">
      <t>チュウ</t>
    </rPh>
    <rPh sb="5" eb="8">
      <t>シチョウソン</t>
    </rPh>
    <rPh sb="8" eb="9">
      <t>リツ</t>
    </rPh>
    <rPh sb="9" eb="11">
      <t>ガッコウ</t>
    </rPh>
    <rPh sb="11" eb="13">
      <t>ショクイン</t>
    </rPh>
    <rPh sb="13" eb="14">
      <t>スウ</t>
    </rPh>
    <rPh sb="16" eb="19">
      <t>シチョウソン</t>
    </rPh>
    <rPh sb="19" eb="20">
      <t>リツ</t>
    </rPh>
    <rPh sb="20" eb="22">
      <t>ガッコウ</t>
    </rPh>
    <rPh sb="22" eb="24">
      <t>ショクイン</t>
    </rPh>
    <rPh sb="24" eb="26">
      <t>キュウヨ</t>
    </rPh>
    <rPh sb="26" eb="28">
      <t>フタン</t>
    </rPh>
    <rPh sb="28" eb="29">
      <t>ホウ</t>
    </rPh>
    <rPh sb="29" eb="30">
      <t>ダイ</t>
    </rPh>
    <rPh sb="31" eb="32">
      <t>ジョウ</t>
    </rPh>
    <rPh sb="33" eb="34">
      <t>ダイ</t>
    </rPh>
    <rPh sb="35" eb="36">
      <t>ジョウ</t>
    </rPh>
    <rPh sb="37" eb="38">
      <t>サダ</t>
    </rPh>
    <phoneticPr fontId="3"/>
  </si>
  <si>
    <t>寒川町</t>
  </si>
  <si>
    <t>葉山町</t>
  </si>
  <si>
    <t>町村職員数</t>
  </si>
  <si>
    <t>相模原市</t>
    <phoneticPr fontId="3"/>
  </si>
  <si>
    <t>市職員数</t>
  </si>
  <si>
    <t>市町村立学校職員数</t>
  </si>
  <si>
    <t>漁業調整委員会事務局</t>
  </si>
  <si>
    <t>人事委員会事務局</t>
  </si>
  <si>
    <t>監査事務局</t>
    <phoneticPr fontId="3"/>
  </si>
  <si>
    <t>選挙管理委員会</t>
    <phoneticPr fontId="3"/>
  </si>
  <si>
    <t>議会局</t>
    <phoneticPr fontId="3"/>
  </si>
  <si>
    <t>その他の任命権者計</t>
  </si>
  <si>
    <t>警察署</t>
    <phoneticPr fontId="3"/>
  </si>
  <si>
    <t>警察学校</t>
    <phoneticPr fontId="3"/>
  </si>
  <si>
    <t>本庁(本部)機関</t>
    <phoneticPr fontId="3"/>
  </si>
  <si>
    <t>警察本部計</t>
  </si>
  <si>
    <t>県立学校</t>
  </si>
  <si>
    <t>教育局</t>
    <rPh sb="2" eb="3">
      <t>キョク</t>
    </rPh>
    <phoneticPr fontId="3"/>
  </si>
  <si>
    <t>企業局</t>
    <rPh sb="2" eb="3">
      <t>キョク</t>
    </rPh>
    <phoneticPr fontId="3"/>
  </si>
  <si>
    <t>地域県政総合センター</t>
    <rPh sb="0" eb="2">
      <t>チイキ</t>
    </rPh>
    <rPh sb="2" eb="4">
      <t>ケンセイ</t>
    </rPh>
    <rPh sb="4" eb="6">
      <t>ソウゴウ</t>
    </rPh>
    <phoneticPr fontId="3"/>
  </si>
  <si>
    <t>労働委員会事務局</t>
    <phoneticPr fontId="3"/>
  </si>
  <si>
    <t>会計局</t>
    <rPh sb="0" eb="2">
      <t>カイケイ</t>
    </rPh>
    <phoneticPr fontId="3"/>
  </si>
  <si>
    <t>県土整備局</t>
    <rPh sb="4" eb="5">
      <t>キョク</t>
    </rPh>
    <phoneticPr fontId="3"/>
  </si>
  <si>
    <t>産業労働局</t>
    <rPh sb="0" eb="2">
      <t>サンギョウ</t>
    </rPh>
    <rPh sb="4" eb="5">
      <t>キョク</t>
    </rPh>
    <phoneticPr fontId="3"/>
  </si>
  <si>
    <t>健康医療局</t>
    <rPh sb="0" eb="2">
      <t>ケンコウ</t>
    </rPh>
    <rPh sb="2" eb="4">
      <t>イリョウ</t>
    </rPh>
    <rPh sb="4" eb="5">
      <t>キョク</t>
    </rPh>
    <phoneticPr fontId="3"/>
  </si>
  <si>
    <t>福祉子どもみらい局</t>
    <rPh sb="0" eb="2">
      <t>フクシ</t>
    </rPh>
    <rPh sb="2" eb="3">
      <t>コ</t>
    </rPh>
    <rPh sb="8" eb="9">
      <t>キョク</t>
    </rPh>
    <phoneticPr fontId="3"/>
  </si>
  <si>
    <t>環境農政局</t>
    <rPh sb="4" eb="5">
      <t>キョク</t>
    </rPh>
    <phoneticPr fontId="3"/>
  </si>
  <si>
    <t>スポーツ局</t>
    <rPh sb="4" eb="5">
      <t>キョク</t>
    </rPh>
    <phoneticPr fontId="3"/>
  </si>
  <si>
    <t>国際文化観光局</t>
    <rPh sb="0" eb="2">
      <t>コクサイ</t>
    </rPh>
    <rPh sb="2" eb="4">
      <t>ブンカ</t>
    </rPh>
    <rPh sb="4" eb="7">
      <t>カンコウキョク</t>
    </rPh>
    <phoneticPr fontId="3"/>
  </si>
  <si>
    <t>くらし安全防災局</t>
    <rPh sb="3" eb="5">
      <t>アンゼン</t>
    </rPh>
    <phoneticPr fontId="3"/>
  </si>
  <si>
    <t>総務局</t>
    <rPh sb="2" eb="3">
      <t>キョク</t>
    </rPh>
    <phoneticPr fontId="3"/>
  </si>
  <si>
    <t>政策局</t>
    <rPh sb="0" eb="2">
      <t>セイサク</t>
    </rPh>
    <rPh sb="2" eb="3">
      <t>キョク</t>
    </rPh>
    <phoneticPr fontId="3"/>
  </si>
  <si>
    <t>知事部局計</t>
  </si>
  <si>
    <t>神奈川県職員数</t>
  </si>
  <si>
    <t>令和２年</t>
    <phoneticPr fontId="3"/>
  </si>
  <si>
    <t>平成31年</t>
    <phoneticPr fontId="3"/>
  </si>
  <si>
    <t>職員数</t>
  </si>
  <si>
    <t>単位　人  （各年４月１日現在）市町村課、教職員人事課、人事委員会調</t>
    <rPh sb="0" eb="2">
      <t>タンイ</t>
    </rPh>
    <rPh sb="3" eb="4">
      <t>ニン</t>
    </rPh>
    <rPh sb="21" eb="24">
      <t>キョウショクイン</t>
    </rPh>
    <rPh sb="24" eb="27">
      <t>ジンジカ</t>
    </rPh>
    <phoneticPr fontId="3"/>
  </si>
  <si>
    <t>　　　</t>
    <phoneticPr fontId="3"/>
  </si>
  <si>
    <t xml:space="preserve"> 　　  民主：かながわ県民・民主フォーラム、わ町：わが町、大志：大志会、神ネ：神奈川ネット、瀬谷：横浜瀬谷区の会</t>
    <rPh sb="30" eb="32">
      <t>タイシ</t>
    </rPh>
    <rPh sb="33" eb="35">
      <t>タイシ</t>
    </rPh>
    <rPh sb="35" eb="36">
      <t>カイ</t>
    </rPh>
    <rPh sb="37" eb="38">
      <t>カミ</t>
    </rPh>
    <rPh sb="40" eb="43">
      <t>カナガワ</t>
    </rPh>
    <rPh sb="47" eb="49">
      <t>セヤ</t>
    </rPh>
    <rPh sb="50" eb="52">
      <t>ヨコハマ</t>
    </rPh>
    <rPh sb="52" eb="55">
      <t>セヤク</t>
    </rPh>
    <rPh sb="56" eb="57">
      <t>カイ</t>
    </rPh>
    <phoneticPr fontId="3"/>
  </si>
  <si>
    <t>（注） 自民：自民党、立民：立憲民主党・民権クラブ、公明：公明党、県政：県政会、共産：共産党</t>
    <rPh sb="1" eb="2">
      <t>チュウ</t>
    </rPh>
    <rPh sb="4" eb="6">
      <t>ジミン</t>
    </rPh>
    <rPh sb="7" eb="8">
      <t>ジ</t>
    </rPh>
    <rPh sb="8" eb="10">
      <t>ミントウ</t>
    </rPh>
    <rPh sb="11" eb="13">
      <t>リツミン</t>
    </rPh>
    <rPh sb="14" eb="16">
      <t>リッケン</t>
    </rPh>
    <rPh sb="16" eb="19">
      <t>ミンシュトウ</t>
    </rPh>
    <rPh sb="20" eb="22">
      <t>ミンケン</t>
    </rPh>
    <phoneticPr fontId="3"/>
  </si>
  <si>
    <t>-</t>
  </si>
  <si>
    <t>愛川町・清川村</t>
    <rPh sb="0" eb="3">
      <t>アイカワマチ</t>
    </rPh>
    <rPh sb="4" eb="7">
      <t>キヨカワムラ</t>
    </rPh>
    <phoneticPr fontId="3"/>
  </si>
  <si>
    <t>大磯町・二宮町</t>
    <rPh sb="0" eb="3">
      <t>オオイソマチ</t>
    </rPh>
    <rPh sb="4" eb="7">
      <t>ニノミヤマチ</t>
    </rPh>
    <phoneticPr fontId="3"/>
  </si>
  <si>
    <t>寒川町</t>
    <rPh sb="0" eb="3">
      <t>サムカワマチ</t>
    </rPh>
    <phoneticPr fontId="3"/>
  </si>
  <si>
    <t>南足柄市・足柄上</t>
    <rPh sb="5" eb="7">
      <t>アシガラ</t>
    </rPh>
    <rPh sb="7" eb="8">
      <t>カミ</t>
    </rPh>
    <phoneticPr fontId="3"/>
  </si>
  <si>
    <t>逗子市･葉山町</t>
    <rPh sb="4" eb="7">
      <t>ハヤママチ</t>
    </rPh>
    <phoneticPr fontId="3"/>
  </si>
  <si>
    <t>平塚市</t>
    <rPh sb="0" eb="1">
      <t>ヒラ</t>
    </rPh>
    <rPh sb="1" eb="2">
      <t>ツカ</t>
    </rPh>
    <rPh sb="2" eb="3">
      <t>シ</t>
    </rPh>
    <phoneticPr fontId="3"/>
  </si>
  <si>
    <t/>
  </si>
  <si>
    <t>戸塚区</t>
    <rPh sb="1" eb="2">
      <t>ツカ</t>
    </rPh>
    <phoneticPr fontId="3"/>
  </si>
  <si>
    <t>瀬谷</t>
    <rPh sb="0" eb="2">
      <t>セヤ</t>
    </rPh>
    <phoneticPr fontId="3"/>
  </si>
  <si>
    <t>神ネ</t>
    <rPh sb="0" eb="1">
      <t>カミ</t>
    </rPh>
    <phoneticPr fontId="3"/>
  </si>
  <si>
    <t>大志</t>
    <rPh sb="0" eb="2">
      <t>タイシ</t>
    </rPh>
    <phoneticPr fontId="3"/>
  </si>
  <si>
    <t>わ町</t>
    <rPh sb="1" eb="2">
      <t>マチ</t>
    </rPh>
    <phoneticPr fontId="3"/>
  </si>
  <si>
    <t>民主</t>
    <rPh sb="0" eb="2">
      <t>ミンシュ</t>
    </rPh>
    <phoneticPr fontId="3"/>
  </si>
  <si>
    <t>共産</t>
    <rPh sb="0" eb="2">
      <t>キョウサン</t>
    </rPh>
    <phoneticPr fontId="3"/>
  </si>
  <si>
    <t>県政</t>
    <rPh sb="0" eb="2">
      <t>ケンセイ</t>
    </rPh>
    <phoneticPr fontId="3"/>
  </si>
  <si>
    <t>公明</t>
    <rPh sb="0" eb="2">
      <t>コウメイ</t>
    </rPh>
    <phoneticPr fontId="3"/>
  </si>
  <si>
    <t>立民</t>
    <rPh sb="0" eb="2">
      <t>リツミン</t>
    </rPh>
    <phoneticPr fontId="3"/>
  </si>
  <si>
    <t>自民</t>
  </si>
  <si>
    <t>選挙区別</t>
    <rPh sb="0" eb="1">
      <t>セン</t>
    </rPh>
    <rPh sb="1" eb="2">
      <t>キョ</t>
    </rPh>
    <rPh sb="2" eb="3">
      <t>ク</t>
    </rPh>
    <phoneticPr fontId="3"/>
  </si>
  <si>
    <t>（令和４年３月31日現在）議会局調</t>
    <rPh sb="1" eb="3">
      <t>レイワ</t>
    </rPh>
    <rPh sb="10" eb="12">
      <t>ゲンザイ</t>
    </rPh>
    <rPh sb="13" eb="15">
      <t>ギカイ</t>
    </rPh>
    <rPh sb="15" eb="16">
      <t>キョク</t>
    </rPh>
    <phoneticPr fontId="3"/>
  </si>
  <si>
    <t>候補
者数</t>
    <phoneticPr fontId="3"/>
  </si>
  <si>
    <t>当選
者数</t>
    <phoneticPr fontId="3"/>
  </si>
  <si>
    <t>　　３年</t>
    <phoneticPr fontId="3"/>
  </si>
  <si>
    <t>自由
民主党</t>
    <phoneticPr fontId="3"/>
  </si>
  <si>
    <t>立憲
民主党</t>
    <rPh sb="0" eb="1">
      <t>タチ</t>
    </rPh>
    <rPh sb="1" eb="2">
      <t>ケン</t>
    </rPh>
    <rPh sb="3" eb="6">
      <t>ミンシュトウ</t>
    </rPh>
    <phoneticPr fontId="3"/>
  </si>
  <si>
    <t>国民
民主党</t>
    <rPh sb="0" eb="1">
      <t>クニ</t>
    </rPh>
    <rPh sb="1" eb="2">
      <t>タミ</t>
    </rPh>
    <rPh sb="3" eb="6">
      <t>ミンシュトウ</t>
    </rPh>
    <phoneticPr fontId="3"/>
  </si>
  <si>
    <t>日本
共産党</t>
    <phoneticPr fontId="3"/>
  </si>
  <si>
    <t>会派別議員数</t>
    <phoneticPr fontId="3"/>
  </si>
  <si>
    <t>（注）　１　所属党派は各選挙時によるもの。</t>
    <rPh sb="1" eb="2">
      <t>チュウ</t>
    </rPh>
    <rPh sb="6" eb="8">
      <t>ショゾク</t>
    </rPh>
    <rPh sb="8" eb="10">
      <t>トウハ</t>
    </rPh>
    <rPh sb="11" eb="12">
      <t>カク</t>
    </rPh>
    <rPh sb="12" eb="14">
      <t>センキョ</t>
    </rPh>
    <rPh sb="14" eb="15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</si>
</sst>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0_ "/>
    <numFmt numFmtId="179" formatCode="#,##0.00_ "/>
    <numFmt numFmtId="180" formatCode="#,##0;&quot;△ &quot;#,##0"/>
    <numFmt numFmtId="181" formatCode="0;&quot;△ &quot;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11">
      <alignment horizontal="center"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Alignment="1">
      <alignment horizontal="distributed"/>
    </xf>
    <xf numFmtId="0" fontId="2" fillId="0" borderId="0" xfId="0" applyFont="1" applyFill="1" applyAlignment="1">
      <alignment horizontal="distributed" vertical="center" wrapText="1"/>
    </xf>
    <xf numFmtId="57" fontId="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>
      <alignment horizontal="distributed" wrapText="1"/>
    </xf>
    <xf numFmtId="0" fontId="2" fillId="0" borderId="0" xfId="0" applyFont="1" applyFill="1" applyAlignment="1">
      <alignment horizontal="distributed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13" xfId="0" applyFont="1" applyFill="1" applyBorder="1"/>
    <xf numFmtId="0" fontId="5" fillId="0" borderId="14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2" fillId="0" borderId="0" xfId="0" quotePrefix="1" applyFont="1" applyFill="1"/>
    <xf numFmtId="0" fontId="2" fillId="0" borderId="7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/>
    </xf>
    <xf numFmtId="178" fontId="7" fillId="0" borderId="12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 wrapText="1"/>
    </xf>
    <xf numFmtId="40" fontId="7" fillId="0" borderId="0" xfId="0" applyNumberFormat="1" applyFont="1" applyFill="1" applyBorder="1" applyAlignment="1">
      <alignment horizontal="right" vertical="center" shrinkToFit="1"/>
    </xf>
    <xf numFmtId="40" fontId="7" fillId="0" borderId="0" xfId="0" applyNumberFormat="1" applyFont="1" applyFill="1" applyBorder="1" applyAlignment="1">
      <alignment horizontal="right" shrinkToFi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0" fontId="5" fillId="0" borderId="0" xfId="0" applyNumberFormat="1" applyFont="1" applyFill="1" applyBorder="1" applyAlignment="1">
      <alignment horizontal="right" vertical="center" shrinkToFit="1"/>
    </xf>
    <xf numFmtId="40" fontId="5" fillId="0" borderId="0" xfId="0" applyNumberFormat="1" applyFont="1" applyFill="1" applyBorder="1" applyAlignment="1">
      <alignment horizontal="right" shrinkToFit="1"/>
    </xf>
    <xf numFmtId="178" fontId="5" fillId="0" borderId="12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/>
    <xf numFmtId="0" fontId="2" fillId="0" borderId="0" xfId="0" applyFont="1" applyFill="1" applyAlignment="1">
      <alignment horizontal="right" vertical="center"/>
    </xf>
    <xf numFmtId="0" fontId="8" fillId="0" borderId="0" xfId="0" applyFont="1" applyFill="1"/>
    <xf numFmtId="0" fontId="2" fillId="0" borderId="2" xfId="0" applyFont="1" applyFill="1" applyBorder="1"/>
    <xf numFmtId="0" fontId="2" fillId="0" borderId="19" xfId="0" applyFont="1" applyFill="1" applyBorder="1"/>
    <xf numFmtId="0" fontId="8" fillId="0" borderId="0" xfId="0" applyFont="1" applyFill="1" applyAlignment="1">
      <alignment horizontal="center" vertical="distributed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2" fillId="0" borderId="1" xfId="0" applyFont="1" applyFill="1" applyBorder="1"/>
    <xf numFmtId="0" fontId="12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3" fillId="0" borderId="0" xfId="0" applyFont="1" applyFill="1" applyAlignment="1"/>
    <xf numFmtId="0" fontId="12" fillId="0" borderId="0" xfId="0" applyFont="1" applyFill="1" applyAlignment="1">
      <alignment horizontal="center"/>
    </xf>
    <xf numFmtId="0" fontId="5" fillId="0" borderId="18" xfId="0" applyFont="1" applyFill="1" applyBorder="1"/>
    <xf numFmtId="0" fontId="5" fillId="0" borderId="0" xfId="0" applyFont="1" applyFill="1" applyBorder="1"/>
    <xf numFmtId="0" fontId="5" fillId="0" borderId="22" xfId="0" applyFont="1" applyFill="1" applyBorder="1"/>
    <xf numFmtId="0" fontId="5" fillId="0" borderId="22" xfId="0" applyFont="1" applyFill="1" applyBorder="1" applyAlignment="1"/>
    <xf numFmtId="0" fontId="6" fillId="0" borderId="0" xfId="0" applyFont="1" applyFill="1" applyBorder="1" applyAlignment="1">
      <alignment horizontal="distributed"/>
    </xf>
    <xf numFmtId="0" fontId="7" fillId="0" borderId="18" xfId="0" applyFont="1" applyFill="1" applyBorder="1" applyAlignment="1">
      <alignment horizontal="distributed"/>
    </xf>
    <xf numFmtId="38" fontId="7" fillId="0" borderId="0" xfId="2" applyFont="1" applyFill="1" applyBorder="1" applyAlignment="1">
      <alignment horizontal="right"/>
    </xf>
    <xf numFmtId="0" fontId="5" fillId="0" borderId="18" xfId="0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distributed" vertical="center" justifyLastLine="1"/>
    </xf>
    <xf numFmtId="0" fontId="5" fillId="0" borderId="18" xfId="1" applyFont="1" applyFill="1" applyBorder="1" applyAlignment="1">
      <alignment horizontal="distributed" vertical="center"/>
    </xf>
    <xf numFmtId="181" fontId="12" fillId="0" borderId="0" xfId="0" applyNumberFormat="1" applyFont="1" applyFill="1"/>
    <xf numFmtId="0" fontId="5" fillId="0" borderId="18" xfId="0" applyFont="1" applyFill="1" applyBorder="1" applyAlignment="1">
      <alignment horizontal="distributed" vertical="center"/>
    </xf>
    <xf numFmtId="0" fontId="12" fillId="0" borderId="13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8" fillId="0" borderId="0" xfId="0" applyFont="1" applyFill="1" applyBorder="1"/>
    <xf numFmtId="0" fontId="11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distributed" vertical="center"/>
    </xf>
    <xf numFmtId="180" fontId="7" fillId="0" borderId="0" xfId="0" applyNumberFormat="1" applyFont="1" applyFill="1" applyBorder="1" applyAlignment="1">
      <alignment horizontal="right" vertical="center" wrapText="1"/>
    </xf>
    <xf numFmtId="180" fontId="7" fillId="0" borderId="0" xfId="0" applyNumberFormat="1" applyFont="1" applyFill="1" applyAlignment="1">
      <alignment horizontal="right" vertical="center" wrapText="1"/>
    </xf>
    <xf numFmtId="180" fontId="5" fillId="0" borderId="0" xfId="0" applyNumberFormat="1" applyFont="1" applyFill="1" applyBorder="1" applyAlignment="1">
      <alignment horizontal="right" vertical="center" wrapText="1"/>
    </xf>
    <xf numFmtId="180" fontId="5" fillId="0" borderId="0" xfId="0" applyNumberFormat="1" applyFont="1" applyFill="1" applyAlignment="1">
      <alignment horizontal="right" vertical="center" wrapText="1"/>
    </xf>
    <xf numFmtId="37" fontId="5" fillId="0" borderId="0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distributed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distributed" vertical="center"/>
    </xf>
    <xf numFmtId="0" fontId="12" fillId="0" borderId="13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180" fontId="10" fillId="0" borderId="13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8" fillId="0" borderId="13" xfId="0" applyFont="1" applyFill="1" applyBorder="1"/>
    <xf numFmtId="0" fontId="8" fillId="0" borderId="23" xfId="0" applyFont="1" applyFill="1" applyBorder="1"/>
    <xf numFmtId="180" fontId="7" fillId="0" borderId="0" xfId="2" applyNumberFormat="1" applyFont="1" applyFill="1" applyBorder="1" applyAlignment="1">
      <alignment horizontal="right"/>
    </xf>
    <xf numFmtId="180" fontId="5" fillId="0" borderId="0" xfId="2" applyNumberFormat="1" applyFont="1" applyFill="1" applyBorder="1" applyAlignment="1">
      <alignment horizontal="right" vertical="center"/>
    </xf>
    <xf numFmtId="38" fontId="5" fillId="0" borderId="12" xfId="2" applyFont="1" applyFill="1" applyBorder="1" applyAlignment="1">
      <alignment horizontal="right" vertical="center"/>
    </xf>
    <xf numFmtId="180" fontId="5" fillId="0" borderId="12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37" fontId="5" fillId="0" borderId="12" xfId="0" applyNumberFormat="1" applyFont="1" applyFill="1" applyBorder="1" applyProtection="1">
      <protection locked="0"/>
    </xf>
    <xf numFmtId="180" fontId="5" fillId="0" borderId="12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/>
    <xf numFmtId="0" fontId="7" fillId="0" borderId="12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12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vertical="center"/>
    </xf>
    <xf numFmtId="38" fontId="5" fillId="0" borderId="12" xfId="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49" fontId="5" fillId="0" borderId="11" xfId="0" applyNumberFormat="1" applyFont="1" applyFill="1" applyBorder="1" applyAlignment="1">
      <alignment horizontal="right" vertical="center"/>
    </xf>
    <xf numFmtId="49" fontId="5" fillId="0" borderId="12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/>
    </xf>
    <xf numFmtId="3" fontId="7" fillId="0" borderId="12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right" vertical="center"/>
    </xf>
    <xf numFmtId="0" fontId="4" fillId="0" borderId="12" xfId="0" applyFont="1" applyFill="1" applyBorder="1" applyAlignment="1"/>
    <xf numFmtId="0" fontId="4" fillId="0" borderId="0" xfId="0" applyFont="1" applyFill="1" applyBorder="1" applyAlignment="1">
      <alignment shrinkToFit="1"/>
    </xf>
    <xf numFmtId="0" fontId="4" fillId="0" borderId="0" xfId="0" applyFont="1" applyFill="1" applyAlignment="1">
      <alignment shrinkToFit="1"/>
    </xf>
    <xf numFmtId="0" fontId="4" fillId="0" borderId="13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horizontal="right" vertical="center" wrapText="1"/>
    </xf>
    <xf numFmtId="178" fontId="5" fillId="0" borderId="13" xfId="0" applyNumberFormat="1" applyFont="1" applyFill="1" applyBorder="1" applyAlignment="1">
      <alignment horizontal="right" vertical="center" wrapText="1"/>
    </xf>
    <xf numFmtId="179" fontId="5" fillId="0" borderId="13" xfId="0" applyNumberFormat="1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/>
    <xf numFmtId="0" fontId="2" fillId="0" borderId="18" xfId="0" applyFont="1" applyFill="1" applyBorder="1" applyAlignment="1">
      <alignment horizontal="center" vertical="distributed" textRotation="255"/>
    </xf>
    <xf numFmtId="0" fontId="2" fillId="0" borderId="11" xfId="0" applyFont="1" applyFill="1" applyBorder="1" applyAlignment="1">
      <alignment horizontal="distributed" vertical="distributed" justifyLastLine="1"/>
    </xf>
    <xf numFmtId="0" fontId="2" fillId="0" borderId="11" xfId="0" applyFont="1" applyFill="1" applyBorder="1" applyAlignment="1">
      <alignment horizontal="center" vertical="distributed" textRotation="255"/>
    </xf>
    <xf numFmtId="0" fontId="2" fillId="0" borderId="11" xfId="0" applyFont="1" applyFill="1" applyBorder="1" applyAlignment="1">
      <alignment horizontal="center" vertical="distributed" textRotation="255" shrinkToFit="1"/>
    </xf>
    <xf numFmtId="0" fontId="2" fillId="0" borderId="12" xfId="0" applyFont="1" applyFill="1" applyBorder="1" applyAlignment="1">
      <alignment horizontal="center" vertical="distributed" textRotation="255" wrapText="1" shrinkToFit="1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7" xfId="0" applyFont="1" applyFill="1" applyBorder="1" applyAlignment="1">
      <alignment horizontal="center" vertical="distributed"/>
    </xf>
    <xf numFmtId="0" fontId="2" fillId="0" borderId="17" xfId="0" applyFont="1" applyFill="1" applyBorder="1" applyAlignment="1">
      <alignment horizontal="center" vertical="distributed" textRotation="255"/>
    </xf>
    <xf numFmtId="0" fontId="2" fillId="0" borderId="17" xfId="0" applyFont="1" applyFill="1" applyBorder="1" applyAlignment="1">
      <alignment horizontal="center" vertical="center" textRotation="255" shrinkToFit="1"/>
    </xf>
    <xf numFmtId="0" fontId="2" fillId="0" borderId="17" xfId="0" applyFont="1" applyFill="1" applyBorder="1" applyAlignment="1">
      <alignment horizontal="center" vertical="distributed" textRotation="255" shrinkToFit="1"/>
    </xf>
    <xf numFmtId="0" fontId="2" fillId="0" borderId="20" xfId="0" applyFont="1" applyFill="1" applyBorder="1" applyAlignment="1">
      <alignment horizontal="center" vertical="distributed" textRotation="255" shrinkToFit="1"/>
    </xf>
    <xf numFmtId="0" fontId="2" fillId="0" borderId="21" xfId="0" applyFont="1" applyFill="1" applyBorder="1" applyAlignment="1">
      <alignment horizontal="center" vertical="distributed" textRotation="255"/>
    </xf>
    <xf numFmtId="0" fontId="2" fillId="0" borderId="9" xfId="0" applyFont="1" applyFill="1" applyBorder="1" applyAlignment="1">
      <alignment horizontal="center" vertical="distributed"/>
    </xf>
    <xf numFmtId="0" fontId="2" fillId="0" borderId="10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distributed" textRotation="255" shrinkToFit="1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2" fillId="0" borderId="11" xfId="1" applyFont="1" applyFill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7" xfId="0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0" xfId="0" applyFont="1" applyFill="1" applyAlignment="1">
      <alignment vertical="center" shrinkToFi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/>
    <xf numFmtId="0" fontId="2" fillId="0" borderId="18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7" fillId="0" borderId="12" xfId="0" applyNumberFormat="1" applyFont="1" applyFill="1" applyBorder="1" applyAlignment="1">
      <alignment vertical="center"/>
    </xf>
  </cellXfs>
  <cellStyles count="4">
    <cellStyle name="桁区切り" xfId="3" builtinId="6"/>
    <cellStyle name="桁区切り 2" xfId="2"/>
    <cellStyle name="中央1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1"/>
  <sheetViews>
    <sheetView zoomScaleNormal="100" zoomScaleSheetLayoutView="86" workbookViewId="0"/>
  </sheetViews>
  <sheetFormatPr defaultColWidth="9" defaultRowHeight="9.5"/>
  <cols>
    <col min="1" max="1" width="0.90625" style="1" customWidth="1"/>
    <col min="2" max="2" width="1.90625" style="1" customWidth="1"/>
    <col min="3" max="3" width="7.7265625" style="1" customWidth="1"/>
    <col min="4" max="4" width="0.7265625" style="17" customWidth="1"/>
    <col min="5" max="5" width="5.7265625" style="17" customWidth="1"/>
    <col min="6" max="6" width="9" style="18" bestFit="1" customWidth="1"/>
    <col min="7" max="7" width="9" style="18" customWidth="1"/>
    <col min="8" max="8" width="0.90625" style="15" customWidth="1"/>
    <col min="9" max="9" width="1.90625" style="17" customWidth="1"/>
    <col min="10" max="10" width="7.08984375" style="18" customWidth="1"/>
    <col min="11" max="16384" width="9" style="17"/>
  </cols>
  <sheetData>
    <row r="1" spans="1:10" s="1" customFormat="1" ht="15" customHeight="1" thickBot="1">
      <c r="F1" s="2"/>
      <c r="G1" s="3" t="s">
        <v>245</v>
      </c>
      <c r="H1" s="4"/>
      <c r="I1" s="4"/>
      <c r="J1" s="5"/>
    </row>
    <row r="2" spans="1:10" s="1" customFormat="1" ht="14.25" customHeight="1" thickTop="1">
      <c r="A2" s="223" t="s">
        <v>0</v>
      </c>
      <c r="B2" s="223"/>
      <c r="C2" s="223"/>
      <c r="D2" s="6"/>
      <c r="E2" s="225" t="s">
        <v>1</v>
      </c>
      <c r="F2" s="225"/>
      <c r="G2" s="226" t="s">
        <v>2</v>
      </c>
      <c r="H2" s="146"/>
      <c r="I2" s="146"/>
      <c r="J2" s="146"/>
    </row>
    <row r="3" spans="1:10" s="1" customFormat="1" ht="17.25" customHeight="1">
      <c r="A3" s="224"/>
      <c r="B3" s="224"/>
      <c r="C3" s="224"/>
      <c r="D3" s="7"/>
      <c r="E3" s="8" t="s">
        <v>3</v>
      </c>
      <c r="F3" s="8" t="s">
        <v>4</v>
      </c>
      <c r="G3" s="227"/>
      <c r="H3" s="146"/>
      <c r="I3" s="146"/>
      <c r="J3" s="146"/>
    </row>
    <row r="4" spans="1:10" s="1" customFormat="1" ht="10.5" customHeight="1">
      <c r="B4" s="3"/>
      <c r="C4" s="3"/>
      <c r="D4" s="3"/>
      <c r="E4" s="9" t="s">
        <v>5</v>
      </c>
      <c r="F4" s="10"/>
      <c r="G4" s="11"/>
      <c r="H4" s="12"/>
      <c r="I4" s="12"/>
      <c r="J4" s="13"/>
    </row>
    <row r="5" spans="1:10" ht="15.65" customHeight="1">
      <c r="B5" s="220" t="s">
        <v>6</v>
      </c>
      <c r="C5" s="221"/>
      <c r="D5" s="14"/>
      <c r="E5" s="103" t="s">
        <v>7</v>
      </c>
      <c r="F5" s="103" t="s">
        <v>246</v>
      </c>
      <c r="G5" s="104" t="s">
        <v>8</v>
      </c>
      <c r="I5" s="15"/>
      <c r="J5" s="16"/>
    </row>
    <row r="6" spans="1:10" ht="4.5" customHeight="1">
      <c r="B6" s="220"/>
      <c r="C6" s="221"/>
      <c r="D6" s="14"/>
      <c r="E6" s="103"/>
      <c r="F6" s="169"/>
      <c r="G6" s="170"/>
      <c r="I6" s="15"/>
      <c r="J6" s="16"/>
    </row>
    <row r="7" spans="1:10" ht="15.65" customHeight="1">
      <c r="B7" s="220" t="s">
        <v>9</v>
      </c>
      <c r="C7" s="221"/>
      <c r="D7" s="14"/>
      <c r="E7" s="103">
        <v>105</v>
      </c>
      <c r="F7" s="103" t="s">
        <v>10</v>
      </c>
      <c r="G7" s="104" t="s">
        <v>7</v>
      </c>
      <c r="I7" s="15"/>
      <c r="J7" s="16"/>
    </row>
    <row r="8" spans="1:10" ht="4.5" customHeight="1">
      <c r="B8" s="220"/>
      <c r="C8" s="221"/>
      <c r="D8" s="14"/>
      <c r="E8" s="103"/>
      <c r="F8" s="103"/>
      <c r="G8" s="170"/>
      <c r="I8" s="15"/>
      <c r="J8" s="16"/>
    </row>
    <row r="9" spans="1:10" ht="15.65" customHeight="1">
      <c r="B9" s="220" t="s">
        <v>11</v>
      </c>
      <c r="C9" s="221"/>
      <c r="D9" s="14"/>
      <c r="E9" s="103">
        <v>86</v>
      </c>
      <c r="F9" s="103" t="s">
        <v>10</v>
      </c>
      <c r="G9" s="104" t="s">
        <v>247</v>
      </c>
      <c r="I9" s="15"/>
      <c r="J9" s="16"/>
    </row>
    <row r="10" spans="1:10" ht="15.65" customHeight="1">
      <c r="B10" s="220" t="s">
        <v>12</v>
      </c>
      <c r="C10" s="221"/>
      <c r="D10" s="14"/>
      <c r="E10" s="103">
        <v>60</v>
      </c>
      <c r="F10" s="103" t="s">
        <v>13</v>
      </c>
      <c r="G10" s="154" t="s">
        <v>248</v>
      </c>
      <c r="I10" s="15"/>
      <c r="J10" s="16"/>
    </row>
    <row r="11" spans="1:10" ht="15.65" customHeight="1">
      <c r="B11" s="220" t="s">
        <v>14</v>
      </c>
      <c r="C11" s="220"/>
      <c r="D11" s="14"/>
      <c r="E11" s="103">
        <v>46</v>
      </c>
      <c r="F11" s="103" t="s">
        <v>10</v>
      </c>
      <c r="G11" s="104" t="s">
        <v>15</v>
      </c>
      <c r="I11" s="15"/>
      <c r="J11" s="16"/>
    </row>
    <row r="12" spans="1:10" ht="15.65" customHeight="1">
      <c r="B12" s="220" t="s">
        <v>16</v>
      </c>
      <c r="C12" s="220"/>
      <c r="D12" s="14"/>
      <c r="E12" s="103">
        <v>40</v>
      </c>
      <c r="F12" s="103" t="s">
        <v>17</v>
      </c>
      <c r="G12" s="104" t="s">
        <v>249</v>
      </c>
      <c r="I12" s="15"/>
      <c r="J12" s="16"/>
    </row>
    <row r="13" spans="1:10" ht="15.65" customHeight="1">
      <c r="B13" s="220" t="s">
        <v>18</v>
      </c>
      <c r="C13" s="221"/>
      <c r="D13" s="14"/>
      <c r="E13" s="103">
        <v>26</v>
      </c>
      <c r="F13" s="103" t="s">
        <v>19</v>
      </c>
      <c r="G13" s="104" t="s">
        <v>10</v>
      </c>
      <c r="I13" s="15"/>
      <c r="J13" s="16"/>
    </row>
    <row r="14" spans="1:10" ht="4.5" customHeight="1">
      <c r="B14" s="220"/>
      <c r="C14" s="220"/>
      <c r="D14" s="14"/>
      <c r="E14" s="103"/>
      <c r="F14" s="103"/>
      <c r="G14" s="154"/>
      <c r="I14" s="15"/>
      <c r="J14" s="16"/>
    </row>
    <row r="15" spans="1:10" ht="15.65" customHeight="1">
      <c r="B15" s="220" t="s">
        <v>20</v>
      </c>
      <c r="C15" s="220"/>
      <c r="D15" s="14"/>
      <c r="E15" s="103">
        <v>26</v>
      </c>
      <c r="F15" s="103" t="s">
        <v>250</v>
      </c>
      <c r="G15" s="154" t="s">
        <v>251</v>
      </c>
      <c r="I15" s="15"/>
      <c r="J15" s="16"/>
    </row>
    <row r="16" spans="1:10" ht="15.65" customHeight="1">
      <c r="B16" s="220" t="s">
        <v>21</v>
      </c>
      <c r="C16" s="221"/>
      <c r="D16" s="14"/>
      <c r="E16" s="103">
        <v>36</v>
      </c>
      <c r="F16" s="103" t="s">
        <v>19</v>
      </c>
      <c r="G16" s="104" t="s">
        <v>22</v>
      </c>
      <c r="I16" s="15"/>
      <c r="J16" s="16"/>
    </row>
    <row r="17" spans="1:10" ht="15.65" customHeight="1">
      <c r="B17" s="220" t="s">
        <v>23</v>
      </c>
      <c r="C17" s="221"/>
      <c r="D17" s="14"/>
      <c r="E17" s="103">
        <v>27</v>
      </c>
      <c r="F17" s="103" t="s">
        <v>19</v>
      </c>
      <c r="G17" s="104" t="s">
        <v>252</v>
      </c>
      <c r="I17" s="15"/>
      <c r="J17" s="16"/>
    </row>
    <row r="18" spans="1:10" ht="15.65" customHeight="1">
      <c r="B18" s="220" t="s">
        <v>24</v>
      </c>
      <c r="C18" s="221"/>
      <c r="D18" s="14"/>
      <c r="E18" s="103">
        <v>28</v>
      </c>
      <c r="F18" s="103" t="s">
        <v>253</v>
      </c>
      <c r="G18" s="154" t="s">
        <v>25</v>
      </c>
      <c r="I18" s="15"/>
    </row>
    <row r="19" spans="1:10" ht="15.65" customHeight="1">
      <c r="B19" s="220" t="s">
        <v>26</v>
      </c>
      <c r="C19" s="221"/>
      <c r="D19" s="14"/>
      <c r="E19" s="103">
        <v>17</v>
      </c>
      <c r="F19" s="103" t="s">
        <v>254</v>
      </c>
      <c r="G19" s="154" t="s">
        <v>27</v>
      </c>
      <c r="I19" s="15"/>
      <c r="J19" s="16"/>
    </row>
    <row r="20" spans="1:10" ht="4.5" customHeight="1">
      <c r="B20" s="220"/>
      <c r="C20" s="220"/>
      <c r="D20" s="14"/>
      <c r="E20" s="103"/>
      <c r="F20" s="103"/>
      <c r="G20" s="104"/>
      <c r="I20" s="15"/>
      <c r="J20" s="16"/>
    </row>
    <row r="21" spans="1:10" ht="15.65" customHeight="1">
      <c r="B21" s="220" t="s">
        <v>28</v>
      </c>
      <c r="C21" s="221"/>
      <c r="D21" s="14"/>
      <c r="E21" s="103">
        <v>13</v>
      </c>
      <c r="F21" s="103" t="s">
        <v>19</v>
      </c>
      <c r="G21" s="104" t="s">
        <v>255</v>
      </c>
      <c r="I21" s="15"/>
      <c r="J21" s="16"/>
    </row>
    <row r="22" spans="1:10" ht="15.65" customHeight="1">
      <c r="B22" s="220" t="s">
        <v>29</v>
      </c>
      <c r="C22" s="221"/>
      <c r="D22" s="14"/>
      <c r="E22" s="103">
        <v>24</v>
      </c>
      <c r="F22" s="103" t="s">
        <v>30</v>
      </c>
      <c r="G22" s="104" t="s">
        <v>256</v>
      </c>
      <c r="I22" s="15"/>
      <c r="J22" s="16"/>
    </row>
    <row r="23" spans="1:10" ht="15.65" customHeight="1">
      <c r="B23" s="220" t="s">
        <v>31</v>
      </c>
      <c r="C23" s="221"/>
      <c r="D23" s="14"/>
      <c r="E23" s="103">
        <v>28</v>
      </c>
      <c r="F23" s="103" t="s">
        <v>32</v>
      </c>
      <c r="G23" s="104" t="s">
        <v>257</v>
      </c>
      <c r="I23" s="15"/>
    </row>
    <row r="24" spans="1:10" ht="15.65" customHeight="1">
      <c r="B24" s="220" t="s">
        <v>33</v>
      </c>
      <c r="C24" s="221"/>
      <c r="D24" s="14"/>
      <c r="E24" s="103">
        <v>28</v>
      </c>
      <c r="F24" s="103" t="s">
        <v>34</v>
      </c>
      <c r="G24" s="104" t="s">
        <v>17</v>
      </c>
      <c r="I24" s="15"/>
      <c r="J24" s="16"/>
    </row>
    <row r="25" spans="1:10" ht="15.65" customHeight="1">
      <c r="B25" s="220" t="s">
        <v>35</v>
      </c>
      <c r="C25" s="221"/>
      <c r="D25" s="14"/>
      <c r="E25" s="103">
        <v>20</v>
      </c>
      <c r="F25" s="103" t="s">
        <v>10</v>
      </c>
      <c r="G25" s="104" t="s">
        <v>258</v>
      </c>
      <c r="I25" s="15"/>
      <c r="J25" s="16"/>
    </row>
    <row r="26" spans="1:10" ht="4.5" customHeight="1">
      <c r="B26" s="159"/>
      <c r="C26" s="160"/>
      <c r="D26" s="160"/>
      <c r="E26" s="103"/>
      <c r="F26" s="103"/>
      <c r="G26" s="104"/>
      <c r="I26" s="15"/>
      <c r="J26" s="16"/>
    </row>
    <row r="27" spans="1:10" ht="15.65" customHeight="1">
      <c r="B27" s="220" t="s">
        <v>37</v>
      </c>
      <c r="C27" s="221"/>
      <c r="D27" s="14"/>
      <c r="E27" s="103">
        <v>22</v>
      </c>
      <c r="F27" s="153" t="s">
        <v>38</v>
      </c>
      <c r="G27" s="154" t="s">
        <v>259</v>
      </c>
      <c r="I27" s="15"/>
      <c r="J27" s="16"/>
    </row>
    <row r="28" spans="1:10" ht="15.65" customHeight="1">
      <c r="B28" s="220" t="s">
        <v>39</v>
      </c>
      <c r="C28" s="221"/>
      <c r="D28" s="14"/>
      <c r="E28" s="103">
        <v>22</v>
      </c>
      <c r="F28" s="103" t="s">
        <v>36</v>
      </c>
      <c r="G28" s="104" t="s">
        <v>36</v>
      </c>
      <c r="I28" s="15"/>
      <c r="J28" s="16"/>
    </row>
    <row r="29" spans="1:10" ht="15.65" customHeight="1">
      <c r="B29" s="220" t="s">
        <v>40</v>
      </c>
      <c r="C29" s="221"/>
      <c r="D29" s="14"/>
      <c r="E29" s="103">
        <v>16</v>
      </c>
      <c r="F29" s="103" t="s">
        <v>10</v>
      </c>
      <c r="G29" s="104" t="s">
        <v>10</v>
      </c>
      <c r="I29" s="15"/>
      <c r="J29" s="16"/>
    </row>
    <row r="30" spans="1:10" ht="15" customHeight="1">
      <c r="A30" s="4"/>
      <c r="B30" s="219" t="s">
        <v>41</v>
      </c>
      <c r="C30" s="222"/>
      <c r="D30" s="14"/>
      <c r="E30" s="103">
        <v>20</v>
      </c>
      <c r="F30" s="103" t="s">
        <v>10</v>
      </c>
      <c r="G30" s="104" t="s">
        <v>42</v>
      </c>
      <c r="I30" s="15"/>
    </row>
    <row r="31" spans="1:10" ht="4.5" customHeight="1">
      <c r="A31" s="4"/>
      <c r="B31" s="158"/>
      <c r="C31" s="161"/>
      <c r="D31" s="14"/>
      <c r="E31" s="103"/>
      <c r="F31" s="103"/>
      <c r="G31" s="104"/>
      <c r="I31" s="15"/>
      <c r="J31" s="16"/>
    </row>
    <row r="32" spans="1:10" ht="15" customHeight="1">
      <c r="A32" s="12"/>
      <c r="B32" s="219" t="s">
        <v>43</v>
      </c>
      <c r="C32" s="222"/>
      <c r="D32" s="14"/>
      <c r="E32" s="103"/>
      <c r="F32" s="103"/>
      <c r="G32" s="104"/>
      <c r="H32" s="19"/>
      <c r="I32" s="20"/>
      <c r="J32" s="16"/>
    </row>
    <row r="33" spans="1:10" ht="15" customHeight="1">
      <c r="A33" s="12"/>
      <c r="B33" s="161"/>
      <c r="C33" s="163" t="s">
        <v>44</v>
      </c>
      <c r="D33" s="163"/>
      <c r="E33" s="103">
        <v>14</v>
      </c>
      <c r="F33" s="103" t="s">
        <v>19</v>
      </c>
      <c r="G33" s="104" t="s">
        <v>45</v>
      </c>
      <c r="H33" s="19"/>
      <c r="I33" s="19"/>
      <c r="J33" s="21"/>
    </row>
    <row r="34" spans="1:10" ht="4.5" customHeight="1">
      <c r="A34" s="12"/>
      <c r="B34" s="12"/>
      <c r="C34" s="22"/>
      <c r="D34" s="23"/>
      <c r="E34" s="103"/>
      <c r="F34" s="103"/>
      <c r="G34" s="104"/>
      <c r="H34" s="4"/>
      <c r="I34" s="4"/>
      <c r="J34" s="13"/>
    </row>
    <row r="35" spans="1:10" ht="15" customHeight="1">
      <c r="A35" s="12"/>
      <c r="B35" s="219" t="s">
        <v>46</v>
      </c>
      <c r="C35" s="222"/>
      <c r="D35" s="14"/>
      <c r="E35" s="103"/>
      <c r="F35" s="103"/>
      <c r="G35" s="104"/>
      <c r="H35" s="4"/>
      <c r="I35" s="4"/>
      <c r="J35" s="13"/>
    </row>
    <row r="36" spans="1:10" ht="15" customHeight="1">
      <c r="A36" s="12"/>
      <c r="B36" s="5"/>
      <c r="C36" s="163" t="s">
        <v>47</v>
      </c>
      <c r="D36" s="24"/>
      <c r="E36" s="103">
        <v>18</v>
      </c>
      <c r="F36" s="103" t="s">
        <v>48</v>
      </c>
      <c r="G36" s="104" t="s">
        <v>30</v>
      </c>
      <c r="H36" s="4"/>
      <c r="I36" s="4"/>
      <c r="J36" s="13"/>
    </row>
    <row r="37" spans="1:10" ht="4.5" customHeight="1">
      <c r="A37" s="25"/>
      <c r="B37" s="12"/>
      <c r="C37" s="22"/>
      <c r="D37" s="23"/>
      <c r="E37" s="103"/>
      <c r="F37" s="103"/>
      <c r="G37" s="104"/>
      <c r="I37" s="15"/>
      <c r="J37" s="16"/>
    </row>
    <row r="38" spans="1:10" ht="15" customHeight="1">
      <c r="A38" s="12"/>
      <c r="B38" s="219" t="s">
        <v>49</v>
      </c>
      <c r="C38" s="219"/>
      <c r="D38" s="26"/>
      <c r="E38" s="103"/>
      <c r="F38" s="103"/>
      <c r="G38" s="104"/>
    </row>
    <row r="39" spans="1:10" ht="15" customHeight="1">
      <c r="A39" s="12"/>
      <c r="B39" s="12"/>
      <c r="C39" s="27" t="s">
        <v>50</v>
      </c>
      <c r="D39" s="28"/>
      <c r="E39" s="103">
        <v>14</v>
      </c>
      <c r="F39" s="103" t="s">
        <v>51</v>
      </c>
      <c r="G39" s="154" t="s">
        <v>52</v>
      </c>
    </row>
    <row r="40" spans="1:10" ht="15" customHeight="1">
      <c r="A40" s="25"/>
      <c r="B40" s="25"/>
      <c r="C40" s="27" t="s">
        <v>53</v>
      </c>
      <c r="D40" s="28"/>
      <c r="E40" s="103">
        <v>14</v>
      </c>
      <c r="F40" s="154" t="s">
        <v>54</v>
      </c>
      <c r="G40" s="154" t="s">
        <v>54</v>
      </c>
    </row>
    <row r="41" spans="1:10" ht="4.5" customHeight="1">
      <c r="A41" s="12"/>
      <c r="B41" s="12"/>
      <c r="C41" s="22"/>
      <c r="D41" s="23"/>
      <c r="E41" s="103"/>
      <c r="F41" s="103"/>
      <c r="G41" s="154"/>
    </row>
    <row r="42" spans="1:10" ht="15" customHeight="1">
      <c r="A42" s="12"/>
      <c r="B42" s="219" t="s">
        <v>55</v>
      </c>
      <c r="C42" s="219"/>
      <c r="D42" s="26"/>
      <c r="E42" s="103"/>
      <c r="F42" s="103"/>
      <c r="G42" s="154"/>
    </row>
    <row r="43" spans="1:10" ht="15" customHeight="1">
      <c r="A43" s="12"/>
      <c r="B43" s="25"/>
      <c r="C43" s="27" t="s">
        <v>56</v>
      </c>
      <c r="D43" s="28"/>
      <c r="E43" s="103">
        <v>12</v>
      </c>
      <c r="F43" s="103" t="s">
        <v>10</v>
      </c>
      <c r="G43" s="154" t="s">
        <v>57</v>
      </c>
    </row>
    <row r="44" spans="1:10" ht="15" customHeight="1">
      <c r="A44" s="12"/>
      <c r="B44" s="12"/>
      <c r="C44" s="27" t="s">
        <v>58</v>
      </c>
      <c r="D44" s="28"/>
      <c r="E44" s="103">
        <v>14</v>
      </c>
      <c r="F44" s="103" t="s">
        <v>36</v>
      </c>
      <c r="G44" s="154" t="s">
        <v>260</v>
      </c>
    </row>
    <row r="45" spans="1:10" ht="15" customHeight="1">
      <c r="A45" s="25"/>
      <c r="B45" s="12"/>
      <c r="C45" s="27" t="s">
        <v>59</v>
      </c>
      <c r="D45" s="28"/>
      <c r="E45" s="103">
        <v>12</v>
      </c>
      <c r="F45" s="103" t="s">
        <v>60</v>
      </c>
      <c r="G45" s="104" t="s">
        <v>261</v>
      </c>
    </row>
    <row r="46" spans="1:10" ht="15" customHeight="1">
      <c r="A46" s="12"/>
      <c r="B46" s="12"/>
      <c r="C46" s="27" t="s">
        <v>61</v>
      </c>
      <c r="D46" s="28"/>
      <c r="E46" s="103">
        <v>14</v>
      </c>
      <c r="F46" s="103" t="s">
        <v>19</v>
      </c>
      <c r="G46" s="104" t="s">
        <v>262</v>
      </c>
    </row>
    <row r="47" spans="1:10" ht="15" customHeight="1">
      <c r="A47" s="12"/>
      <c r="B47" s="12"/>
      <c r="C47" s="27" t="s">
        <v>263</v>
      </c>
      <c r="D47" s="28"/>
      <c r="E47" s="103">
        <v>12</v>
      </c>
      <c r="F47" s="103" t="s">
        <v>19</v>
      </c>
      <c r="G47" s="104" t="s">
        <v>264</v>
      </c>
    </row>
    <row r="48" spans="1:10" ht="4.5" customHeight="1">
      <c r="A48" s="12"/>
      <c r="B48" s="25"/>
      <c r="C48" s="22"/>
      <c r="D48" s="23"/>
      <c r="E48" s="103"/>
      <c r="F48" s="103"/>
      <c r="G48" s="104"/>
    </row>
    <row r="49" spans="1:10" ht="15" customHeight="1">
      <c r="A49" s="12"/>
      <c r="B49" s="219" t="s">
        <v>62</v>
      </c>
      <c r="C49" s="219"/>
      <c r="D49" s="26"/>
      <c r="E49" s="103"/>
      <c r="F49" s="103"/>
      <c r="G49" s="104"/>
    </row>
    <row r="50" spans="1:10" ht="15" customHeight="1">
      <c r="A50" s="12"/>
      <c r="B50" s="12"/>
      <c r="C50" s="27" t="s">
        <v>63</v>
      </c>
      <c r="D50" s="28"/>
      <c r="E50" s="103">
        <v>14</v>
      </c>
      <c r="F50" s="103" t="s">
        <v>265</v>
      </c>
      <c r="G50" s="154" t="s">
        <v>64</v>
      </c>
    </row>
    <row r="51" spans="1:10" ht="15" customHeight="1">
      <c r="A51" s="12"/>
      <c r="B51" s="12"/>
      <c r="C51" s="27" t="s">
        <v>65</v>
      </c>
      <c r="D51" s="28"/>
      <c r="E51" s="103">
        <v>10</v>
      </c>
      <c r="F51" s="103" t="s">
        <v>265</v>
      </c>
      <c r="G51" s="104" t="s">
        <v>66</v>
      </c>
      <c r="J51" s="17"/>
    </row>
    <row r="52" spans="1:10" ht="15" customHeight="1">
      <c r="A52" s="12"/>
      <c r="B52" s="12"/>
      <c r="C52" s="27" t="s">
        <v>67</v>
      </c>
      <c r="D52" s="28"/>
      <c r="E52" s="103">
        <v>14</v>
      </c>
      <c r="F52" s="103" t="s">
        <v>68</v>
      </c>
      <c r="G52" s="104" t="s">
        <v>69</v>
      </c>
    </row>
    <row r="53" spans="1:10" ht="4.5" customHeight="1">
      <c r="A53" s="12"/>
      <c r="B53" s="12"/>
      <c r="C53" s="29"/>
      <c r="D53" s="30"/>
      <c r="E53" s="103"/>
      <c r="F53" s="103"/>
      <c r="G53" s="104"/>
    </row>
    <row r="54" spans="1:10" ht="15" customHeight="1">
      <c r="A54" s="25"/>
      <c r="B54" s="219" t="s">
        <v>70</v>
      </c>
      <c r="C54" s="219"/>
      <c r="D54" s="26"/>
      <c r="E54" s="103"/>
      <c r="F54" s="103"/>
      <c r="G54" s="104"/>
    </row>
    <row r="55" spans="1:10" ht="15" customHeight="1">
      <c r="A55" s="12"/>
      <c r="B55" s="12"/>
      <c r="C55" s="27" t="s">
        <v>71</v>
      </c>
      <c r="D55" s="28"/>
      <c r="E55" s="103">
        <v>16</v>
      </c>
      <c r="F55" s="154" t="s">
        <v>72</v>
      </c>
      <c r="G55" s="154" t="s">
        <v>73</v>
      </c>
    </row>
    <row r="56" spans="1:10" ht="15" customHeight="1">
      <c r="A56" s="12"/>
      <c r="B56" s="12"/>
      <c r="C56" s="27" t="s">
        <v>266</v>
      </c>
      <c r="D56" s="28"/>
      <c r="E56" s="103">
        <v>8</v>
      </c>
      <c r="F56" s="103" t="s">
        <v>267</v>
      </c>
      <c r="G56" s="154" t="s">
        <v>268</v>
      </c>
    </row>
    <row r="57" spans="1:10" ht="10" thickBot="1">
      <c r="A57" s="31"/>
      <c r="B57" s="31"/>
      <c r="C57" s="31"/>
      <c r="D57" s="31"/>
      <c r="E57" s="32"/>
      <c r="F57" s="33"/>
      <c r="G57" s="34"/>
    </row>
    <row r="58" spans="1:10" ht="10" thickTop="1">
      <c r="A58" s="4"/>
      <c r="B58" s="4"/>
      <c r="C58" s="4"/>
      <c r="D58" s="1"/>
      <c r="E58" s="1"/>
      <c r="F58" s="2"/>
      <c r="G58" s="2"/>
    </row>
    <row r="59" spans="1:10">
      <c r="A59" s="4"/>
      <c r="B59" s="4"/>
      <c r="C59" s="4"/>
      <c r="D59" s="1"/>
      <c r="E59" s="1"/>
      <c r="F59" s="2"/>
      <c r="G59" s="2"/>
    </row>
    <row r="60" spans="1:10">
      <c r="A60" s="4"/>
      <c r="B60" s="4"/>
      <c r="C60" s="4"/>
      <c r="D60" s="1"/>
      <c r="E60" s="1"/>
      <c r="F60" s="2"/>
      <c r="G60" s="2"/>
    </row>
    <row r="61" spans="1:10">
      <c r="B61" s="35"/>
    </row>
  </sheetData>
  <mergeCells count="34">
    <mergeCell ref="B5:C5"/>
    <mergeCell ref="B11:C11"/>
    <mergeCell ref="A2:C3"/>
    <mergeCell ref="E2:F2"/>
    <mergeCell ref="G2:G3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54:C54"/>
    <mergeCell ref="B24:C24"/>
    <mergeCell ref="B25:C25"/>
    <mergeCell ref="B27:C27"/>
    <mergeCell ref="B28:C28"/>
    <mergeCell ref="B29:C29"/>
    <mergeCell ref="B30:C30"/>
    <mergeCell ref="B32:C32"/>
    <mergeCell ref="B35:C35"/>
    <mergeCell ref="B38:C38"/>
    <mergeCell ref="B42:C42"/>
    <mergeCell ref="B49:C49"/>
  </mergeCells>
  <phoneticPr fontId="3"/>
  <printOptions horizontalCentered="1"/>
  <pageMargins left="1.0629921259842521" right="0.78740157480314965" top="0.98425196850393704" bottom="0.98425196850393704" header="0.51181102362204722" footer="0.51181102362204722"/>
  <pageSetup paperSize="9" fitToWidth="0" fitToHeight="0" orientation="portrait" r:id="rId1"/>
  <headerFooter alignWithMargins="0">
    <oddHeader>&amp;L&amp;9知事・県議会議員・市町村議会議員・市町村長の定数と任期満了日&amp;R&amp;9&amp;F  (&amp;A)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72"/>
  <sheetViews>
    <sheetView zoomScaleNormal="100" zoomScaleSheetLayoutView="112" workbookViewId="0"/>
  </sheetViews>
  <sheetFormatPr defaultColWidth="17.26953125" defaultRowHeight="9.5"/>
  <cols>
    <col min="1" max="1" width="1.90625" style="4" customWidth="1"/>
    <col min="2" max="2" width="11.90625" style="4" customWidth="1"/>
    <col min="3" max="3" width="0.453125" style="15" customWidth="1"/>
    <col min="4" max="4" width="5.6328125" style="48" customWidth="1"/>
    <col min="5" max="5" width="5.6328125" style="15" customWidth="1"/>
    <col min="6" max="14" width="6" style="15" customWidth="1"/>
    <col min="15" max="16384" width="17.26953125" style="15"/>
  </cols>
  <sheetData>
    <row r="1" spans="1:14" s="4" customFormat="1" ht="15" customHeight="1" thickBot="1">
      <c r="D1" s="29"/>
      <c r="N1" s="12" t="s">
        <v>74</v>
      </c>
    </row>
    <row r="2" spans="1:14" s="174" customFormat="1" ht="13.5" customHeight="1" thickTop="1">
      <c r="A2" s="232" t="s">
        <v>75</v>
      </c>
      <c r="B2" s="232"/>
      <c r="C2" s="171"/>
      <c r="D2" s="228" t="s">
        <v>356</v>
      </c>
      <c r="E2" s="228" t="s">
        <v>357</v>
      </c>
      <c r="F2" s="172"/>
      <c r="G2" s="173"/>
      <c r="H2" s="231" t="s">
        <v>76</v>
      </c>
      <c r="I2" s="231"/>
      <c r="J2" s="231"/>
      <c r="K2" s="231"/>
      <c r="L2" s="231"/>
      <c r="M2" s="173"/>
      <c r="N2" s="173"/>
    </row>
    <row r="3" spans="1:14" s="174" customFormat="1" ht="24.75" customHeight="1">
      <c r="A3" s="233"/>
      <c r="B3" s="233"/>
      <c r="C3" s="62"/>
      <c r="D3" s="229"/>
      <c r="E3" s="229"/>
      <c r="F3" s="36" t="s">
        <v>359</v>
      </c>
      <c r="G3" s="36" t="s">
        <v>360</v>
      </c>
      <c r="H3" s="36" t="s">
        <v>361</v>
      </c>
      <c r="I3" s="36" t="s">
        <v>78</v>
      </c>
      <c r="J3" s="36" t="s">
        <v>362</v>
      </c>
      <c r="K3" s="36" t="s">
        <v>79</v>
      </c>
      <c r="L3" s="36" t="s">
        <v>80</v>
      </c>
      <c r="M3" s="175" t="s">
        <v>81</v>
      </c>
      <c r="N3" s="162" t="s">
        <v>82</v>
      </c>
    </row>
    <row r="4" spans="1:14" s="12" customFormat="1" ht="9" customHeight="1">
      <c r="A4" s="5"/>
      <c r="D4" s="176" t="s">
        <v>5</v>
      </c>
      <c r="E4" s="5" t="s">
        <v>5</v>
      </c>
      <c r="F4" s="37" t="s">
        <v>83</v>
      </c>
      <c r="G4" s="37" t="s">
        <v>83</v>
      </c>
      <c r="H4" s="37" t="s">
        <v>83</v>
      </c>
      <c r="I4" s="37" t="s">
        <v>83</v>
      </c>
      <c r="J4" s="37" t="s">
        <v>83</v>
      </c>
      <c r="K4" s="37" t="s">
        <v>83</v>
      </c>
      <c r="L4" s="37" t="s">
        <v>83</v>
      </c>
      <c r="M4" s="37" t="s">
        <v>83</v>
      </c>
      <c r="N4" s="37" t="s">
        <v>83</v>
      </c>
    </row>
    <row r="5" spans="1:14" ht="12.65" customHeight="1">
      <c r="A5" s="230" t="s">
        <v>84</v>
      </c>
      <c r="B5" s="230"/>
      <c r="C5" s="158"/>
      <c r="D5" s="38">
        <v>154</v>
      </c>
      <c r="E5" s="39">
        <v>105</v>
      </c>
      <c r="F5" s="40">
        <v>42.7976537728319</v>
      </c>
      <c r="G5" s="40">
        <v>18.178582093134708</v>
      </c>
      <c r="H5" s="41">
        <v>6.4623359589662481</v>
      </c>
      <c r="I5" s="41">
        <v>4.8341506398912317</v>
      </c>
      <c r="J5" s="41">
        <v>7.9324707067403182</v>
      </c>
      <c r="K5" s="41">
        <v>0.25475229793732818</v>
      </c>
      <c r="L5" s="41">
        <v>0.7767870291944019</v>
      </c>
      <c r="M5" s="41">
        <v>2.2140911949762296</v>
      </c>
      <c r="N5" s="41">
        <v>16.549176306327638</v>
      </c>
    </row>
    <row r="6" spans="1:14" ht="4.5" customHeight="1">
      <c r="A6" s="158"/>
      <c r="B6" s="158"/>
      <c r="C6" s="158"/>
      <c r="D6" s="42"/>
      <c r="E6" s="43"/>
      <c r="F6" s="44"/>
      <c r="G6" s="44"/>
      <c r="H6" s="45"/>
      <c r="I6" s="45"/>
      <c r="J6" s="45"/>
      <c r="K6" s="45"/>
      <c r="L6" s="45"/>
      <c r="M6" s="45"/>
      <c r="N6" s="45"/>
    </row>
    <row r="7" spans="1:14" ht="12.65" customHeight="1">
      <c r="A7" s="219" t="s">
        <v>11</v>
      </c>
      <c r="B7" s="219"/>
      <c r="C7" s="158"/>
      <c r="D7" s="42">
        <v>59</v>
      </c>
      <c r="E7" s="43">
        <v>40</v>
      </c>
      <c r="F7" s="44">
        <v>45.159639033129999</v>
      </c>
      <c r="G7" s="44">
        <v>21.37491613763898</v>
      </c>
      <c r="H7" s="44">
        <v>3.5482019521994239</v>
      </c>
      <c r="I7" s="44">
        <v>4.1970930300198166</v>
      </c>
      <c r="J7" s="44">
        <v>6.4822211794635134</v>
      </c>
      <c r="K7" s="44">
        <v>0.60710532336938605</v>
      </c>
      <c r="L7" s="44">
        <v>1.3386953537343473</v>
      </c>
      <c r="M7" s="44">
        <v>2.4618692871796264</v>
      </c>
      <c r="N7" s="44">
        <v>14.830258703264912</v>
      </c>
    </row>
    <row r="8" spans="1:14" ht="4.5" customHeight="1">
      <c r="A8" s="158"/>
      <c r="D8" s="42"/>
      <c r="E8" s="43"/>
      <c r="F8" s="44"/>
      <c r="G8" s="44"/>
      <c r="H8" s="44"/>
      <c r="I8" s="44"/>
      <c r="J8" s="44"/>
      <c r="K8" s="44"/>
      <c r="L8" s="44"/>
      <c r="M8" s="44"/>
      <c r="N8" s="44"/>
    </row>
    <row r="9" spans="1:14" ht="12.65" customHeight="1">
      <c r="B9" s="158" t="s">
        <v>85</v>
      </c>
      <c r="C9" s="158"/>
      <c r="D9" s="42">
        <v>6</v>
      </c>
      <c r="E9" s="43">
        <v>3</v>
      </c>
      <c r="F9" s="44">
        <v>35.286653217934536</v>
      </c>
      <c r="G9" s="44">
        <v>16.201383917919351</v>
      </c>
      <c r="H9" s="44" t="s">
        <v>86</v>
      </c>
      <c r="I9" s="44">
        <v>21.559185267130868</v>
      </c>
      <c r="J9" s="44">
        <v>15.948677902865446</v>
      </c>
      <c r="K9" s="44" t="s">
        <v>86</v>
      </c>
      <c r="L9" s="44">
        <v>5.0996724582980848</v>
      </c>
      <c r="M9" s="44" t="s">
        <v>86</v>
      </c>
      <c r="N9" s="44">
        <v>5.9044272358517169</v>
      </c>
    </row>
    <row r="10" spans="1:14" ht="12.65" customHeight="1">
      <c r="B10" s="158" t="s">
        <v>87</v>
      </c>
      <c r="C10" s="158"/>
      <c r="D10" s="42">
        <v>4</v>
      </c>
      <c r="E10" s="43">
        <v>3</v>
      </c>
      <c r="F10" s="44">
        <v>46.85357419662553</v>
      </c>
      <c r="G10" s="44">
        <v>31.188517259881952</v>
      </c>
      <c r="H10" s="44">
        <v>7.4628867823287433</v>
      </c>
      <c r="I10" s="44" t="s">
        <v>86</v>
      </c>
      <c r="J10" s="44">
        <v>14.495021761163773</v>
      </c>
      <c r="K10" s="44" t="s">
        <v>86</v>
      </c>
      <c r="L10" s="44" t="s">
        <v>86</v>
      </c>
      <c r="M10" s="44" t="s">
        <v>86</v>
      </c>
      <c r="N10" s="44" t="s">
        <v>86</v>
      </c>
    </row>
    <row r="11" spans="1:14" ht="12.65" customHeight="1">
      <c r="B11" s="158" t="s">
        <v>88</v>
      </c>
      <c r="C11" s="158"/>
      <c r="D11" s="42">
        <v>1</v>
      </c>
      <c r="E11" s="43">
        <v>1</v>
      </c>
      <c r="F11" s="44" t="s">
        <v>86</v>
      </c>
      <c r="G11" s="44" t="s">
        <v>86</v>
      </c>
      <c r="H11" s="44" t="s">
        <v>86</v>
      </c>
      <c r="I11" s="44" t="s">
        <v>86</v>
      </c>
      <c r="J11" s="44" t="s">
        <v>86</v>
      </c>
      <c r="K11" s="44" t="s">
        <v>86</v>
      </c>
      <c r="L11" s="44" t="s">
        <v>86</v>
      </c>
      <c r="M11" s="44" t="s">
        <v>86</v>
      </c>
      <c r="N11" s="44" t="s">
        <v>86</v>
      </c>
    </row>
    <row r="12" spans="1:14" ht="12.65" customHeight="1">
      <c r="B12" s="158" t="s">
        <v>89</v>
      </c>
      <c r="C12" s="158"/>
      <c r="D12" s="42">
        <v>2</v>
      </c>
      <c r="E12" s="43">
        <v>2</v>
      </c>
      <c r="F12" s="44" t="s">
        <v>86</v>
      </c>
      <c r="G12" s="44" t="s">
        <v>86</v>
      </c>
      <c r="H12" s="44" t="s">
        <v>86</v>
      </c>
      <c r="I12" s="44" t="s">
        <v>86</v>
      </c>
      <c r="J12" s="44" t="s">
        <v>86</v>
      </c>
      <c r="K12" s="44" t="s">
        <v>86</v>
      </c>
      <c r="L12" s="44" t="s">
        <v>86</v>
      </c>
      <c r="M12" s="44" t="s">
        <v>86</v>
      </c>
      <c r="N12" s="44" t="s">
        <v>86</v>
      </c>
    </row>
    <row r="13" spans="1:14" ht="12.65" customHeight="1">
      <c r="B13" s="158" t="s">
        <v>90</v>
      </c>
      <c r="C13" s="158"/>
      <c r="D13" s="42">
        <v>3</v>
      </c>
      <c r="E13" s="43">
        <v>2</v>
      </c>
      <c r="F13" s="44">
        <v>57.704981585578601</v>
      </c>
      <c r="G13" s="44">
        <v>34.130049055422191</v>
      </c>
      <c r="H13" s="44" t="s">
        <v>86</v>
      </c>
      <c r="I13" s="44" t="s">
        <v>86</v>
      </c>
      <c r="J13" s="44" t="s">
        <v>86</v>
      </c>
      <c r="K13" s="44" t="s">
        <v>86</v>
      </c>
      <c r="L13" s="44" t="s">
        <v>86</v>
      </c>
      <c r="M13" s="44">
        <v>8.1649693589992101</v>
      </c>
      <c r="N13" s="44" t="s">
        <v>86</v>
      </c>
    </row>
    <row r="14" spans="1:14" ht="4.5" customHeight="1">
      <c r="B14" s="158"/>
      <c r="C14" s="158"/>
      <c r="D14" s="42"/>
      <c r="E14" s="43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2.65" customHeight="1">
      <c r="B15" s="158" t="s">
        <v>91</v>
      </c>
      <c r="C15" s="158"/>
      <c r="D15" s="42">
        <v>3</v>
      </c>
      <c r="E15" s="43">
        <v>2</v>
      </c>
      <c r="F15" s="44">
        <v>51.973206146203545</v>
      </c>
      <c r="G15" s="44">
        <v>37.249798517618146</v>
      </c>
      <c r="H15" s="44" t="s">
        <v>86</v>
      </c>
      <c r="I15" s="44" t="s">
        <v>86</v>
      </c>
      <c r="J15" s="44" t="s">
        <v>86</v>
      </c>
      <c r="K15" s="44" t="s">
        <v>86</v>
      </c>
      <c r="L15" s="44" t="s">
        <v>86</v>
      </c>
      <c r="M15" s="44" t="s">
        <v>86</v>
      </c>
      <c r="N15" s="44">
        <v>10.77699533617831</v>
      </c>
    </row>
    <row r="16" spans="1:14" ht="12.65" customHeight="1">
      <c r="B16" s="158" t="s">
        <v>92</v>
      </c>
      <c r="C16" s="158"/>
      <c r="D16" s="42">
        <v>3</v>
      </c>
      <c r="E16" s="43">
        <v>2</v>
      </c>
      <c r="F16" s="44">
        <v>49.660884874022344</v>
      </c>
      <c r="G16" s="44">
        <v>37.471499898986984</v>
      </c>
      <c r="H16" s="44" t="s">
        <v>86</v>
      </c>
      <c r="I16" s="44" t="s">
        <v>86</v>
      </c>
      <c r="J16" s="44">
        <v>12.867615226990678</v>
      </c>
      <c r="K16" s="44" t="s">
        <v>86</v>
      </c>
      <c r="L16" s="44" t="s">
        <v>86</v>
      </c>
      <c r="M16" s="44" t="s">
        <v>86</v>
      </c>
      <c r="N16" s="44" t="s">
        <v>86</v>
      </c>
    </row>
    <row r="17" spans="1:14" ht="12.65" customHeight="1">
      <c r="B17" s="158" t="s">
        <v>93</v>
      </c>
      <c r="C17" s="158"/>
      <c r="D17" s="42">
        <v>4</v>
      </c>
      <c r="E17" s="43">
        <v>3</v>
      </c>
      <c r="F17" s="44">
        <v>28.734387164472125</v>
      </c>
      <c r="G17" s="44">
        <v>34.933261122206048</v>
      </c>
      <c r="H17" s="44">
        <v>9.9154904151011518</v>
      </c>
      <c r="I17" s="44">
        <v>26.41686129822067</v>
      </c>
      <c r="J17" s="44" t="s">
        <v>86</v>
      </c>
      <c r="K17" s="44" t="s">
        <v>86</v>
      </c>
      <c r="L17" s="44" t="s">
        <v>86</v>
      </c>
      <c r="M17" s="44" t="s">
        <v>86</v>
      </c>
      <c r="N17" s="44" t="s">
        <v>86</v>
      </c>
    </row>
    <row r="18" spans="1:14" ht="12.65" customHeight="1">
      <c r="B18" s="158" t="s">
        <v>94</v>
      </c>
      <c r="C18" s="158"/>
      <c r="D18" s="42">
        <v>3</v>
      </c>
      <c r="E18" s="43">
        <v>2</v>
      </c>
      <c r="F18" s="44">
        <v>51.310573648825638</v>
      </c>
      <c r="G18" s="44">
        <v>33.720422596699557</v>
      </c>
      <c r="H18" s="44" t="s">
        <v>86</v>
      </c>
      <c r="I18" s="44" t="s">
        <v>86</v>
      </c>
      <c r="J18" s="44" t="s">
        <v>86</v>
      </c>
      <c r="K18" s="44" t="s">
        <v>86</v>
      </c>
      <c r="L18" s="44" t="s">
        <v>86</v>
      </c>
      <c r="M18" s="44" t="s">
        <v>86</v>
      </c>
      <c r="N18" s="44">
        <v>14.969003754474809</v>
      </c>
    </row>
    <row r="19" spans="1:14" ht="12.65" customHeight="1">
      <c r="B19" s="158" t="s">
        <v>95</v>
      </c>
      <c r="C19" s="158"/>
      <c r="D19" s="42">
        <v>2</v>
      </c>
      <c r="E19" s="43">
        <v>2</v>
      </c>
      <c r="F19" s="44" t="s">
        <v>86</v>
      </c>
      <c r="G19" s="44" t="s">
        <v>86</v>
      </c>
      <c r="H19" s="44" t="s">
        <v>86</v>
      </c>
      <c r="I19" s="44" t="s">
        <v>86</v>
      </c>
      <c r="J19" s="44" t="s">
        <v>86</v>
      </c>
      <c r="K19" s="44" t="s">
        <v>86</v>
      </c>
      <c r="L19" s="44" t="s">
        <v>86</v>
      </c>
      <c r="M19" s="44" t="s">
        <v>86</v>
      </c>
      <c r="N19" s="44" t="s">
        <v>86</v>
      </c>
    </row>
    <row r="20" spans="1:14" ht="4.5" customHeight="1">
      <c r="B20" s="158"/>
      <c r="C20" s="158"/>
      <c r="D20" s="42"/>
      <c r="E20" s="43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2.65" customHeight="1">
      <c r="B21" s="158" t="s">
        <v>96</v>
      </c>
      <c r="C21" s="158"/>
      <c r="D21" s="42">
        <v>5</v>
      </c>
      <c r="E21" s="43">
        <v>4</v>
      </c>
      <c r="F21" s="44">
        <v>50.635021431973335</v>
      </c>
      <c r="G21" s="44">
        <v>24.242825139792913</v>
      </c>
      <c r="H21" s="44" t="s">
        <v>86</v>
      </c>
      <c r="I21" s="44" t="s">
        <v>86</v>
      </c>
      <c r="J21" s="44">
        <v>17.090896262193294</v>
      </c>
      <c r="K21" s="44" t="s">
        <v>86</v>
      </c>
      <c r="L21" s="44">
        <v>8.031257166040465</v>
      </c>
      <c r="M21" s="44" t="s">
        <v>86</v>
      </c>
      <c r="N21" s="44" t="s">
        <v>86</v>
      </c>
    </row>
    <row r="22" spans="1:14" ht="12.65" customHeight="1">
      <c r="B22" s="158" t="s">
        <v>97</v>
      </c>
      <c r="C22" s="158"/>
      <c r="D22" s="42">
        <v>3</v>
      </c>
      <c r="E22" s="43">
        <v>2</v>
      </c>
      <c r="F22" s="44">
        <v>50.943175357035351</v>
      </c>
      <c r="G22" s="44" t="s">
        <v>86</v>
      </c>
      <c r="H22" s="44" t="s">
        <v>86</v>
      </c>
      <c r="I22" s="44" t="s">
        <v>86</v>
      </c>
      <c r="J22" s="44" t="s">
        <v>86</v>
      </c>
      <c r="K22" s="44" t="s">
        <v>86</v>
      </c>
      <c r="L22" s="44" t="s">
        <v>86</v>
      </c>
      <c r="M22" s="44" t="s">
        <v>86</v>
      </c>
      <c r="N22" s="44">
        <v>49.056824642964649</v>
      </c>
    </row>
    <row r="23" spans="1:14" ht="12.65" customHeight="1">
      <c r="B23" s="158" t="s">
        <v>98</v>
      </c>
      <c r="C23" s="158"/>
      <c r="D23" s="42">
        <v>5</v>
      </c>
      <c r="E23" s="43">
        <v>3</v>
      </c>
      <c r="F23" s="44">
        <v>48.234303246636053</v>
      </c>
      <c r="G23" s="44" t="s">
        <v>86</v>
      </c>
      <c r="H23" s="44" t="s">
        <v>86</v>
      </c>
      <c r="I23" s="44" t="s">
        <v>86</v>
      </c>
      <c r="J23" s="44" t="s">
        <v>86</v>
      </c>
      <c r="K23" s="44" t="s">
        <v>86</v>
      </c>
      <c r="L23" s="44" t="s">
        <v>86</v>
      </c>
      <c r="M23" s="44">
        <v>19.970120520584757</v>
      </c>
      <c r="N23" s="44">
        <v>31.79557623277919</v>
      </c>
    </row>
    <row r="24" spans="1:14" ht="12.65" customHeight="1">
      <c r="B24" s="158" t="s">
        <v>99</v>
      </c>
      <c r="C24" s="158"/>
      <c r="D24" s="42">
        <v>2</v>
      </c>
      <c r="E24" s="43">
        <v>2</v>
      </c>
      <c r="F24" s="44" t="s">
        <v>86</v>
      </c>
      <c r="G24" s="44" t="s">
        <v>86</v>
      </c>
      <c r="H24" s="44" t="s">
        <v>86</v>
      </c>
      <c r="I24" s="44" t="s">
        <v>86</v>
      </c>
      <c r="J24" s="44" t="s">
        <v>86</v>
      </c>
      <c r="K24" s="44" t="s">
        <v>86</v>
      </c>
      <c r="L24" s="44" t="s">
        <v>86</v>
      </c>
      <c r="M24" s="44" t="s">
        <v>86</v>
      </c>
      <c r="N24" s="44" t="s">
        <v>86</v>
      </c>
    </row>
    <row r="25" spans="1:14" ht="12.65" customHeight="1">
      <c r="B25" s="158" t="s">
        <v>100</v>
      </c>
      <c r="C25" s="158"/>
      <c r="D25" s="42">
        <v>4</v>
      </c>
      <c r="E25" s="43">
        <v>3</v>
      </c>
      <c r="F25" s="44">
        <v>34.034489099564802</v>
      </c>
      <c r="G25" s="44" t="s">
        <v>86</v>
      </c>
      <c r="H25" s="44">
        <v>23.295466154506261</v>
      </c>
      <c r="I25" s="44" t="s">
        <v>86</v>
      </c>
      <c r="J25" s="44">
        <v>14.441288846208856</v>
      </c>
      <c r="K25" s="44" t="s">
        <v>86</v>
      </c>
      <c r="L25" s="44" t="s">
        <v>86</v>
      </c>
      <c r="M25" s="44" t="s">
        <v>86</v>
      </c>
      <c r="N25" s="44">
        <v>28.228755899720081</v>
      </c>
    </row>
    <row r="26" spans="1:14" ht="4.5" customHeight="1">
      <c r="B26" s="158"/>
      <c r="C26" s="158"/>
      <c r="D26" s="42"/>
      <c r="E26" s="43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12.65" customHeight="1">
      <c r="B27" s="158" t="s">
        <v>101</v>
      </c>
      <c r="C27" s="158"/>
      <c r="D27" s="42">
        <v>3</v>
      </c>
      <c r="E27" s="43">
        <v>1</v>
      </c>
      <c r="F27" s="44">
        <v>35.565394647436598</v>
      </c>
      <c r="G27" s="44">
        <v>26.758433246388883</v>
      </c>
      <c r="H27" s="44" t="s">
        <v>86</v>
      </c>
      <c r="I27" s="44" t="s">
        <v>86</v>
      </c>
      <c r="J27" s="44" t="s">
        <v>86</v>
      </c>
      <c r="K27" s="44" t="s">
        <v>86</v>
      </c>
      <c r="L27" s="44" t="s">
        <v>86</v>
      </c>
      <c r="M27" s="44" t="s">
        <v>86</v>
      </c>
      <c r="N27" s="44">
        <v>37.676172106174519</v>
      </c>
    </row>
    <row r="28" spans="1:14" ht="12.65" customHeight="1">
      <c r="B28" s="158" t="s">
        <v>102</v>
      </c>
      <c r="C28" s="158"/>
      <c r="D28" s="42">
        <v>4</v>
      </c>
      <c r="E28" s="43">
        <v>2</v>
      </c>
      <c r="F28" s="44">
        <v>42.959820040600597</v>
      </c>
      <c r="G28" s="44" t="s">
        <v>86</v>
      </c>
      <c r="H28" s="44" t="s">
        <v>86</v>
      </c>
      <c r="I28" s="44" t="s">
        <v>86</v>
      </c>
      <c r="J28" s="44" t="s">
        <v>86</v>
      </c>
      <c r="K28" s="44">
        <v>11.452294299456829</v>
      </c>
      <c r="L28" s="44" t="s">
        <v>86</v>
      </c>
      <c r="M28" s="44" t="s">
        <v>86</v>
      </c>
      <c r="N28" s="44">
        <v>45.587885659942572</v>
      </c>
    </row>
    <row r="29" spans="1:14" ht="12.65" customHeight="1">
      <c r="B29" s="158" t="s">
        <v>103</v>
      </c>
      <c r="C29" s="158"/>
      <c r="D29" s="42">
        <v>2</v>
      </c>
      <c r="E29" s="43">
        <v>1</v>
      </c>
      <c r="F29" s="44">
        <v>59.190869444186688</v>
      </c>
      <c r="G29" s="44">
        <v>40.809130555813312</v>
      </c>
      <c r="H29" s="44" t="s">
        <v>86</v>
      </c>
      <c r="I29" s="44" t="s">
        <v>86</v>
      </c>
      <c r="J29" s="44" t="s">
        <v>86</v>
      </c>
      <c r="K29" s="44" t="s">
        <v>86</v>
      </c>
      <c r="L29" s="44" t="s">
        <v>86</v>
      </c>
      <c r="M29" s="44" t="s">
        <v>86</v>
      </c>
      <c r="N29" s="44" t="s">
        <v>86</v>
      </c>
    </row>
    <row r="30" spans="1:14" ht="4.5" customHeight="1">
      <c r="A30" s="158"/>
      <c r="D30" s="42"/>
      <c r="E30" s="43"/>
      <c r="F30" s="44"/>
      <c r="G30" s="44"/>
      <c r="H30" s="44"/>
      <c r="I30" s="44"/>
      <c r="J30" s="44"/>
      <c r="K30" s="44"/>
      <c r="L30" s="44"/>
      <c r="M30" s="44"/>
      <c r="N30" s="44"/>
    </row>
    <row r="31" spans="1:14" ht="12.65" customHeight="1">
      <c r="A31" s="219" t="s">
        <v>12</v>
      </c>
      <c r="B31" s="219"/>
      <c r="C31" s="158"/>
      <c r="D31" s="42">
        <f>SUM(D33:D40)</f>
        <v>27</v>
      </c>
      <c r="E31" s="43">
        <v>18</v>
      </c>
      <c r="F31" s="44">
        <v>36.716389088047926</v>
      </c>
      <c r="G31" s="44">
        <v>18.221579435009215</v>
      </c>
      <c r="H31" s="44">
        <v>9.4529437988039504</v>
      </c>
      <c r="I31" s="44">
        <v>4.0651725972689299</v>
      </c>
      <c r="J31" s="44">
        <v>13.656785867629203</v>
      </c>
      <c r="K31" s="44" t="s">
        <v>86</v>
      </c>
      <c r="L31" s="44">
        <v>1.0859360394766306</v>
      </c>
      <c r="M31" s="44">
        <v>2.3479309487662525</v>
      </c>
      <c r="N31" s="44">
        <v>14.453262224997895</v>
      </c>
    </row>
    <row r="32" spans="1:14" ht="4.5" customHeight="1">
      <c r="D32" s="42"/>
      <c r="E32" s="43"/>
      <c r="F32" s="44"/>
      <c r="G32" s="44"/>
      <c r="H32" s="44"/>
      <c r="I32" s="44"/>
      <c r="J32" s="44"/>
      <c r="K32" s="44"/>
      <c r="L32" s="44"/>
      <c r="M32" s="44"/>
      <c r="N32" s="44"/>
    </row>
    <row r="33" spans="1:14" ht="12.65" customHeight="1">
      <c r="B33" s="158" t="s">
        <v>104</v>
      </c>
      <c r="C33" s="158"/>
      <c r="D33" s="42">
        <v>4</v>
      </c>
      <c r="E33" s="43">
        <v>3</v>
      </c>
      <c r="F33" s="44" t="s">
        <v>86</v>
      </c>
      <c r="G33" s="44">
        <v>24.170065756049411</v>
      </c>
      <c r="H33" s="44" t="s">
        <v>86</v>
      </c>
      <c r="I33" s="44">
        <v>28.723635888577611</v>
      </c>
      <c r="J33" s="44">
        <v>16.163214353108536</v>
      </c>
      <c r="K33" s="44" t="s">
        <v>86</v>
      </c>
      <c r="L33" s="44" t="s">
        <v>86</v>
      </c>
      <c r="M33" s="44" t="s">
        <v>86</v>
      </c>
      <c r="N33" s="44">
        <v>30.943084002264445</v>
      </c>
    </row>
    <row r="34" spans="1:14" ht="12.65" customHeight="1">
      <c r="B34" s="158" t="s">
        <v>105</v>
      </c>
      <c r="C34" s="158"/>
      <c r="D34" s="42">
        <v>3</v>
      </c>
      <c r="E34" s="43">
        <v>2</v>
      </c>
      <c r="F34" s="44">
        <v>49.402078023916879</v>
      </c>
      <c r="G34" s="44">
        <v>33.483630660654775</v>
      </c>
      <c r="H34" s="44" t="s">
        <v>86</v>
      </c>
      <c r="I34" s="44" t="s">
        <v>86</v>
      </c>
      <c r="J34" s="44">
        <v>17.114291315428346</v>
      </c>
      <c r="K34" s="44" t="s">
        <v>86</v>
      </c>
      <c r="L34" s="44" t="s">
        <v>86</v>
      </c>
      <c r="M34" s="44" t="s">
        <v>86</v>
      </c>
      <c r="N34" s="44" t="s">
        <v>86</v>
      </c>
    </row>
    <row r="35" spans="1:14" ht="12.65" customHeight="1">
      <c r="B35" s="158" t="s">
        <v>106</v>
      </c>
      <c r="C35" s="158"/>
      <c r="D35" s="42">
        <v>4</v>
      </c>
      <c r="E35" s="43">
        <v>3</v>
      </c>
      <c r="F35" s="44">
        <v>41.934651560997352</v>
      </c>
      <c r="G35" s="44">
        <v>31.95060164661178</v>
      </c>
      <c r="H35" s="44" t="s">
        <v>86</v>
      </c>
      <c r="I35" s="44" t="s">
        <v>86</v>
      </c>
      <c r="J35" s="44">
        <v>17.630708606009431</v>
      </c>
      <c r="K35" s="44" t="s">
        <v>86</v>
      </c>
      <c r="L35" s="44" t="s">
        <v>86</v>
      </c>
      <c r="M35" s="44" t="s">
        <v>86</v>
      </c>
      <c r="N35" s="44">
        <v>8.4840381863814418</v>
      </c>
    </row>
    <row r="36" spans="1:14" ht="12.65" customHeight="1">
      <c r="B36" s="158" t="s">
        <v>107</v>
      </c>
      <c r="C36" s="158"/>
      <c r="D36" s="42">
        <v>5</v>
      </c>
      <c r="E36" s="43">
        <v>3</v>
      </c>
      <c r="F36" s="44">
        <v>43.641638556892794</v>
      </c>
      <c r="G36" s="44">
        <v>20.284845708574522</v>
      </c>
      <c r="H36" s="44" t="s">
        <v>86</v>
      </c>
      <c r="I36" s="44" t="s">
        <v>86</v>
      </c>
      <c r="J36" s="44">
        <v>14.673996029928233</v>
      </c>
      <c r="K36" s="44" t="s">
        <v>86</v>
      </c>
      <c r="L36" s="44">
        <v>7.3376920834547956</v>
      </c>
      <c r="M36" s="44" t="s">
        <v>86</v>
      </c>
      <c r="N36" s="44">
        <v>14.061827621149654</v>
      </c>
    </row>
    <row r="37" spans="1:14" ht="12.65" customHeight="1">
      <c r="B37" s="158" t="s">
        <v>108</v>
      </c>
      <c r="C37" s="158"/>
      <c r="D37" s="42">
        <v>5</v>
      </c>
      <c r="E37" s="43">
        <v>3</v>
      </c>
      <c r="F37" s="44">
        <v>44.575628710786241</v>
      </c>
      <c r="G37" s="44">
        <v>15.491216390636252</v>
      </c>
      <c r="H37" s="44" t="s">
        <v>86</v>
      </c>
      <c r="I37" s="44" t="s">
        <v>86</v>
      </c>
      <c r="J37" s="44">
        <v>9.2700025814165183</v>
      </c>
      <c r="K37" s="44" t="s">
        <v>86</v>
      </c>
      <c r="L37" s="44" t="s">
        <v>86</v>
      </c>
      <c r="M37" s="44">
        <v>15.527899678002255</v>
      </c>
      <c r="N37" s="44">
        <v>15.135252639158729</v>
      </c>
    </row>
    <row r="38" spans="1:14" ht="4.5" customHeight="1">
      <c r="B38" s="158"/>
      <c r="C38" s="158"/>
      <c r="D38" s="42"/>
      <c r="E38" s="43"/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12.65" customHeight="1">
      <c r="B39" s="158" t="s">
        <v>109</v>
      </c>
      <c r="C39" s="158"/>
      <c r="D39" s="42">
        <v>3</v>
      </c>
      <c r="E39" s="43">
        <v>2</v>
      </c>
      <c r="F39" s="44">
        <v>47.694489407113487</v>
      </c>
      <c r="G39" s="44" t="s">
        <v>86</v>
      </c>
      <c r="H39" s="44">
        <v>33.236882439730124</v>
      </c>
      <c r="I39" s="44" t="s">
        <v>86</v>
      </c>
      <c r="J39" s="44">
        <v>19.068628153156379</v>
      </c>
      <c r="K39" s="44" t="s">
        <v>86</v>
      </c>
      <c r="L39" s="44" t="s">
        <v>86</v>
      </c>
      <c r="M39" s="44" t="s">
        <v>86</v>
      </c>
      <c r="N39" s="44" t="s">
        <v>86</v>
      </c>
    </row>
    <row r="40" spans="1:14" ht="12.65" customHeight="1">
      <c r="B40" s="158" t="s">
        <v>110</v>
      </c>
      <c r="C40" s="99"/>
      <c r="D40" s="42">
        <v>3</v>
      </c>
      <c r="E40" s="43">
        <v>2</v>
      </c>
      <c r="F40" s="44">
        <v>29.000131044424062</v>
      </c>
      <c r="G40" s="44" t="s">
        <v>86</v>
      </c>
      <c r="H40" s="44">
        <v>37.365679465338751</v>
      </c>
      <c r="I40" s="44" t="s">
        <v>86</v>
      </c>
      <c r="J40" s="44" t="s">
        <v>86</v>
      </c>
      <c r="K40" s="44" t="s">
        <v>86</v>
      </c>
      <c r="L40" s="44" t="s">
        <v>86</v>
      </c>
      <c r="M40" s="44" t="s">
        <v>86</v>
      </c>
      <c r="N40" s="44">
        <v>33.634189490237191</v>
      </c>
    </row>
    <row r="41" spans="1:14" ht="4.5" customHeight="1">
      <c r="D41" s="177"/>
      <c r="F41" s="178"/>
      <c r="G41" s="178"/>
      <c r="H41" s="178"/>
      <c r="I41" s="178"/>
      <c r="J41" s="178"/>
      <c r="K41" s="178"/>
      <c r="L41" s="178"/>
      <c r="M41" s="178"/>
      <c r="N41" s="178"/>
    </row>
    <row r="42" spans="1:14" s="14" customFormat="1" ht="12" customHeight="1">
      <c r="A42" s="219" t="s">
        <v>14</v>
      </c>
      <c r="B42" s="219"/>
      <c r="C42" s="158"/>
      <c r="D42" s="46">
        <v>11</v>
      </c>
      <c r="E42" s="47">
        <v>8</v>
      </c>
      <c r="F42" s="44">
        <v>41.526913365358737</v>
      </c>
      <c r="G42" s="44">
        <v>10.632511322450803</v>
      </c>
      <c r="H42" s="44">
        <v>29.797942205401569</v>
      </c>
      <c r="I42" s="44" t="s">
        <v>86</v>
      </c>
      <c r="J42" s="44">
        <v>8.0616994841199414</v>
      </c>
      <c r="K42" s="44" t="s">
        <v>86</v>
      </c>
      <c r="L42" s="44" t="s">
        <v>86</v>
      </c>
      <c r="M42" s="44" t="s">
        <v>86</v>
      </c>
      <c r="N42" s="44">
        <v>9.9809336226689496</v>
      </c>
    </row>
    <row r="43" spans="1:14" s="14" customFormat="1" ht="4.5" customHeight="1">
      <c r="A43" s="160"/>
      <c r="B43" s="158"/>
      <c r="C43" s="158"/>
      <c r="D43" s="46"/>
      <c r="E43" s="47"/>
      <c r="F43" s="44"/>
      <c r="G43" s="44"/>
      <c r="H43" s="44"/>
      <c r="I43" s="44"/>
      <c r="J43" s="44"/>
      <c r="K43" s="44"/>
      <c r="L43" s="44"/>
      <c r="M43" s="44"/>
      <c r="N43" s="44"/>
    </row>
    <row r="44" spans="1:14" s="14" customFormat="1" ht="12" customHeight="1">
      <c r="A44" s="160"/>
      <c r="B44" s="158" t="s">
        <v>111</v>
      </c>
      <c r="C44" s="158"/>
      <c r="D44" s="46">
        <v>3</v>
      </c>
      <c r="E44" s="47">
        <v>2</v>
      </c>
      <c r="F44" s="44">
        <v>39.99009425029498</v>
      </c>
      <c r="G44" s="44" t="s">
        <v>86</v>
      </c>
      <c r="H44" s="44">
        <v>41.943566361239384</v>
      </c>
      <c r="I44" s="44" t="s">
        <v>86</v>
      </c>
      <c r="J44" s="44" t="s">
        <v>86</v>
      </c>
      <c r="K44" s="44" t="s">
        <v>86</v>
      </c>
      <c r="L44" s="44" t="s">
        <v>86</v>
      </c>
      <c r="M44" s="44" t="s">
        <v>86</v>
      </c>
      <c r="N44" s="44">
        <v>18.066339388465629</v>
      </c>
    </row>
    <row r="45" spans="1:14" s="14" customFormat="1" ht="12" customHeight="1">
      <c r="A45" s="160"/>
      <c r="B45" s="158" t="s">
        <v>112</v>
      </c>
      <c r="C45" s="158"/>
      <c r="D45" s="46">
        <v>3</v>
      </c>
      <c r="E45" s="47">
        <v>3</v>
      </c>
      <c r="F45" s="44" t="s">
        <v>86</v>
      </c>
      <c r="G45" s="44" t="s">
        <v>86</v>
      </c>
      <c r="H45" s="44" t="s">
        <v>86</v>
      </c>
      <c r="I45" s="44" t="s">
        <v>86</v>
      </c>
      <c r="J45" s="44" t="s">
        <v>86</v>
      </c>
      <c r="K45" s="44" t="s">
        <v>86</v>
      </c>
      <c r="L45" s="44" t="s">
        <v>86</v>
      </c>
      <c r="M45" s="44" t="s">
        <v>86</v>
      </c>
      <c r="N45" s="44" t="s">
        <v>86</v>
      </c>
    </row>
    <row r="46" spans="1:14" s="14" customFormat="1" ht="12" customHeight="1">
      <c r="A46" s="160"/>
      <c r="B46" s="158" t="s">
        <v>113</v>
      </c>
      <c r="C46" s="158"/>
      <c r="D46" s="46">
        <v>5</v>
      </c>
      <c r="E46" s="47">
        <v>3</v>
      </c>
      <c r="F46" s="44">
        <v>42.52212138935532</v>
      </c>
      <c r="G46" s="44">
        <v>17.51787634662189</v>
      </c>
      <c r="H46" s="44">
        <v>21.932720789389283</v>
      </c>
      <c r="I46" s="44" t="s">
        <v>86</v>
      </c>
      <c r="J46" s="44">
        <v>13.282267041488216</v>
      </c>
      <c r="K46" s="44" t="s">
        <v>86</v>
      </c>
      <c r="L46" s="44" t="s">
        <v>86</v>
      </c>
      <c r="M46" s="44" t="s">
        <v>86</v>
      </c>
      <c r="N46" s="44">
        <v>4.7450144331452933</v>
      </c>
    </row>
    <row r="47" spans="1:14" s="14" customFormat="1" ht="4.5" customHeight="1">
      <c r="A47" s="160"/>
      <c r="B47" s="158"/>
      <c r="C47" s="158"/>
      <c r="D47" s="46"/>
      <c r="E47" s="47"/>
      <c r="F47" s="44"/>
      <c r="G47" s="44"/>
      <c r="H47" s="44"/>
      <c r="I47" s="44"/>
      <c r="J47" s="44"/>
      <c r="K47" s="44"/>
      <c r="L47" s="44"/>
      <c r="M47" s="44"/>
      <c r="N47" s="44"/>
    </row>
    <row r="48" spans="1:14" s="14" customFormat="1" ht="12" customHeight="1">
      <c r="A48" s="219" t="s">
        <v>16</v>
      </c>
      <c r="B48" s="221"/>
      <c r="C48" s="158"/>
      <c r="D48" s="46">
        <v>6</v>
      </c>
      <c r="E48" s="47">
        <v>5</v>
      </c>
      <c r="F48" s="44">
        <v>48.539856141226657</v>
      </c>
      <c r="G48" s="44">
        <v>11.14111320369404</v>
      </c>
      <c r="H48" s="44">
        <v>10.820418567009295</v>
      </c>
      <c r="I48" s="44">
        <v>17.516431818353716</v>
      </c>
      <c r="J48" s="44">
        <v>11.982180269716292</v>
      </c>
      <c r="K48" s="44" t="s">
        <v>86</v>
      </c>
      <c r="L48" s="44" t="s">
        <v>86</v>
      </c>
      <c r="M48" s="44" t="s">
        <v>86</v>
      </c>
      <c r="N48" s="44" t="s">
        <v>86</v>
      </c>
    </row>
    <row r="49" spans="1:14" s="14" customFormat="1" ht="12" customHeight="1">
      <c r="A49" s="219" t="s">
        <v>18</v>
      </c>
      <c r="B49" s="221"/>
      <c r="C49" s="158"/>
      <c r="D49" s="46">
        <v>3</v>
      </c>
      <c r="E49" s="47">
        <v>3</v>
      </c>
      <c r="F49" s="44" t="s">
        <v>114</v>
      </c>
      <c r="G49" s="44" t="s">
        <v>7</v>
      </c>
      <c r="H49" s="44" t="s">
        <v>7</v>
      </c>
      <c r="I49" s="44" t="s">
        <v>7</v>
      </c>
      <c r="J49" s="44" t="s">
        <v>7</v>
      </c>
      <c r="K49" s="44" t="s">
        <v>7</v>
      </c>
      <c r="L49" s="44" t="s">
        <v>7</v>
      </c>
      <c r="M49" s="44" t="s">
        <v>7</v>
      </c>
      <c r="N49" s="44" t="s">
        <v>7</v>
      </c>
    </row>
    <row r="50" spans="1:14" s="14" customFormat="1" ht="12" customHeight="1">
      <c r="A50" s="219" t="s">
        <v>20</v>
      </c>
      <c r="B50" s="221"/>
      <c r="C50" s="158"/>
      <c r="D50" s="46">
        <v>4</v>
      </c>
      <c r="E50" s="47">
        <v>2</v>
      </c>
      <c r="F50" s="44">
        <v>36.514841798137567</v>
      </c>
      <c r="G50" s="44">
        <v>32.732323497038628</v>
      </c>
      <c r="H50" s="44" t="s">
        <v>86</v>
      </c>
      <c r="I50" s="44" t="s">
        <v>86</v>
      </c>
      <c r="J50" s="44" t="s">
        <v>86</v>
      </c>
      <c r="K50" s="44" t="s">
        <v>86</v>
      </c>
      <c r="L50" s="44" t="s">
        <v>86</v>
      </c>
      <c r="M50" s="44">
        <v>30.752834704823805</v>
      </c>
      <c r="N50" s="44" t="s">
        <v>86</v>
      </c>
    </row>
    <row r="51" spans="1:14" s="14" customFormat="1" ht="12" customHeight="1">
      <c r="A51" s="219" t="s">
        <v>21</v>
      </c>
      <c r="B51" s="221"/>
      <c r="C51" s="158"/>
      <c r="D51" s="46">
        <v>7</v>
      </c>
      <c r="E51" s="47">
        <v>5</v>
      </c>
      <c r="F51" s="44">
        <v>35.719074630688453</v>
      </c>
      <c r="G51" s="44">
        <v>18.93225458955758</v>
      </c>
      <c r="H51" s="44">
        <v>7.4487559040882285</v>
      </c>
      <c r="I51" s="44">
        <v>12.988617445215334</v>
      </c>
      <c r="J51" s="44">
        <v>10.886121720264866</v>
      </c>
      <c r="K51" s="44" t="s">
        <v>86</v>
      </c>
      <c r="L51" s="44" t="s">
        <v>86</v>
      </c>
      <c r="M51" s="44" t="s">
        <v>86</v>
      </c>
      <c r="N51" s="44">
        <v>14.025175710185541</v>
      </c>
    </row>
    <row r="52" spans="1:14" s="14" customFormat="1" ht="12" customHeight="1">
      <c r="A52" s="219" t="s">
        <v>23</v>
      </c>
      <c r="B52" s="221"/>
      <c r="C52" s="158"/>
      <c r="D52" s="46">
        <v>3</v>
      </c>
      <c r="E52" s="47">
        <v>2</v>
      </c>
      <c r="F52" s="44">
        <v>46.101881850141311</v>
      </c>
      <c r="G52" s="44">
        <v>29.435789618804712</v>
      </c>
      <c r="H52" s="44" t="s">
        <v>86</v>
      </c>
      <c r="I52" s="44" t="s">
        <v>86</v>
      </c>
      <c r="J52" s="44" t="s">
        <v>86</v>
      </c>
      <c r="K52" s="44" t="s">
        <v>86</v>
      </c>
      <c r="L52" s="44" t="s">
        <v>86</v>
      </c>
      <c r="M52" s="44" t="s">
        <v>86</v>
      </c>
      <c r="N52" s="44">
        <v>24.462328531053974</v>
      </c>
    </row>
    <row r="53" spans="1:14" s="14" customFormat="1" ht="4.5" customHeight="1">
      <c r="A53" s="160"/>
      <c r="B53" s="158"/>
      <c r="C53" s="158"/>
      <c r="D53" s="46"/>
      <c r="E53" s="47"/>
      <c r="F53" s="44"/>
      <c r="G53" s="44"/>
      <c r="H53" s="44"/>
      <c r="I53" s="44"/>
      <c r="J53" s="44"/>
      <c r="K53" s="44"/>
      <c r="L53" s="44"/>
      <c r="M53" s="44"/>
      <c r="N53" s="44"/>
    </row>
    <row r="54" spans="1:14" s="14" customFormat="1" ht="12" customHeight="1">
      <c r="A54" s="219" t="s">
        <v>24</v>
      </c>
      <c r="B54" s="221"/>
      <c r="C54" s="158"/>
      <c r="D54" s="46">
        <v>6</v>
      </c>
      <c r="E54" s="47">
        <v>3</v>
      </c>
      <c r="F54" s="44">
        <v>48.103188668434449</v>
      </c>
      <c r="G54" s="44">
        <v>13.803349900728875</v>
      </c>
      <c r="H54" s="44" t="s">
        <v>86</v>
      </c>
      <c r="I54" s="44" t="s">
        <v>86</v>
      </c>
      <c r="J54" s="44">
        <v>9.3514730768718266</v>
      </c>
      <c r="K54" s="44" t="s">
        <v>86</v>
      </c>
      <c r="L54" s="44" t="s">
        <v>86</v>
      </c>
      <c r="M54" s="44" t="s">
        <v>86</v>
      </c>
      <c r="N54" s="44">
        <v>28.741988353964846</v>
      </c>
    </row>
    <row r="55" spans="1:14" s="14" customFormat="1" ht="12" customHeight="1">
      <c r="A55" s="219" t="s">
        <v>115</v>
      </c>
      <c r="B55" s="221"/>
      <c r="C55" s="158"/>
      <c r="D55" s="46">
        <v>1</v>
      </c>
      <c r="E55" s="47">
        <v>1</v>
      </c>
      <c r="F55" s="44" t="s">
        <v>86</v>
      </c>
      <c r="G55" s="44" t="s">
        <v>86</v>
      </c>
      <c r="H55" s="44" t="s">
        <v>86</v>
      </c>
      <c r="I55" s="44" t="s">
        <v>86</v>
      </c>
      <c r="J55" s="44" t="s">
        <v>86</v>
      </c>
      <c r="K55" s="44" t="s">
        <v>86</v>
      </c>
      <c r="L55" s="44" t="s">
        <v>86</v>
      </c>
      <c r="M55" s="44" t="s">
        <v>86</v>
      </c>
      <c r="N55" s="44" t="s">
        <v>86</v>
      </c>
    </row>
    <row r="56" spans="1:14" s="14" customFormat="1" ht="12" customHeight="1">
      <c r="A56" s="219" t="s">
        <v>28</v>
      </c>
      <c r="B56" s="221"/>
      <c r="C56" s="158"/>
      <c r="D56" s="46">
        <v>1</v>
      </c>
      <c r="E56" s="47">
        <v>1</v>
      </c>
      <c r="F56" s="44" t="s">
        <v>86</v>
      </c>
      <c r="G56" s="44" t="s">
        <v>86</v>
      </c>
      <c r="H56" s="44" t="s">
        <v>86</v>
      </c>
      <c r="I56" s="44" t="s">
        <v>86</v>
      </c>
      <c r="J56" s="44" t="s">
        <v>86</v>
      </c>
      <c r="K56" s="44" t="s">
        <v>86</v>
      </c>
      <c r="L56" s="44" t="s">
        <v>86</v>
      </c>
      <c r="M56" s="44" t="s">
        <v>86</v>
      </c>
      <c r="N56" s="44" t="s">
        <v>86</v>
      </c>
    </row>
    <row r="57" spans="1:14" s="14" customFormat="1" ht="12" customHeight="1">
      <c r="A57" s="219" t="s">
        <v>29</v>
      </c>
      <c r="B57" s="221"/>
      <c r="C57" s="158"/>
      <c r="D57" s="46">
        <v>3</v>
      </c>
      <c r="E57" s="47">
        <v>2</v>
      </c>
      <c r="F57" s="44">
        <v>72.237729704582463</v>
      </c>
      <c r="G57" s="44">
        <v>27.76227029541754</v>
      </c>
      <c r="H57" s="44" t="s">
        <v>86</v>
      </c>
      <c r="I57" s="44" t="s">
        <v>86</v>
      </c>
      <c r="J57" s="44" t="s">
        <v>86</v>
      </c>
      <c r="K57" s="44" t="s">
        <v>86</v>
      </c>
      <c r="L57" s="44" t="s">
        <v>86</v>
      </c>
      <c r="M57" s="44" t="s">
        <v>86</v>
      </c>
      <c r="N57" s="44" t="s">
        <v>86</v>
      </c>
    </row>
    <row r="58" spans="1:14" s="14" customFormat="1" ht="12" customHeight="1">
      <c r="A58" s="219" t="s">
        <v>31</v>
      </c>
      <c r="B58" s="221"/>
      <c r="C58" s="158"/>
      <c r="D58" s="46">
        <v>4</v>
      </c>
      <c r="E58" s="47">
        <v>3</v>
      </c>
      <c r="F58" s="44">
        <v>55.10788822072869</v>
      </c>
      <c r="G58" s="44">
        <v>17.748496639547223</v>
      </c>
      <c r="H58" s="44" t="s">
        <v>86</v>
      </c>
      <c r="I58" s="44" t="s">
        <v>86</v>
      </c>
      <c r="J58" s="44" t="s">
        <v>86</v>
      </c>
      <c r="K58" s="44" t="s">
        <v>86</v>
      </c>
      <c r="L58" s="44" t="s">
        <v>86</v>
      </c>
      <c r="M58" s="44" t="s">
        <v>86</v>
      </c>
      <c r="N58" s="44">
        <v>27.143615139724087</v>
      </c>
    </row>
    <row r="59" spans="1:14" s="14" customFormat="1" ht="4.5" customHeight="1">
      <c r="A59" s="160"/>
      <c r="B59" s="158"/>
      <c r="C59" s="158"/>
      <c r="D59" s="46"/>
      <c r="E59" s="47"/>
      <c r="F59" s="44"/>
      <c r="G59" s="44"/>
      <c r="H59" s="44"/>
      <c r="I59" s="44"/>
      <c r="J59" s="44"/>
      <c r="K59" s="44"/>
      <c r="L59" s="44"/>
      <c r="M59" s="44"/>
      <c r="N59" s="44"/>
    </row>
    <row r="60" spans="1:14" s="14" customFormat="1" ht="12" customHeight="1">
      <c r="A60" s="219" t="s">
        <v>33</v>
      </c>
      <c r="B60" s="221"/>
      <c r="C60" s="158"/>
      <c r="D60" s="46">
        <v>4</v>
      </c>
      <c r="E60" s="47">
        <v>3</v>
      </c>
      <c r="F60" s="44">
        <v>32.328961855253439</v>
      </c>
      <c r="G60" s="44" t="s">
        <v>86</v>
      </c>
      <c r="H60" s="44" t="s">
        <v>86</v>
      </c>
      <c r="I60" s="44">
        <v>21.388652739258291</v>
      </c>
      <c r="J60" s="44">
        <v>14.294872688249969</v>
      </c>
      <c r="K60" s="44" t="s">
        <v>86</v>
      </c>
      <c r="L60" s="44" t="s">
        <v>86</v>
      </c>
      <c r="M60" s="44" t="s">
        <v>86</v>
      </c>
      <c r="N60" s="44">
        <v>31.987512717238303</v>
      </c>
    </row>
    <row r="61" spans="1:14" s="14" customFormat="1" ht="12" customHeight="1">
      <c r="A61" s="219" t="s">
        <v>35</v>
      </c>
      <c r="B61" s="221"/>
      <c r="C61" s="158"/>
      <c r="D61" s="46">
        <v>2</v>
      </c>
      <c r="E61" s="47">
        <v>1</v>
      </c>
      <c r="F61" s="44">
        <v>55.875730282375848</v>
      </c>
      <c r="G61" s="44" t="s">
        <v>86</v>
      </c>
      <c r="H61" s="44" t="s">
        <v>86</v>
      </c>
      <c r="I61" s="44" t="s">
        <v>86</v>
      </c>
      <c r="J61" s="44" t="s">
        <v>86</v>
      </c>
      <c r="K61" s="44" t="s">
        <v>86</v>
      </c>
      <c r="L61" s="44" t="s">
        <v>86</v>
      </c>
      <c r="M61" s="44" t="s">
        <v>86</v>
      </c>
      <c r="N61" s="44">
        <v>44.124269717624152</v>
      </c>
    </row>
    <row r="62" spans="1:14" s="14" customFormat="1" ht="12" customHeight="1">
      <c r="A62" s="219" t="s">
        <v>37</v>
      </c>
      <c r="B62" s="221"/>
      <c r="C62" s="158"/>
      <c r="D62" s="46">
        <v>3</v>
      </c>
      <c r="E62" s="47">
        <v>1</v>
      </c>
      <c r="F62" s="44">
        <v>51.569278441788398</v>
      </c>
      <c r="G62" s="44">
        <v>19.278441788401945</v>
      </c>
      <c r="H62" s="44" t="s">
        <v>86</v>
      </c>
      <c r="I62" s="44" t="s">
        <v>86</v>
      </c>
      <c r="J62" s="44" t="s">
        <v>86</v>
      </c>
      <c r="K62" s="44" t="s">
        <v>86</v>
      </c>
      <c r="L62" s="44" t="s">
        <v>86</v>
      </c>
      <c r="M62" s="44" t="s">
        <v>86</v>
      </c>
      <c r="N62" s="44">
        <v>29.152279769809649</v>
      </c>
    </row>
    <row r="63" spans="1:14" s="14" customFormat="1" ht="12" customHeight="1">
      <c r="A63" s="219" t="s">
        <v>39</v>
      </c>
      <c r="B63" s="221"/>
      <c r="C63" s="158"/>
      <c r="D63" s="46">
        <v>1</v>
      </c>
      <c r="E63" s="47">
        <v>1</v>
      </c>
      <c r="F63" s="44" t="s">
        <v>86</v>
      </c>
      <c r="G63" s="44" t="s">
        <v>86</v>
      </c>
      <c r="H63" s="44" t="s">
        <v>86</v>
      </c>
      <c r="I63" s="44" t="s">
        <v>86</v>
      </c>
      <c r="J63" s="44" t="s">
        <v>86</v>
      </c>
      <c r="K63" s="44" t="s">
        <v>86</v>
      </c>
      <c r="L63" s="44" t="s">
        <v>86</v>
      </c>
      <c r="M63" s="44" t="s">
        <v>86</v>
      </c>
      <c r="N63" s="44" t="s">
        <v>86</v>
      </c>
    </row>
    <row r="64" spans="1:14" s="14" customFormat="1" ht="12" customHeight="1">
      <c r="A64" s="234" t="s">
        <v>116</v>
      </c>
      <c r="B64" s="235"/>
      <c r="C64" s="158"/>
      <c r="D64" s="46">
        <v>3</v>
      </c>
      <c r="E64" s="47">
        <v>1</v>
      </c>
      <c r="F64" s="44" t="s">
        <v>86</v>
      </c>
      <c r="G64" s="44" t="s">
        <v>86</v>
      </c>
      <c r="H64" s="44" t="s">
        <v>86</v>
      </c>
      <c r="I64" s="44" t="s">
        <v>86</v>
      </c>
      <c r="J64" s="44" t="s">
        <v>86</v>
      </c>
      <c r="K64" s="44" t="s">
        <v>86</v>
      </c>
      <c r="L64" s="44" t="s">
        <v>86</v>
      </c>
      <c r="M64" s="44" t="s">
        <v>86</v>
      </c>
      <c r="N64" s="44">
        <v>100</v>
      </c>
    </row>
    <row r="65" spans="1:14" s="14" customFormat="1" ht="4.5" customHeight="1">
      <c r="A65" s="160"/>
      <c r="B65" s="158"/>
      <c r="C65" s="158"/>
      <c r="D65" s="46"/>
      <c r="E65" s="47"/>
      <c r="F65" s="44"/>
      <c r="G65" s="44"/>
      <c r="H65" s="44"/>
      <c r="I65" s="44"/>
      <c r="J65" s="44"/>
      <c r="K65" s="44"/>
      <c r="L65" s="44"/>
      <c r="M65" s="44"/>
      <c r="N65" s="44"/>
    </row>
    <row r="66" spans="1:14" s="14" customFormat="1" ht="12" customHeight="1">
      <c r="A66" s="219" t="s">
        <v>41</v>
      </c>
      <c r="B66" s="221"/>
      <c r="C66" s="158"/>
      <c r="D66" s="46">
        <v>1</v>
      </c>
      <c r="E66" s="47">
        <v>1</v>
      </c>
      <c r="F66" s="44" t="s">
        <v>86</v>
      </c>
      <c r="G66" s="44" t="s">
        <v>86</v>
      </c>
      <c r="H66" s="44" t="s">
        <v>86</v>
      </c>
      <c r="I66" s="44" t="s">
        <v>86</v>
      </c>
      <c r="J66" s="44" t="s">
        <v>86</v>
      </c>
      <c r="K66" s="44" t="s">
        <v>86</v>
      </c>
      <c r="L66" s="44" t="s">
        <v>86</v>
      </c>
      <c r="M66" s="44" t="s">
        <v>86</v>
      </c>
      <c r="N66" s="44" t="s">
        <v>86</v>
      </c>
    </row>
    <row r="67" spans="1:14" s="14" customFormat="1" ht="12" customHeight="1">
      <c r="A67" s="219" t="s">
        <v>117</v>
      </c>
      <c r="B67" s="221"/>
      <c r="C67" s="158"/>
      <c r="D67" s="46">
        <v>1</v>
      </c>
      <c r="E67" s="47">
        <v>1</v>
      </c>
      <c r="F67" s="44" t="s">
        <v>86</v>
      </c>
      <c r="G67" s="44" t="s">
        <v>86</v>
      </c>
      <c r="H67" s="44" t="s">
        <v>86</v>
      </c>
      <c r="I67" s="44" t="s">
        <v>86</v>
      </c>
      <c r="J67" s="44" t="s">
        <v>86</v>
      </c>
      <c r="K67" s="44" t="s">
        <v>86</v>
      </c>
      <c r="L67" s="44" t="s">
        <v>86</v>
      </c>
      <c r="M67" s="44" t="s">
        <v>86</v>
      </c>
      <c r="N67" s="44" t="s">
        <v>86</v>
      </c>
    </row>
    <row r="68" spans="1:14" s="14" customFormat="1" ht="12" customHeight="1">
      <c r="A68" s="219" t="s">
        <v>118</v>
      </c>
      <c r="B68" s="221"/>
      <c r="C68" s="158"/>
      <c r="D68" s="46">
        <v>1</v>
      </c>
      <c r="E68" s="47">
        <v>1</v>
      </c>
      <c r="F68" s="44" t="s">
        <v>86</v>
      </c>
      <c r="G68" s="44" t="s">
        <v>86</v>
      </c>
      <c r="H68" s="44" t="s">
        <v>86</v>
      </c>
      <c r="I68" s="44" t="s">
        <v>86</v>
      </c>
      <c r="J68" s="44" t="s">
        <v>86</v>
      </c>
      <c r="K68" s="44" t="s">
        <v>86</v>
      </c>
      <c r="L68" s="44" t="s">
        <v>86</v>
      </c>
      <c r="M68" s="44" t="s">
        <v>86</v>
      </c>
      <c r="N68" s="44" t="s">
        <v>86</v>
      </c>
    </row>
    <row r="69" spans="1:14" s="14" customFormat="1" ht="12" customHeight="1">
      <c r="A69" s="219" t="s">
        <v>119</v>
      </c>
      <c r="B69" s="221"/>
      <c r="C69" s="158"/>
      <c r="D69" s="46">
        <v>1</v>
      </c>
      <c r="E69" s="47">
        <v>1</v>
      </c>
      <c r="F69" s="44" t="s">
        <v>86</v>
      </c>
      <c r="G69" s="44" t="s">
        <v>86</v>
      </c>
      <c r="H69" s="44" t="s">
        <v>86</v>
      </c>
      <c r="I69" s="44" t="s">
        <v>86</v>
      </c>
      <c r="J69" s="44" t="s">
        <v>86</v>
      </c>
      <c r="K69" s="44" t="s">
        <v>86</v>
      </c>
      <c r="L69" s="44" t="s">
        <v>86</v>
      </c>
      <c r="M69" s="44" t="s">
        <v>86</v>
      </c>
      <c r="N69" s="44" t="s">
        <v>86</v>
      </c>
    </row>
    <row r="70" spans="1:14" s="14" customFormat="1" ht="12" customHeight="1">
      <c r="A70" s="219" t="s">
        <v>120</v>
      </c>
      <c r="B70" s="221"/>
      <c r="C70" s="158"/>
      <c r="D70" s="46">
        <v>2</v>
      </c>
      <c r="E70" s="47">
        <v>1</v>
      </c>
      <c r="F70" s="44">
        <v>48.291937332823842</v>
      </c>
      <c r="G70" s="44" t="s">
        <v>86</v>
      </c>
      <c r="H70" s="44" t="s">
        <v>86</v>
      </c>
      <c r="I70" s="44" t="s">
        <v>86</v>
      </c>
      <c r="J70" s="44" t="s">
        <v>86</v>
      </c>
      <c r="K70" s="44" t="s">
        <v>86</v>
      </c>
      <c r="L70" s="44" t="s">
        <v>86</v>
      </c>
      <c r="M70" s="44" t="s">
        <v>86</v>
      </c>
      <c r="N70" s="44">
        <v>51.708062667176158</v>
      </c>
    </row>
    <row r="71" spans="1:14" s="14" customFormat="1" ht="4.5" customHeight="1" thickBot="1">
      <c r="A71" s="31"/>
      <c r="B71" s="31"/>
      <c r="C71" s="180"/>
      <c r="D71" s="181"/>
      <c r="E71" s="182"/>
      <c r="F71" s="183"/>
      <c r="G71" s="183"/>
      <c r="H71" s="183"/>
      <c r="I71" s="183"/>
      <c r="J71" s="183"/>
      <c r="K71" s="183"/>
      <c r="L71" s="183"/>
      <c r="M71" s="183"/>
      <c r="N71" s="183"/>
    </row>
    <row r="72" spans="1:14" s="17" customFormat="1" ht="4.5" customHeight="1" thickTop="1">
      <c r="A72" s="1"/>
      <c r="B72" s="1"/>
      <c r="F72" s="179"/>
      <c r="G72" s="179"/>
      <c r="H72" s="179"/>
      <c r="I72" s="179"/>
      <c r="J72" s="179"/>
      <c r="K72" s="179"/>
      <c r="L72" s="179"/>
      <c r="M72" s="179"/>
      <c r="N72" s="179"/>
    </row>
  </sheetData>
  <mergeCells count="28">
    <mergeCell ref="A70:B70"/>
    <mergeCell ref="A60:B60"/>
    <mergeCell ref="A61:B61"/>
    <mergeCell ref="A62:B62"/>
    <mergeCell ref="A63:B63"/>
    <mergeCell ref="A64:B64"/>
    <mergeCell ref="A66:B66"/>
    <mergeCell ref="A2:B3"/>
    <mergeCell ref="D2:D3"/>
    <mergeCell ref="A67:B67"/>
    <mergeCell ref="A68:B68"/>
    <mergeCell ref="A69:B69"/>
    <mergeCell ref="E2:E3"/>
    <mergeCell ref="A5:B5"/>
    <mergeCell ref="H2:L2"/>
    <mergeCell ref="A58:B58"/>
    <mergeCell ref="A31:B31"/>
    <mergeCell ref="A42:B42"/>
    <mergeCell ref="A48:B48"/>
    <mergeCell ref="A49:B49"/>
    <mergeCell ref="A50:B50"/>
    <mergeCell ref="A51:B51"/>
    <mergeCell ref="A52:B52"/>
    <mergeCell ref="A54:B54"/>
    <mergeCell ref="A55:B55"/>
    <mergeCell ref="A56:B56"/>
    <mergeCell ref="A57:B57"/>
    <mergeCell ref="A7:B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5" fitToWidth="0" fitToHeight="0" orientation="portrait" r:id="rId1"/>
  <headerFooter alignWithMargins="0">
    <oddHeader>&amp;L&amp;9県議会議員第19回統一地方選挙状況
&amp;R&amp;9&amp;F　（&amp;A）</oddHeader>
  </headerFooter>
  <rowBreaks count="1" manualBreakCount="1">
    <brk id="7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40"/>
  <sheetViews>
    <sheetView zoomScaleNormal="100" zoomScaleSheetLayoutView="87" workbookViewId="0"/>
  </sheetViews>
  <sheetFormatPr defaultColWidth="9" defaultRowHeight="9.5"/>
  <cols>
    <col min="1" max="1" width="1.90625" style="138" customWidth="1"/>
    <col min="2" max="2" width="11.90625" style="138" customWidth="1"/>
    <col min="3" max="3" width="0.453125" style="138" customWidth="1"/>
    <col min="4" max="15" width="5" style="138" customWidth="1"/>
    <col min="16" max="16384" width="9" style="138"/>
  </cols>
  <sheetData>
    <row r="1" spans="1:15" ht="15" customHeight="1" thickBot="1">
      <c r="A1" s="160" t="s">
        <v>172</v>
      </c>
      <c r="F1" s="145"/>
      <c r="G1" s="145"/>
      <c r="H1" s="145"/>
      <c r="I1" s="145"/>
      <c r="J1" s="145"/>
      <c r="K1" s="145"/>
      <c r="L1" s="145"/>
      <c r="M1" s="145"/>
      <c r="N1" s="184"/>
      <c r="O1" s="184" t="s">
        <v>355</v>
      </c>
    </row>
    <row r="2" spans="1:15" ht="13.5" customHeight="1" thickTop="1">
      <c r="A2" s="240" t="s">
        <v>354</v>
      </c>
      <c r="B2" s="240"/>
      <c r="C2" s="6"/>
      <c r="D2" s="236" t="s">
        <v>3</v>
      </c>
      <c r="E2" s="236" t="s">
        <v>124</v>
      </c>
      <c r="F2" s="115"/>
      <c r="G2" s="155"/>
      <c r="H2" s="239" t="s">
        <v>363</v>
      </c>
      <c r="I2" s="239"/>
      <c r="J2" s="239"/>
      <c r="K2" s="239"/>
      <c r="L2" s="239"/>
      <c r="M2" s="239"/>
      <c r="N2" s="185"/>
      <c r="O2" s="185"/>
    </row>
    <row r="3" spans="1:15" ht="22.5" customHeight="1">
      <c r="A3" s="241"/>
      <c r="B3" s="241"/>
      <c r="C3" s="7"/>
      <c r="D3" s="237"/>
      <c r="E3" s="237"/>
      <c r="F3" s="144" t="s">
        <v>353</v>
      </c>
      <c r="G3" s="144" t="s">
        <v>352</v>
      </c>
      <c r="H3" s="36" t="s">
        <v>351</v>
      </c>
      <c r="I3" s="144" t="s">
        <v>350</v>
      </c>
      <c r="J3" s="157" t="s">
        <v>349</v>
      </c>
      <c r="K3" s="64" t="s">
        <v>348</v>
      </c>
      <c r="L3" s="64" t="s">
        <v>347</v>
      </c>
      <c r="M3" s="64" t="s">
        <v>346</v>
      </c>
      <c r="N3" s="64" t="s">
        <v>345</v>
      </c>
      <c r="O3" s="64" t="s">
        <v>344</v>
      </c>
    </row>
    <row r="4" spans="1:15" ht="5.25" customHeight="1">
      <c r="A4" s="146"/>
      <c r="B4" s="146"/>
      <c r="C4" s="146"/>
      <c r="D4" s="117"/>
      <c r="E4" s="146"/>
      <c r="F4" s="116"/>
      <c r="G4" s="116"/>
      <c r="H4" s="116"/>
      <c r="I4" s="116"/>
      <c r="J4" s="116"/>
      <c r="K4" s="116"/>
    </row>
    <row r="5" spans="1:15" ht="12" customHeight="1">
      <c r="A5" s="238" t="s">
        <v>84</v>
      </c>
      <c r="B5" s="238"/>
      <c r="C5" s="186"/>
      <c r="D5" s="143">
        <v>105</v>
      </c>
      <c r="E5" s="142">
        <f>SUM(F5:O5)</f>
        <v>104</v>
      </c>
      <c r="F5" s="142">
        <f>SUM(F9:F70)-F31-F42</f>
        <v>49</v>
      </c>
      <c r="G5" s="142">
        <f>SUM(G9:G70)-G31-G42</f>
        <v>29</v>
      </c>
      <c r="H5" s="142">
        <f>SUM(H9:H70)-H31-H42</f>
        <v>8</v>
      </c>
      <c r="I5" s="142">
        <f>SUM(I9:I70)-I31</f>
        <v>5</v>
      </c>
      <c r="J5" s="142">
        <f>SUM(J9:J70)-J31</f>
        <v>5</v>
      </c>
      <c r="K5" s="187">
        <f>SUM(K9:K70)-K42</f>
        <v>4</v>
      </c>
      <c r="L5" s="142">
        <v>1</v>
      </c>
      <c r="M5" s="142">
        <v>1</v>
      </c>
      <c r="N5" s="142">
        <v>1</v>
      </c>
      <c r="O5" s="142">
        <v>1</v>
      </c>
    </row>
    <row r="6" spans="1:15" ht="4.5" customHeight="1">
      <c r="A6" s="188"/>
      <c r="B6" s="188"/>
      <c r="C6" s="188"/>
      <c r="D6" s="140"/>
      <c r="E6" s="139"/>
      <c r="F6" s="139"/>
      <c r="G6" s="139"/>
      <c r="H6" s="139"/>
      <c r="I6" s="139"/>
    </row>
    <row r="7" spans="1:15" ht="12" customHeight="1">
      <c r="A7" s="220" t="s">
        <v>11</v>
      </c>
      <c r="B7" s="220"/>
      <c r="C7" s="159"/>
      <c r="D7" s="140">
        <v>40</v>
      </c>
      <c r="E7" s="141">
        <f t="shared" ref="E7:L7" si="0">SUM(E9:E29)</f>
        <v>40</v>
      </c>
      <c r="F7" s="141">
        <f t="shared" si="0"/>
        <v>18</v>
      </c>
      <c r="G7" s="141">
        <f t="shared" si="0"/>
        <v>14</v>
      </c>
      <c r="H7" s="141">
        <f t="shared" si="0"/>
        <v>2</v>
      </c>
      <c r="I7" s="141">
        <f t="shared" si="0"/>
        <v>1</v>
      </c>
      <c r="J7" s="141">
        <f t="shared" si="0"/>
        <v>2</v>
      </c>
      <c r="K7" s="141">
        <f t="shared" si="0"/>
        <v>1</v>
      </c>
      <c r="L7" s="141">
        <f t="shared" si="0"/>
        <v>1</v>
      </c>
      <c r="M7" s="139" t="s">
        <v>335</v>
      </c>
      <c r="N7" s="139" t="s">
        <v>335</v>
      </c>
      <c r="O7" s="141">
        <f>SUM(O9:O29)</f>
        <v>1</v>
      </c>
    </row>
    <row r="8" spans="1:15" ht="4.5" customHeight="1">
      <c r="A8" s="188"/>
      <c r="B8" s="188"/>
      <c r="C8" s="188"/>
      <c r="D8" s="140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5" ht="12" customHeight="1">
      <c r="A9" s="188"/>
      <c r="B9" s="159" t="s">
        <v>206</v>
      </c>
      <c r="C9" s="159"/>
      <c r="D9" s="140">
        <v>3</v>
      </c>
      <c r="E9" s="139">
        <f>SUM(F9:O9)</f>
        <v>3</v>
      </c>
      <c r="F9" s="139">
        <v>1</v>
      </c>
      <c r="G9" s="139">
        <v>1</v>
      </c>
      <c r="H9" s="139">
        <v>1</v>
      </c>
      <c r="I9" s="139" t="s">
        <v>129</v>
      </c>
      <c r="J9" s="139" t="s">
        <v>129</v>
      </c>
      <c r="K9" s="139" t="s">
        <v>335</v>
      </c>
      <c r="L9" s="139" t="s">
        <v>335</v>
      </c>
      <c r="M9" s="139" t="s">
        <v>335</v>
      </c>
      <c r="N9" s="139" t="s">
        <v>335</v>
      </c>
      <c r="O9" s="139" t="s">
        <v>335</v>
      </c>
    </row>
    <row r="10" spans="1:15" ht="12" customHeight="1">
      <c r="A10" s="188"/>
      <c r="B10" s="159" t="s">
        <v>207</v>
      </c>
      <c r="C10" s="159"/>
      <c r="D10" s="140">
        <v>3</v>
      </c>
      <c r="E10" s="139">
        <f>SUM(F10:O10)</f>
        <v>3</v>
      </c>
      <c r="F10" s="139">
        <v>1</v>
      </c>
      <c r="G10" s="139">
        <v>1</v>
      </c>
      <c r="H10" s="139" t="s">
        <v>129</v>
      </c>
      <c r="I10" s="139" t="s">
        <v>335</v>
      </c>
      <c r="J10" s="139">
        <v>1</v>
      </c>
      <c r="K10" s="139" t="s">
        <v>335</v>
      </c>
      <c r="L10" s="139" t="s">
        <v>335</v>
      </c>
      <c r="M10" s="139" t="s">
        <v>335</v>
      </c>
      <c r="N10" s="139" t="s">
        <v>335</v>
      </c>
      <c r="O10" s="139" t="s">
        <v>335</v>
      </c>
    </row>
    <row r="11" spans="1:15" ht="12" customHeight="1">
      <c r="A11" s="188"/>
      <c r="B11" s="159" t="s">
        <v>208</v>
      </c>
      <c r="C11" s="159"/>
      <c r="D11" s="140">
        <v>1</v>
      </c>
      <c r="E11" s="139">
        <f>SUM(F11:O11)</f>
        <v>1</v>
      </c>
      <c r="F11" s="139">
        <v>1</v>
      </c>
      <c r="G11" s="139" t="s">
        <v>335</v>
      </c>
      <c r="H11" s="139" t="s">
        <v>335</v>
      </c>
      <c r="I11" s="139" t="s">
        <v>335</v>
      </c>
      <c r="J11" s="139" t="s">
        <v>335</v>
      </c>
      <c r="K11" s="139" t="s">
        <v>335</v>
      </c>
      <c r="L11" s="139" t="s">
        <v>335</v>
      </c>
      <c r="M11" s="139" t="s">
        <v>335</v>
      </c>
      <c r="N11" s="139" t="s">
        <v>335</v>
      </c>
      <c r="O11" s="139" t="s">
        <v>335</v>
      </c>
    </row>
    <row r="12" spans="1:15" ht="12" customHeight="1">
      <c r="A12" s="188"/>
      <c r="B12" s="159" t="s">
        <v>209</v>
      </c>
      <c r="C12" s="159"/>
      <c r="D12" s="140">
        <v>2</v>
      </c>
      <c r="E12" s="139">
        <f>SUM(F12:O12)</f>
        <v>2</v>
      </c>
      <c r="F12" s="139">
        <v>1</v>
      </c>
      <c r="G12" s="139">
        <v>1</v>
      </c>
      <c r="H12" s="139" t="s">
        <v>335</v>
      </c>
      <c r="I12" s="139" t="s">
        <v>335</v>
      </c>
      <c r="J12" s="139" t="s">
        <v>335</v>
      </c>
      <c r="K12" s="139" t="s">
        <v>335</v>
      </c>
      <c r="L12" s="139" t="s">
        <v>335</v>
      </c>
      <c r="M12" s="139" t="s">
        <v>335</v>
      </c>
      <c r="N12" s="139" t="s">
        <v>335</v>
      </c>
      <c r="O12" s="139" t="s">
        <v>335</v>
      </c>
    </row>
    <row r="13" spans="1:15" ht="12" customHeight="1">
      <c r="A13" s="188"/>
      <c r="B13" s="159" t="s">
        <v>210</v>
      </c>
      <c r="C13" s="159"/>
      <c r="D13" s="140">
        <v>2</v>
      </c>
      <c r="E13" s="139">
        <f>SUM(F13:O13)</f>
        <v>2</v>
      </c>
      <c r="F13" s="139">
        <v>1</v>
      </c>
      <c r="G13" s="139">
        <v>1</v>
      </c>
      <c r="H13" s="139" t="s">
        <v>335</v>
      </c>
      <c r="I13" s="139" t="s">
        <v>335</v>
      </c>
      <c r="J13" s="139" t="s">
        <v>335</v>
      </c>
      <c r="K13" s="139" t="s">
        <v>335</v>
      </c>
      <c r="L13" s="139" t="s">
        <v>335</v>
      </c>
      <c r="M13" s="139" t="s">
        <v>335</v>
      </c>
      <c r="N13" s="139" t="s">
        <v>335</v>
      </c>
      <c r="O13" s="139" t="s">
        <v>335</v>
      </c>
    </row>
    <row r="14" spans="1:15" ht="4.5" customHeight="1">
      <c r="A14" s="188"/>
      <c r="B14" s="159"/>
      <c r="C14" s="159"/>
      <c r="D14" s="140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15" ht="12" customHeight="1">
      <c r="A15" s="188"/>
      <c r="B15" s="159" t="s">
        <v>211</v>
      </c>
      <c r="C15" s="159"/>
      <c r="D15" s="140">
        <v>2</v>
      </c>
      <c r="E15" s="139">
        <f>SUM(F15:O15)</f>
        <v>2</v>
      </c>
      <c r="F15" s="139">
        <v>1</v>
      </c>
      <c r="G15" s="139">
        <v>1</v>
      </c>
      <c r="H15" s="139" t="s">
        <v>129</v>
      </c>
      <c r="I15" s="139" t="s">
        <v>129</v>
      </c>
      <c r="J15" s="139" t="s">
        <v>335</v>
      </c>
      <c r="K15" s="139" t="s">
        <v>335</v>
      </c>
      <c r="L15" s="139" t="s">
        <v>335</v>
      </c>
      <c r="M15" s="139" t="s">
        <v>335</v>
      </c>
      <c r="N15" s="139" t="s">
        <v>335</v>
      </c>
      <c r="O15" s="139" t="s">
        <v>335</v>
      </c>
    </row>
    <row r="16" spans="1:15" ht="12" customHeight="1">
      <c r="A16" s="188"/>
      <c r="B16" s="159" t="s">
        <v>92</v>
      </c>
      <c r="C16" s="159"/>
      <c r="D16" s="140">
        <v>2</v>
      </c>
      <c r="E16" s="139">
        <f>SUM(F16:O16)</f>
        <v>2</v>
      </c>
      <c r="F16" s="139">
        <v>1</v>
      </c>
      <c r="G16" s="139">
        <v>1</v>
      </c>
      <c r="H16" s="139" t="s">
        <v>129</v>
      </c>
      <c r="I16" s="139" t="s">
        <v>335</v>
      </c>
      <c r="J16" s="139" t="s">
        <v>335</v>
      </c>
      <c r="K16" s="139" t="s">
        <v>335</v>
      </c>
      <c r="L16" s="139" t="s">
        <v>335</v>
      </c>
      <c r="M16" s="139" t="s">
        <v>335</v>
      </c>
      <c r="N16" s="139" t="s">
        <v>335</v>
      </c>
      <c r="O16" s="139" t="s">
        <v>335</v>
      </c>
    </row>
    <row r="17" spans="1:15" ht="12" customHeight="1">
      <c r="A17" s="188"/>
      <c r="B17" s="159" t="s">
        <v>212</v>
      </c>
      <c r="C17" s="159"/>
      <c r="D17" s="140">
        <v>3</v>
      </c>
      <c r="E17" s="139">
        <f>SUM(F17:O17)</f>
        <v>3</v>
      </c>
      <c r="F17" s="139">
        <v>1</v>
      </c>
      <c r="G17" s="139">
        <v>1</v>
      </c>
      <c r="H17" s="139">
        <v>1</v>
      </c>
      <c r="I17" s="139" t="s">
        <v>335</v>
      </c>
      <c r="J17" s="139" t="s">
        <v>335</v>
      </c>
      <c r="K17" s="139" t="s">
        <v>335</v>
      </c>
      <c r="L17" s="139" t="s">
        <v>335</v>
      </c>
      <c r="M17" s="139" t="s">
        <v>335</v>
      </c>
      <c r="N17" s="139" t="s">
        <v>335</v>
      </c>
      <c r="O17" s="139" t="s">
        <v>335</v>
      </c>
    </row>
    <row r="18" spans="1:15" ht="12" customHeight="1">
      <c r="A18" s="188"/>
      <c r="B18" s="159" t="s">
        <v>213</v>
      </c>
      <c r="C18" s="159"/>
      <c r="D18" s="140">
        <v>2</v>
      </c>
      <c r="E18" s="139">
        <f>SUM(F18:O18)</f>
        <v>2</v>
      </c>
      <c r="F18" s="139">
        <v>1</v>
      </c>
      <c r="G18" s="139">
        <v>1</v>
      </c>
      <c r="H18" s="139" t="s">
        <v>335</v>
      </c>
      <c r="I18" s="139" t="s">
        <v>335</v>
      </c>
      <c r="J18" s="139" t="s">
        <v>335</v>
      </c>
      <c r="K18" s="139" t="s">
        <v>335</v>
      </c>
      <c r="L18" s="139" t="s">
        <v>335</v>
      </c>
      <c r="M18" s="139" t="s">
        <v>335</v>
      </c>
      <c r="N18" s="139" t="s">
        <v>335</v>
      </c>
      <c r="O18" s="139" t="s">
        <v>335</v>
      </c>
    </row>
    <row r="19" spans="1:15" ht="12" customHeight="1">
      <c r="A19" s="188"/>
      <c r="B19" s="159" t="s">
        <v>214</v>
      </c>
      <c r="C19" s="159"/>
      <c r="D19" s="140">
        <v>2</v>
      </c>
      <c r="E19" s="139">
        <f>SUM(F19:O19)</f>
        <v>2</v>
      </c>
      <c r="F19" s="139">
        <v>1</v>
      </c>
      <c r="G19" s="139">
        <v>1</v>
      </c>
      <c r="H19" s="139" t="s">
        <v>335</v>
      </c>
      <c r="I19" s="139" t="s">
        <v>129</v>
      </c>
      <c r="J19" s="139" t="s">
        <v>335</v>
      </c>
      <c r="K19" s="139" t="s">
        <v>335</v>
      </c>
      <c r="L19" s="139" t="s">
        <v>335</v>
      </c>
      <c r="M19" s="139" t="s">
        <v>335</v>
      </c>
      <c r="N19" s="139" t="s">
        <v>335</v>
      </c>
      <c r="O19" s="139" t="s">
        <v>335</v>
      </c>
    </row>
    <row r="20" spans="1:15" ht="4.5" customHeight="1">
      <c r="A20" s="188"/>
      <c r="B20" s="159"/>
      <c r="C20" s="159"/>
      <c r="D20" s="140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spans="1:15" ht="12" customHeight="1">
      <c r="A21" s="188"/>
      <c r="B21" s="159" t="s">
        <v>215</v>
      </c>
      <c r="C21" s="159"/>
      <c r="D21" s="140">
        <v>4</v>
      </c>
      <c r="E21" s="139">
        <f>SUM(F21:O21)</f>
        <v>4</v>
      </c>
      <c r="F21" s="139">
        <v>2</v>
      </c>
      <c r="G21" s="139">
        <v>1</v>
      </c>
      <c r="H21" s="139" t="s">
        <v>129</v>
      </c>
      <c r="I21" s="139" t="s">
        <v>129</v>
      </c>
      <c r="J21" s="139">
        <v>1</v>
      </c>
      <c r="K21" s="139" t="s">
        <v>335</v>
      </c>
      <c r="L21" s="139" t="s">
        <v>335</v>
      </c>
      <c r="M21" s="139" t="s">
        <v>335</v>
      </c>
      <c r="N21" s="139" t="s">
        <v>335</v>
      </c>
      <c r="O21" s="139" t="s">
        <v>335</v>
      </c>
    </row>
    <row r="22" spans="1:15" ht="12" customHeight="1">
      <c r="A22" s="188"/>
      <c r="B22" s="159" t="s">
        <v>216</v>
      </c>
      <c r="C22" s="159"/>
      <c r="D22" s="140">
        <v>2</v>
      </c>
      <c r="E22" s="139">
        <f>SUM(F22:O22)</f>
        <v>2</v>
      </c>
      <c r="F22" s="139">
        <v>1</v>
      </c>
      <c r="G22" s="139">
        <v>1</v>
      </c>
      <c r="H22" s="139" t="s">
        <v>335</v>
      </c>
      <c r="I22" s="139" t="s">
        <v>335</v>
      </c>
      <c r="J22" s="139" t="s">
        <v>335</v>
      </c>
      <c r="K22" s="139" t="s">
        <v>129</v>
      </c>
      <c r="L22" s="139" t="s">
        <v>335</v>
      </c>
      <c r="M22" s="139" t="s">
        <v>335</v>
      </c>
      <c r="N22" s="139" t="s">
        <v>335</v>
      </c>
      <c r="O22" s="139" t="s">
        <v>335</v>
      </c>
    </row>
    <row r="23" spans="1:15" ht="12" customHeight="1">
      <c r="A23" s="188"/>
      <c r="B23" s="159" t="s">
        <v>217</v>
      </c>
      <c r="C23" s="159"/>
      <c r="D23" s="140">
        <v>3</v>
      </c>
      <c r="E23" s="139">
        <f>SUM(F23:O23)</f>
        <v>3</v>
      </c>
      <c r="F23" s="139">
        <v>2</v>
      </c>
      <c r="G23" s="139">
        <v>1</v>
      </c>
      <c r="H23" s="139" t="s">
        <v>335</v>
      </c>
      <c r="I23" s="139" t="s">
        <v>335</v>
      </c>
      <c r="J23" s="139" t="s">
        <v>335</v>
      </c>
      <c r="K23" s="139" t="s">
        <v>335</v>
      </c>
      <c r="L23" s="139" t="s">
        <v>335</v>
      </c>
      <c r="M23" s="139" t="s">
        <v>335</v>
      </c>
      <c r="N23" s="139" t="s">
        <v>335</v>
      </c>
      <c r="O23" s="139" t="s">
        <v>335</v>
      </c>
    </row>
    <row r="24" spans="1:15" ht="12" customHeight="1">
      <c r="A24" s="188"/>
      <c r="B24" s="159" t="s">
        <v>218</v>
      </c>
      <c r="C24" s="159"/>
      <c r="D24" s="140">
        <v>2</v>
      </c>
      <c r="E24" s="139">
        <f>SUM(F24:O24)</f>
        <v>2</v>
      </c>
      <c r="F24" s="139">
        <v>1</v>
      </c>
      <c r="G24" s="139">
        <v>1</v>
      </c>
      <c r="H24" s="139" t="s">
        <v>335</v>
      </c>
      <c r="I24" s="139" t="s">
        <v>335</v>
      </c>
      <c r="J24" s="139" t="s">
        <v>335</v>
      </c>
      <c r="K24" s="139" t="s">
        <v>335</v>
      </c>
      <c r="L24" s="139" t="s">
        <v>335</v>
      </c>
      <c r="M24" s="139" t="s">
        <v>335</v>
      </c>
      <c r="N24" s="139" t="s">
        <v>335</v>
      </c>
      <c r="O24" s="139" t="s">
        <v>335</v>
      </c>
    </row>
    <row r="25" spans="1:15" ht="12" customHeight="1">
      <c r="A25" s="188"/>
      <c r="B25" s="159" t="s">
        <v>343</v>
      </c>
      <c r="C25" s="159"/>
      <c r="D25" s="140">
        <v>3</v>
      </c>
      <c r="E25" s="139">
        <f>SUM(F25:O25)</f>
        <v>3</v>
      </c>
      <c r="F25" s="139">
        <v>1</v>
      </c>
      <c r="G25" s="139" t="s">
        <v>129</v>
      </c>
      <c r="H25" s="139" t="s">
        <v>335</v>
      </c>
      <c r="I25" s="139" t="s">
        <v>129</v>
      </c>
      <c r="J25" s="139" t="s">
        <v>129</v>
      </c>
      <c r="K25" s="139">
        <v>1</v>
      </c>
      <c r="L25" s="139">
        <v>1</v>
      </c>
      <c r="M25" s="139" t="s">
        <v>335</v>
      </c>
      <c r="N25" s="139" t="s">
        <v>335</v>
      </c>
      <c r="O25" s="139" t="s">
        <v>335</v>
      </c>
    </row>
    <row r="26" spans="1:15" ht="4.5" customHeight="1">
      <c r="A26" s="188"/>
      <c r="B26" s="159"/>
      <c r="C26" s="159"/>
      <c r="D26" s="140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spans="1:15" ht="12" customHeight="1">
      <c r="A27" s="188"/>
      <c r="B27" s="159" t="s">
        <v>220</v>
      </c>
      <c r="C27" s="159"/>
      <c r="D27" s="140">
        <v>1</v>
      </c>
      <c r="E27" s="139">
        <f>SUM(F27:O27)</f>
        <v>1</v>
      </c>
      <c r="F27" s="139" t="s">
        <v>129</v>
      </c>
      <c r="G27" s="139" t="s">
        <v>129</v>
      </c>
      <c r="H27" s="139" t="s">
        <v>335</v>
      </c>
      <c r="I27" s="139">
        <v>1</v>
      </c>
      <c r="J27" s="139" t="s">
        <v>335</v>
      </c>
      <c r="K27" s="139" t="s">
        <v>129</v>
      </c>
      <c r="L27" s="139" t="s">
        <v>335</v>
      </c>
      <c r="M27" s="139" t="s">
        <v>335</v>
      </c>
      <c r="N27" s="139" t="s">
        <v>335</v>
      </c>
      <c r="O27" s="139" t="s">
        <v>335</v>
      </c>
    </row>
    <row r="28" spans="1:15" ht="12" customHeight="1">
      <c r="A28" s="188"/>
      <c r="B28" s="159" t="s">
        <v>221</v>
      </c>
      <c r="C28" s="159"/>
      <c r="D28" s="140">
        <v>2</v>
      </c>
      <c r="E28" s="139">
        <f>SUM(F28:O28)</f>
        <v>2</v>
      </c>
      <c r="F28" s="139">
        <v>1</v>
      </c>
      <c r="G28" s="139">
        <v>1</v>
      </c>
      <c r="H28" s="139" t="s">
        <v>335</v>
      </c>
      <c r="I28" s="139" t="s">
        <v>335</v>
      </c>
      <c r="J28" s="139" t="s">
        <v>335</v>
      </c>
      <c r="K28" s="139" t="s">
        <v>335</v>
      </c>
      <c r="L28" s="139" t="s">
        <v>335</v>
      </c>
      <c r="M28" s="139" t="s">
        <v>335</v>
      </c>
      <c r="N28" s="139" t="s">
        <v>335</v>
      </c>
      <c r="O28" s="139" t="s">
        <v>335</v>
      </c>
    </row>
    <row r="29" spans="1:15" ht="12" customHeight="1">
      <c r="A29" s="188"/>
      <c r="B29" s="159" t="s">
        <v>222</v>
      </c>
      <c r="C29" s="159"/>
      <c r="D29" s="140">
        <v>1</v>
      </c>
      <c r="E29" s="139">
        <f>SUM(F29:O29)</f>
        <v>1</v>
      </c>
      <c r="F29" s="139" t="s">
        <v>335</v>
      </c>
      <c r="G29" s="139" t="s">
        <v>335</v>
      </c>
      <c r="H29" s="139" t="s">
        <v>335</v>
      </c>
      <c r="I29" s="139" t="s">
        <v>335</v>
      </c>
      <c r="J29" s="139" t="s">
        <v>335</v>
      </c>
      <c r="K29" s="139" t="s">
        <v>335</v>
      </c>
      <c r="L29" s="139" t="s">
        <v>335</v>
      </c>
      <c r="M29" s="139" t="s">
        <v>335</v>
      </c>
      <c r="N29" s="139" t="s">
        <v>335</v>
      </c>
      <c r="O29" s="139">
        <v>1</v>
      </c>
    </row>
    <row r="30" spans="1:15" ht="4.5" customHeight="1">
      <c r="A30" s="188"/>
      <c r="B30" s="159" t="s">
        <v>342</v>
      </c>
      <c r="C30" s="159"/>
      <c r="D30" s="140"/>
      <c r="E30" s="139"/>
      <c r="F30" s="139"/>
      <c r="G30" s="139"/>
      <c r="H30" s="139"/>
      <c r="I30" s="139"/>
      <c r="J30" s="139"/>
      <c r="L30" s="139"/>
      <c r="M30" s="139"/>
      <c r="N30" s="139"/>
      <c r="O30" s="139"/>
    </row>
    <row r="31" spans="1:15" ht="12" customHeight="1">
      <c r="A31" s="220" t="s">
        <v>12</v>
      </c>
      <c r="B31" s="220"/>
      <c r="C31" s="189"/>
      <c r="D31" s="140">
        <v>18</v>
      </c>
      <c r="E31" s="139">
        <f>SUM(F31:N31)</f>
        <v>18</v>
      </c>
      <c r="F31" s="139">
        <f>SUM(F32:F40)</f>
        <v>6</v>
      </c>
      <c r="G31" s="139">
        <f>SUM(G32:G40)</f>
        <v>7</v>
      </c>
      <c r="H31" s="139">
        <f>SUM(H32:H40)</f>
        <v>1</v>
      </c>
      <c r="I31" s="139">
        <f>SUM(I32:I40)</f>
        <v>1</v>
      </c>
      <c r="J31" s="139">
        <f>SUM(J32:J40)</f>
        <v>2</v>
      </c>
      <c r="K31" s="139" t="s">
        <v>129</v>
      </c>
      <c r="L31" s="139" t="s">
        <v>129</v>
      </c>
      <c r="M31" s="139" t="s">
        <v>129</v>
      </c>
      <c r="N31" s="139">
        <v>1</v>
      </c>
      <c r="O31" s="139" t="s">
        <v>335</v>
      </c>
    </row>
    <row r="32" spans="1:15" ht="4.5" customHeight="1">
      <c r="A32" s="188"/>
      <c r="B32" s="159"/>
      <c r="C32" s="159"/>
      <c r="D32" s="140"/>
      <c r="E32" s="139"/>
      <c r="F32" s="139"/>
      <c r="G32" s="139"/>
      <c r="H32" s="139"/>
      <c r="I32" s="139"/>
    </row>
    <row r="33" spans="1:15" ht="12" customHeight="1">
      <c r="A33" s="188"/>
      <c r="B33" s="159" t="s">
        <v>223</v>
      </c>
      <c r="C33" s="159"/>
      <c r="D33" s="140">
        <v>3</v>
      </c>
      <c r="E33" s="139">
        <f>SUM(F33:O33)</f>
        <v>3</v>
      </c>
      <c r="F33" s="139">
        <v>1</v>
      </c>
      <c r="G33" s="139">
        <v>1</v>
      </c>
      <c r="H33" s="139">
        <v>1</v>
      </c>
      <c r="I33" s="139" t="s">
        <v>335</v>
      </c>
      <c r="J33" s="139" t="s">
        <v>129</v>
      </c>
      <c r="K33" s="139" t="s">
        <v>335</v>
      </c>
      <c r="L33" s="139" t="s">
        <v>129</v>
      </c>
      <c r="M33" s="139" t="s">
        <v>129</v>
      </c>
      <c r="N33" s="139" t="s">
        <v>129</v>
      </c>
      <c r="O33" s="139" t="s">
        <v>129</v>
      </c>
    </row>
    <row r="34" spans="1:15" ht="12" customHeight="1">
      <c r="A34" s="188"/>
      <c r="B34" s="159" t="s">
        <v>224</v>
      </c>
      <c r="C34" s="159"/>
      <c r="D34" s="140">
        <v>2</v>
      </c>
      <c r="E34" s="139">
        <f>SUM(F34:O34)</f>
        <v>2</v>
      </c>
      <c r="F34" s="139">
        <v>1</v>
      </c>
      <c r="G34" s="139">
        <v>1</v>
      </c>
      <c r="H34" s="139" t="s">
        <v>129</v>
      </c>
      <c r="I34" s="139" t="s">
        <v>335</v>
      </c>
      <c r="J34" s="139" t="s">
        <v>129</v>
      </c>
      <c r="K34" s="139" t="s">
        <v>129</v>
      </c>
      <c r="L34" s="139" t="s">
        <v>129</v>
      </c>
      <c r="M34" s="139" t="s">
        <v>129</v>
      </c>
      <c r="N34" s="139" t="s">
        <v>129</v>
      </c>
      <c r="O34" s="139" t="s">
        <v>129</v>
      </c>
    </row>
    <row r="35" spans="1:15" ht="12" customHeight="1">
      <c r="A35" s="188"/>
      <c r="B35" s="159" t="s">
        <v>225</v>
      </c>
      <c r="C35" s="159"/>
      <c r="D35" s="140">
        <v>3</v>
      </c>
      <c r="E35" s="139">
        <f>SUM(F35:O35)</f>
        <v>3</v>
      </c>
      <c r="F35" s="139">
        <v>1</v>
      </c>
      <c r="G35" s="139">
        <v>1</v>
      </c>
      <c r="H35" s="139" t="s">
        <v>335</v>
      </c>
      <c r="I35" s="139" t="s">
        <v>129</v>
      </c>
      <c r="J35" s="139">
        <v>1</v>
      </c>
      <c r="K35" s="139" t="s">
        <v>129</v>
      </c>
      <c r="L35" s="139" t="s">
        <v>129</v>
      </c>
      <c r="M35" s="139" t="s">
        <v>129</v>
      </c>
      <c r="N35" s="139" t="s">
        <v>129</v>
      </c>
      <c r="O35" s="139" t="s">
        <v>129</v>
      </c>
    </row>
    <row r="36" spans="1:15" ht="12" customHeight="1">
      <c r="A36" s="188"/>
      <c r="B36" s="159" t="s">
        <v>226</v>
      </c>
      <c r="C36" s="159"/>
      <c r="D36" s="140">
        <v>3</v>
      </c>
      <c r="E36" s="139">
        <f>SUM(F36:O36)</f>
        <v>3</v>
      </c>
      <c r="F36" s="139">
        <v>1</v>
      </c>
      <c r="G36" s="139">
        <v>1</v>
      </c>
      <c r="H36" s="139" t="s">
        <v>129</v>
      </c>
      <c r="I36" s="139" t="s">
        <v>335</v>
      </c>
      <c r="J36" s="139">
        <v>1</v>
      </c>
      <c r="K36" s="139" t="s">
        <v>335</v>
      </c>
      <c r="L36" s="139" t="s">
        <v>335</v>
      </c>
      <c r="M36" s="139" t="s">
        <v>335</v>
      </c>
      <c r="N36" s="139" t="s">
        <v>335</v>
      </c>
      <c r="O36" s="139" t="s">
        <v>335</v>
      </c>
    </row>
    <row r="37" spans="1:15" ht="12" customHeight="1">
      <c r="A37" s="188"/>
      <c r="B37" s="159" t="s">
        <v>227</v>
      </c>
      <c r="C37" s="159"/>
      <c r="D37" s="140">
        <v>3</v>
      </c>
      <c r="E37" s="139">
        <f>SUM(F37:O37)</f>
        <v>3</v>
      </c>
      <c r="F37" s="139">
        <v>1</v>
      </c>
      <c r="G37" s="139">
        <v>1</v>
      </c>
      <c r="H37" s="139" t="s">
        <v>335</v>
      </c>
      <c r="I37" s="139" t="s">
        <v>129</v>
      </c>
      <c r="J37" s="139" t="s">
        <v>335</v>
      </c>
      <c r="K37" s="139" t="s">
        <v>129</v>
      </c>
      <c r="L37" s="139" t="s">
        <v>335</v>
      </c>
      <c r="M37" s="139" t="s">
        <v>129</v>
      </c>
      <c r="N37" s="139">
        <v>1</v>
      </c>
      <c r="O37" s="139" t="s">
        <v>335</v>
      </c>
    </row>
    <row r="38" spans="1:15" ht="6.75" customHeight="1">
      <c r="A38" s="188"/>
      <c r="B38" s="159"/>
      <c r="C38" s="159"/>
      <c r="D38" s="140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spans="1:15" ht="12" customHeight="1">
      <c r="A39" s="188"/>
      <c r="B39" s="159" t="s">
        <v>228</v>
      </c>
      <c r="C39" s="159"/>
      <c r="D39" s="140">
        <v>2</v>
      </c>
      <c r="E39" s="139">
        <f>SUM(F39:N39)</f>
        <v>2</v>
      </c>
      <c r="F39" s="139">
        <v>1</v>
      </c>
      <c r="G39" s="139">
        <v>1</v>
      </c>
      <c r="H39" s="139" t="s">
        <v>335</v>
      </c>
      <c r="I39" s="139" t="s">
        <v>335</v>
      </c>
      <c r="J39" s="139" t="s">
        <v>335</v>
      </c>
      <c r="K39" s="139" t="s">
        <v>335</v>
      </c>
      <c r="L39" s="139" t="s">
        <v>335</v>
      </c>
      <c r="M39" s="139" t="s">
        <v>335</v>
      </c>
      <c r="N39" s="139" t="s">
        <v>335</v>
      </c>
      <c r="O39" s="139" t="s">
        <v>335</v>
      </c>
    </row>
    <row r="40" spans="1:15" ht="12" customHeight="1">
      <c r="A40" s="188"/>
      <c r="B40" s="159" t="s">
        <v>229</v>
      </c>
      <c r="C40" s="159"/>
      <c r="D40" s="140">
        <v>2</v>
      </c>
      <c r="E40" s="139">
        <f>SUM(F40:N40)</f>
        <v>2</v>
      </c>
      <c r="F40" s="139" t="s">
        <v>335</v>
      </c>
      <c r="G40" s="139">
        <v>1</v>
      </c>
      <c r="H40" s="139" t="s">
        <v>129</v>
      </c>
      <c r="I40" s="139">
        <v>1</v>
      </c>
      <c r="J40" s="139" t="s">
        <v>335</v>
      </c>
      <c r="K40" s="139" t="s">
        <v>335</v>
      </c>
      <c r="L40" s="139" t="s">
        <v>335</v>
      </c>
      <c r="M40" s="139" t="s">
        <v>335</v>
      </c>
      <c r="N40" s="139" t="s">
        <v>335</v>
      </c>
      <c r="O40" s="139" t="s">
        <v>335</v>
      </c>
    </row>
    <row r="41" spans="1:15" ht="4.5" customHeight="1">
      <c r="A41" s="188"/>
      <c r="B41" s="159"/>
      <c r="C41" s="159"/>
      <c r="D41" s="140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spans="1:15" s="17" customFormat="1" ht="12" customHeight="1">
      <c r="A42" s="220" t="s">
        <v>297</v>
      </c>
      <c r="B42" s="220"/>
      <c r="C42" s="159"/>
      <c r="D42" s="140">
        <v>8</v>
      </c>
      <c r="E42" s="139">
        <f>SUM(F42:N42)</f>
        <v>7</v>
      </c>
      <c r="F42" s="139">
        <f>SUM(F44:F46)</f>
        <v>3</v>
      </c>
      <c r="G42" s="139">
        <f>SUM(G44:G46)</f>
        <v>2</v>
      </c>
      <c r="H42" s="139">
        <f>SUM(H44:H46)</f>
        <v>1</v>
      </c>
      <c r="I42" s="139" t="s">
        <v>129</v>
      </c>
      <c r="J42" s="139" t="s">
        <v>129</v>
      </c>
      <c r="K42" s="139">
        <f>SUM(K44:K46)</f>
        <v>1</v>
      </c>
      <c r="L42" s="139" t="s">
        <v>129</v>
      </c>
      <c r="M42" s="139" t="s">
        <v>129</v>
      </c>
      <c r="N42" s="139" t="s">
        <v>129</v>
      </c>
      <c r="O42" s="139" t="s">
        <v>129</v>
      </c>
    </row>
    <row r="43" spans="1:15" s="17" customFormat="1" ht="4.5" customHeight="1">
      <c r="A43" s="159"/>
      <c r="B43" s="23"/>
      <c r="C43" s="159"/>
      <c r="D43" s="140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5" s="17" customFormat="1" ht="12" customHeight="1">
      <c r="A44" s="159"/>
      <c r="B44" s="159" t="s">
        <v>111</v>
      </c>
      <c r="C44" s="159"/>
      <c r="D44" s="140">
        <v>2</v>
      </c>
      <c r="E44" s="139">
        <f>SUM(F44:O44)</f>
        <v>1</v>
      </c>
      <c r="F44" s="139">
        <v>1</v>
      </c>
      <c r="G44" s="139" t="s">
        <v>129</v>
      </c>
      <c r="H44" s="139" t="s">
        <v>129</v>
      </c>
      <c r="I44" s="139" t="s">
        <v>129</v>
      </c>
      <c r="J44" s="139" t="s">
        <v>335</v>
      </c>
      <c r="K44" s="139" t="s">
        <v>129</v>
      </c>
      <c r="L44" s="139" t="s">
        <v>335</v>
      </c>
      <c r="M44" s="139" t="s">
        <v>335</v>
      </c>
      <c r="N44" s="139" t="s">
        <v>335</v>
      </c>
      <c r="O44" s="139" t="s">
        <v>335</v>
      </c>
    </row>
    <row r="45" spans="1:15" s="17" customFormat="1" ht="12" customHeight="1">
      <c r="A45" s="159"/>
      <c r="B45" s="159" t="s">
        <v>112</v>
      </c>
      <c r="C45" s="159"/>
      <c r="D45" s="140">
        <v>3</v>
      </c>
      <c r="E45" s="139">
        <f>SUM(F45:O45)</f>
        <v>3</v>
      </c>
      <c r="F45" s="139">
        <v>1</v>
      </c>
      <c r="G45" s="139">
        <v>1</v>
      </c>
      <c r="H45" s="139">
        <v>1</v>
      </c>
      <c r="I45" s="139" t="s">
        <v>129</v>
      </c>
      <c r="J45" s="139" t="s">
        <v>335</v>
      </c>
      <c r="K45" s="139" t="s">
        <v>129</v>
      </c>
      <c r="L45" s="139" t="s">
        <v>335</v>
      </c>
      <c r="M45" s="139" t="s">
        <v>335</v>
      </c>
      <c r="N45" s="139" t="s">
        <v>335</v>
      </c>
      <c r="O45" s="139" t="s">
        <v>335</v>
      </c>
    </row>
    <row r="46" spans="1:15" s="17" customFormat="1" ht="12" customHeight="1">
      <c r="A46" s="159"/>
      <c r="B46" s="159" t="s">
        <v>113</v>
      </c>
      <c r="C46" s="159"/>
      <c r="D46" s="140">
        <v>3</v>
      </c>
      <c r="E46" s="139">
        <f>SUM(F46:O46)</f>
        <v>3</v>
      </c>
      <c r="F46" s="139">
        <v>1</v>
      </c>
      <c r="G46" s="139">
        <v>1</v>
      </c>
      <c r="H46" s="139" t="s">
        <v>129</v>
      </c>
      <c r="I46" s="139" t="s">
        <v>129</v>
      </c>
      <c r="J46" s="139" t="s">
        <v>129</v>
      </c>
      <c r="K46" s="139">
        <v>1</v>
      </c>
      <c r="L46" s="139" t="s">
        <v>335</v>
      </c>
      <c r="M46" s="139" t="s">
        <v>335</v>
      </c>
      <c r="N46" s="139" t="s">
        <v>335</v>
      </c>
      <c r="O46" s="139" t="s">
        <v>335</v>
      </c>
    </row>
    <row r="47" spans="1:15" s="17" customFormat="1" ht="4.5" customHeight="1">
      <c r="A47" s="159"/>
      <c r="B47" s="23"/>
      <c r="C47" s="159"/>
      <c r="D47" s="140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</row>
    <row r="48" spans="1:15" s="17" customFormat="1" ht="12" customHeight="1">
      <c r="A48" s="220" t="s">
        <v>16</v>
      </c>
      <c r="B48" s="220"/>
      <c r="C48" s="159"/>
      <c r="D48" s="140">
        <v>5</v>
      </c>
      <c r="E48" s="139">
        <f>SUM(F48:O48)</f>
        <v>5</v>
      </c>
      <c r="F48" s="141">
        <v>2</v>
      </c>
      <c r="G48" s="141">
        <v>1</v>
      </c>
      <c r="H48" s="141">
        <v>1</v>
      </c>
      <c r="I48" s="141" t="s">
        <v>129</v>
      </c>
      <c r="J48" s="139">
        <v>1</v>
      </c>
      <c r="K48" s="139" t="s">
        <v>129</v>
      </c>
      <c r="L48" s="139" t="s">
        <v>335</v>
      </c>
      <c r="M48" s="139" t="s">
        <v>335</v>
      </c>
      <c r="N48" s="139" t="s">
        <v>335</v>
      </c>
      <c r="O48" s="139" t="s">
        <v>335</v>
      </c>
    </row>
    <row r="49" spans="1:15" s="17" customFormat="1" ht="12" customHeight="1">
      <c r="A49" s="220" t="s">
        <v>341</v>
      </c>
      <c r="B49" s="220"/>
      <c r="C49" s="159"/>
      <c r="D49" s="140">
        <v>3</v>
      </c>
      <c r="E49" s="139">
        <f>SUM(F49:O49)</f>
        <v>3</v>
      </c>
      <c r="F49" s="139">
        <v>1</v>
      </c>
      <c r="G49" s="139">
        <v>1</v>
      </c>
      <c r="H49" s="139">
        <v>1</v>
      </c>
      <c r="I49" s="139" t="s">
        <v>335</v>
      </c>
      <c r="J49" s="139" t="s">
        <v>335</v>
      </c>
      <c r="K49" s="139" t="s">
        <v>335</v>
      </c>
      <c r="L49" s="139" t="s">
        <v>335</v>
      </c>
      <c r="M49" s="139" t="s">
        <v>335</v>
      </c>
      <c r="N49" s="139" t="s">
        <v>335</v>
      </c>
      <c r="O49" s="139" t="s">
        <v>335</v>
      </c>
    </row>
    <row r="50" spans="1:15" s="17" customFormat="1" ht="12" customHeight="1">
      <c r="A50" s="220" t="s">
        <v>20</v>
      </c>
      <c r="B50" s="220"/>
      <c r="C50" s="159"/>
      <c r="D50" s="140">
        <v>2</v>
      </c>
      <c r="E50" s="139">
        <f>SUM(F50:O50)</f>
        <v>2</v>
      </c>
      <c r="F50" s="139">
        <v>1</v>
      </c>
      <c r="G50" s="139">
        <v>1</v>
      </c>
      <c r="H50" s="139" t="s">
        <v>335</v>
      </c>
      <c r="I50" s="139" t="s">
        <v>129</v>
      </c>
      <c r="J50" s="139" t="s">
        <v>335</v>
      </c>
      <c r="K50" s="139" t="s">
        <v>335</v>
      </c>
      <c r="L50" s="139" t="s">
        <v>335</v>
      </c>
      <c r="M50" s="139" t="s">
        <v>335</v>
      </c>
      <c r="N50" s="139" t="s">
        <v>335</v>
      </c>
      <c r="O50" s="139" t="s">
        <v>335</v>
      </c>
    </row>
    <row r="51" spans="1:15" s="17" customFormat="1" ht="12" customHeight="1">
      <c r="A51" s="220" t="s">
        <v>21</v>
      </c>
      <c r="B51" s="220"/>
      <c r="C51" s="159"/>
      <c r="D51" s="140">
        <v>5</v>
      </c>
      <c r="E51" s="139">
        <f>SUM(F51:O51)</f>
        <v>5</v>
      </c>
      <c r="F51" s="139">
        <v>2</v>
      </c>
      <c r="G51" s="139">
        <v>1</v>
      </c>
      <c r="H51" s="139">
        <v>1</v>
      </c>
      <c r="I51" s="139">
        <v>1</v>
      </c>
      <c r="J51" s="139" t="s">
        <v>129</v>
      </c>
      <c r="K51" s="139" t="s">
        <v>129</v>
      </c>
      <c r="L51" s="139" t="s">
        <v>335</v>
      </c>
      <c r="M51" s="139" t="s">
        <v>335</v>
      </c>
      <c r="N51" s="139" t="s">
        <v>335</v>
      </c>
      <c r="O51" s="139" t="s">
        <v>335</v>
      </c>
    </row>
    <row r="52" spans="1:15" s="17" customFormat="1" ht="12" customHeight="1">
      <c r="A52" s="220" t="s">
        <v>23</v>
      </c>
      <c r="B52" s="220"/>
      <c r="C52" s="159"/>
      <c r="D52" s="140">
        <v>2</v>
      </c>
      <c r="E52" s="139">
        <f>SUM(F52:O52)</f>
        <v>2</v>
      </c>
      <c r="F52" s="139">
        <v>1</v>
      </c>
      <c r="G52" s="139">
        <v>1</v>
      </c>
      <c r="H52" s="139" t="s">
        <v>335</v>
      </c>
      <c r="I52" s="139" t="s">
        <v>335</v>
      </c>
      <c r="J52" s="139" t="s">
        <v>335</v>
      </c>
      <c r="K52" s="139" t="s">
        <v>335</v>
      </c>
      <c r="L52" s="139" t="s">
        <v>335</v>
      </c>
      <c r="M52" s="139" t="s">
        <v>335</v>
      </c>
      <c r="N52" s="139" t="s">
        <v>335</v>
      </c>
      <c r="O52" s="139" t="s">
        <v>335</v>
      </c>
    </row>
    <row r="53" spans="1:15" s="17" customFormat="1" ht="4.5" customHeight="1">
      <c r="A53" s="159"/>
      <c r="B53" s="23"/>
      <c r="C53" s="159"/>
      <c r="D53" s="140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</row>
    <row r="54" spans="1:15" s="17" customFormat="1" ht="12" customHeight="1">
      <c r="A54" s="220" t="s">
        <v>24</v>
      </c>
      <c r="B54" s="220"/>
      <c r="C54" s="159"/>
      <c r="D54" s="140">
        <v>3</v>
      </c>
      <c r="E54" s="139">
        <f>SUM(F54:O54)</f>
        <v>3</v>
      </c>
      <c r="F54" s="139">
        <v>2</v>
      </c>
      <c r="G54" s="139">
        <v>1</v>
      </c>
      <c r="H54" s="139" t="s">
        <v>129</v>
      </c>
      <c r="I54" s="139" t="s">
        <v>129</v>
      </c>
      <c r="J54" s="139" t="s">
        <v>335</v>
      </c>
      <c r="K54" s="139" t="s">
        <v>335</v>
      </c>
      <c r="L54" s="139" t="s">
        <v>335</v>
      </c>
      <c r="M54" s="139" t="s">
        <v>335</v>
      </c>
      <c r="N54" s="139" t="s">
        <v>335</v>
      </c>
      <c r="O54" s="139" t="s">
        <v>335</v>
      </c>
    </row>
    <row r="55" spans="1:15" s="17" customFormat="1" ht="12" customHeight="1">
      <c r="A55" s="220" t="s">
        <v>340</v>
      </c>
      <c r="B55" s="220"/>
      <c r="C55" s="159"/>
      <c r="D55" s="140">
        <v>1</v>
      </c>
      <c r="E55" s="139">
        <f>SUM(F55:O55)</f>
        <v>1</v>
      </c>
      <c r="F55" s="139" t="s">
        <v>129</v>
      </c>
      <c r="G55" s="139" t="s">
        <v>129</v>
      </c>
      <c r="H55" s="139" t="s">
        <v>335</v>
      </c>
      <c r="I55" s="139" t="s">
        <v>335</v>
      </c>
      <c r="J55" s="139" t="s">
        <v>335</v>
      </c>
      <c r="K55" s="139">
        <v>1</v>
      </c>
      <c r="L55" s="139" t="s">
        <v>335</v>
      </c>
      <c r="M55" s="139" t="s">
        <v>335</v>
      </c>
      <c r="N55" s="139" t="s">
        <v>335</v>
      </c>
      <c r="O55" s="139" t="s">
        <v>335</v>
      </c>
    </row>
    <row r="56" spans="1:15" s="17" customFormat="1" ht="12" customHeight="1">
      <c r="A56" s="220" t="s">
        <v>28</v>
      </c>
      <c r="B56" s="220"/>
      <c r="C56" s="159"/>
      <c r="D56" s="140">
        <v>1</v>
      </c>
      <c r="E56" s="139">
        <f>SUM(F56:O56)</f>
        <v>1</v>
      </c>
      <c r="F56" s="139">
        <v>1</v>
      </c>
      <c r="G56" s="139" t="s">
        <v>335</v>
      </c>
      <c r="H56" s="139" t="s">
        <v>129</v>
      </c>
      <c r="I56" s="139" t="s">
        <v>335</v>
      </c>
      <c r="J56" s="139" t="s">
        <v>335</v>
      </c>
      <c r="K56" s="139" t="s">
        <v>335</v>
      </c>
      <c r="L56" s="139" t="s">
        <v>335</v>
      </c>
      <c r="M56" s="139" t="s">
        <v>335</v>
      </c>
      <c r="N56" s="139" t="s">
        <v>335</v>
      </c>
      <c r="O56" s="139" t="s">
        <v>335</v>
      </c>
    </row>
    <row r="57" spans="1:15" s="17" customFormat="1" ht="12" customHeight="1">
      <c r="A57" s="220" t="s">
        <v>29</v>
      </c>
      <c r="B57" s="220"/>
      <c r="C57" s="159"/>
      <c r="D57" s="140">
        <v>2</v>
      </c>
      <c r="E57" s="139">
        <f>SUM(F57:O57)</f>
        <v>2</v>
      </c>
      <c r="F57" s="139">
        <v>2</v>
      </c>
      <c r="G57" s="139" t="s">
        <v>335</v>
      </c>
      <c r="H57" s="139" t="s">
        <v>335</v>
      </c>
      <c r="I57" s="139" t="s">
        <v>335</v>
      </c>
      <c r="J57" s="139" t="s">
        <v>335</v>
      </c>
      <c r="K57" s="139" t="s">
        <v>335</v>
      </c>
      <c r="L57" s="139" t="s">
        <v>335</v>
      </c>
      <c r="M57" s="139" t="s">
        <v>335</v>
      </c>
      <c r="N57" s="139" t="s">
        <v>335</v>
      </c>
      <c r="O57" s="139" t="s">
        <v>335</v>
      </c>
    </row>
    <row r="58" spans="1:15" s="17" customFormat="1" ht="12" customHeight="1">
      <c r="A58" s="220" t="s">
        <v>31</v>
      </c>
      <c r="B58" s="220"/>
      <c r="C58" s="159"/>
      <c r="D58" s="140">
        <v>3</v>
      </c>
      <c r="E58" s="139">
        <f>SUM(F58:O58)</f>
        <v>3</v>
      </c>
      <c r="F58" s="139">
        <v>2</v>
      </c>
      <c r="G58" s="139" t="s">
        <v>129</v>
      </c>
      <c r="H58" s="139" t="s">
        <v>335</v>
      </c>
      <c r="I58" s="139">
        <v>1</v>
      </c>
      <c r="J58" s="139" t="s">
        <v>335</v>
      </c>
      <c r="K58" s="139" t="s">
        <v>335</v>
      </c>
      <c r="L58" s="139" t="s">
        <v>335</v>
      </c>
      <c r="M58" s="139" t="s">
        <v>335</v>
      </c>
      <c r="N58" s="139" t="s">
        <v>335</v>
      </c>
      <c r="O58" s="139" t="s">
        <v>335</v>
      </c>
    </row>
    <row r="59" spans="1:15" s="17" customFormat="1" ht="12" customHeight="1">
      <c r="A59" s="159"/>
      <c r="B59" s="23"/>
      <c r="C59" s="159"/>
      <c r="D59" s="140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</row>
    <row r="60" spans="1:15" s="17" customFormat="1" ht="12" customHeight="1">
      <c r="A60" s="220" t="s">
        <v>33</v>
      </c>
      <c r="B60" s="220"/>
      <c r="C60" s="159"/>
      <c r="D60" s="140">
        <v>3</v>
      </c>
      <c r="E60" s="139">
        <f>SUM(F60:O60)</f>
        <v>3</v>
      </c>
      <c r="F60" s="139">
        <v>1</v>
      </c>
      <c r="G60" s="139" t="s">
        <v>129</v>
      </c>
      <c r="H60" s="139">
        <v>1</v>
      </c>
      <c r="I60" s="139" t="s">
        <v>335</v>
      </c>
      <c r="J60" s="139" t="s">
        <v>335</v>
      </c>
      <c r="K60" s="139" t="s">
        <v>129</v>
      </c>
      <c r="L60" s="139" t="s">
        <v>335</v>
      </c>
      <c r="M60" s="139">
        <v>1</v>
      </c>
      <c r="N60" s="139" t="s">
        <v>129</v>
      </c>
      <c r="O60" s="139" t="s">
        <v>129</v>
      </c>
    </row>
    <row r="61" spans="1:15" s="17" customFormat="1" ht="12" customHeight="1">
      <c r="A61" s="220" t="s">
        <v>35</v>
      </c>
      <c r="B61" s="220"/>
      <c r="C61" s="159"/>
      <c r="D61" s="140">
        <v>1</v>
      </c>
      <c r="E61" s="139">
        <f>SUM(F61:O61)</f>
        <v>1</v>
      </c>
      <c r="F61" s="139">
        <v>1</v>
      </c>
      <c r="G61" s="139" t="s">
        <v>335</v>
      </c>
      <c r="H61" s="139" t="s">
        <v>335</v>
      </c>
      <c r="I61" s="139" t="s">
        <v>335</v>
      </c>
      <c r="J61" s="139" t="s">
        <v>335</v>
      </c>
      <c r="K61" s="139" t="s">
        <v>335</v>
      </c>
      <c r="L61" s="139" t="s">
        <v>335</v>
      </c>
      <c r="M61" s="139" t="s">
        <v>335</v>
      </c>
      <c r="N61" s="139" t="s">
        <v>335</v>
      </c>
      <c r="O61" s="139" t="s">
        <v>335</v>
      </c>
    </row>
    <row r="62" spans="1:15" s="17" customFormat="1" ht="12" customHeight="1">
      <c r="A62" s="220" t="s">
        <v>37</v>
      </c>
      <c r="B62" s="220"/>
      <c r="C62" s="159"/>
      <c r="D62" s="140">
        <v>1</v>
      </c>
      <c r="E62" s="139">
        <f>SUM(F62:O62)</f>
        <v>1</v>
      </c>
      <c r="F62" s="139">
        <v>1</v>
      </c>
      <c r="G62" s="139" t="s">
        <v>335</v>
      </c>
      <c r="H62" s="139" t="s">
        <v>335</v>
      </c>
      <c r="I62" s="139" t="s">
        <v>335</v>
      </c>
      <c r="J62" s="139" t="s">
        <v>335</v>
      </c>
      <c r="K62" s="139" t="s">
        <v>335</v>
      </c>
      <c r="L62" s="139" t="s">
        <v>335</v>
      </c>
      <c r="M62" s="139" t="s">
        <v>335</v>
      </c>
      <c r="N62" s="139" t="s">
        <v>335</v>
      </c>
      <c r="O62" s="139" t="s">
        <v>335</v>
      </c>
    </row>
    <row r="63" spans="1:15" s="17" customFormat="1" ht="12" customHeight="1">
      <c r="A63" s="220" t="s">
        <v>39</v>
      </c>
      <c r="B63" s="220"/>
      <c r="C63" s="159"/>
      <c r="D63" s="140">
        <v>1</v>
      </c>
      <c r="E63" s="139">
        <f>SUM(F63:O63)</f>
        <v>1</v>
      </c>
      <c r="F63" s="139">
        <v>1</v>
      </c>
      <c r="G63" s="139" t="s">
        <v>335</v>
      </c>
      <c r="H63" s="139" t="s">
        <v>129</v>
      </c>
      <c r="I63" s="139" t="s">
        <v>129</v>
      </c>
      <c r="J63" s="139" t="s">
        <v>335</v>
      </c>
      <c r="K63" s="139" t="s">
        <v>335</v>
      </c>
      <c r="L63" s="139" t="s">
        <v>335</v>
      </c>
      <c r="M63" s="139" t="s">
        <v>335</v>
      </c>
      <c r="N63" s="139" t="s">
        <v>335</v>
      </c>
      <c r="O63" s="139" t="s">
        <v>335</v>
      </c>
    </row>
    <row r="64" spans="1:15" s="17" customFormat="1" ht="12" customHeight="1">
      <c r="A64" s="220" t="s">
        <v>339</v>
      </c>
      <c r="B64" s="220"/>
      <c r="C64" s="159"/>
      <c r="D64" s="140">
        <v>1</v>
      </c>
      <c r="E64" s="139">
        <f>SUM(F64:O64)</f>
        <v>1</v>
      </c>
      <c r="F64" s="139">
        <v>1</v>
      </c>
      <c r="G64" s="139" t="s">
        <v>335</v>
      </c>
      <c r="H64" s="139" t="s">
        <v>129</v>
      </c>
      <c r="I64" s="139" t="s">
        <v>129</v>
      </c>
      <c r="J64" s="139" t="s">
        <v>335</v>
      </c>
      <c r="K64" s="139" t="s">
        <v>335</v>
      </c>
      <c r="L64" s="139" t="s">
        <v>335</v>
      </c>
      <c r="M64" s="139" t="s">
        <v>335</v>
      </c>
      <c r="N64" s="139" t="s">
        <v>335</v>
      </c>
      <c r="O64" s="139" t="s">
        <v>335</v>
      </c>
    </row>
    <row r="65" spans="1:15" s="17" customFormat="1" ht="4.5" customHeight="1">
      <c r="A65" s="159"/>
      <c r="B65" s="23"/>
      <c r="C65" s="159"/>
      <c r="D65" s="140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</row>
    <row r="66" spans="1:15" s="17" customFormat="1" ht="12" customHeight="1">
      <c r="A66" s="220" t="s">
        <v>41</v>
      </c>
      <c r="B66" s="220"/>
      <c r="C66" s="159"/>
      <c r="D66" s="140">
        <v>1</v>
      </c>
      <c r="E66" s="139">
        <f>SUM(F66:O66)</f>
        <v>1</v>
      </c>
      <c r="F66" s="139">
        <v>1</v>
      </c>
      <c r="G66" s="139" t="s">
        <v>335</v>
      </c>
      <c r="H66" s="139" t="s">
        <v>129</v>
      </c>
      <c r="I66" s="139" t="s">
        <v>129</v>
      </c>
      <c r="J66" s="139" t="s">
        <v>335</v>
      </c>
      <c r="K66" s="139" t="s">
        <v>335</v>
      </c>
      <c r="L66" s="139" t="s">
        <v>335</v>
      </c>
      <c r="M66" s="139" t="s">
        <v>335</v>
      </c>
      <c r="N66" s="139" t="s">
        <v>335</v>
      </c>
      <c r="O66" s="139" t="s">
        <v>335</v>
      </c>
    </row>
    <row r="67" spans="1:15" s="17" customFormat="1" ht="12" customHeight="1">
      <c r="A67" s="220" t="s">
        <v>338</v>
      </c>
      <c r="B67" s="220"/>
      <c r="C67" s="159"/>
      <c r="D67" s="140">
        <v>1</v>
      </c>
      <c r="E67" s="139">
        <f>SUM(F67:O67)</f>
        <v>1</v>
      </c>
      <c r="F67" s="139">
        <v>1</v>
      </c>
      <c r="G67" s="139" t="s">
        <v>335</v>
      </c>
      <c r="H67" s="139" t="s">
        <v>129</v>
      </c>
      <c r="I67" s="139" t="s">
        <v>129</v>
      </c>
      <c r="J67" s="139" t="s">
        <v>335</v>
      </c>
      <c r="K67" s="139" t="s">
        <v>335</v>
      </c>
      <c r="L67" s="139" t="s">
        <v>335</v>
      </c>
      <c r="M67" s="139" t="s">
        <v>335</v>
      </c>
      <c r="N67" s="139" t="s">
        <v>335</v>
      </c>
      <c r="O67" s="139" t="s">
        <v>335</v>
      </c>
    </row>
    <row r="68" spans="1:15" s="17" customFormat="1" ht="12" customHeight="1">
      <c r="A68" s="220" t="s">
        <v>337</v>
      </c>
      <c r="B68" s="220"/>
      <c r="C68" s="159"/>
      <c r="D68" s="140">
        <v>1</v>
      </c>
      <c r="E68" s="139">
        <f>SUM(F68:O68)</f>
        <v>1</v>
      </c>
      <c r="F68" s="139" t="s">
        <v>129</v>
      </c>
      <c r="G68" s="139" t="s">
        <v>129</v>
      </c>
      <c r="H68" s="139" t="s">
        <v>335</v>
      </c>
      <c r="I68" s="139">
        <v>1</v>
      </c>
      <c r="J68" s="139" t="s">
        <v>335</v>
      </c>
      <c r="K68" s="139" t="s">
        <v>129</v>
      </c>
      <c r="L68" s="139" t="s">
        <v>335</v>
      </c>
      <c r="M68" s="139" t="s">
        <v>335</v>
      </c>
      <c r="N68" s="139" t="s">
        <v>335</v>
      </c>
      <c r="O68" s="139" t="s">
        <v>335</v>
      </c>
    </row>
    <row r="69" spans="1:15" s="17" customFormat="1" ht="12" customHeight="1">
      <c r="A69" s="220" t="s">
        <v>119</v>
      </c>
      <c r="B69" s="220"/>
      <c r="C69" s="159"/>
      <c r="D69" s="140">
        <v>1</v>
      </c>
      <c r="E69" s="139">
        <f>SUM(F69:O69)</f>
        <v>1</v>
      </c>
      <c r="F69" s="139">
        <v>1</v>
      </c>
      <c r="G69" s="139" t="s">
        <v>335</v>
      </c>
      <c r="H69" s="139" t="s">
        <v>335</v>
      </c>
      <c r="I69" s="139" t="s">
        <v>129</v>
      </c>
      <c r="J69" s="139" t="s">
        <v>335</v>
      </c>
      <c r="K69" s="139" t="s">
        <v>129</v>
      </c>
      <c r="L69" s="139" t="s">
        <v>335</v>
      </c>
      <c r="M69" s="139" t="s">
        <v>335</v>
      </c>
      <c r="N69" s="139" t="s">
        <v>335</v>
      </c>
      <c r="O69" s="139" t="s">
        <v>335</v>
      </c>
    </row>
    <row r="70" spans="1:15" s="17" customFormat="1" ht="12" customHeight="1">
      <c r="A70" s="220" t="s">
        <v>336</v>
      </c>
      <c r="B70" s="220"/>
      <c r="C70" s="159"/>
      <c r="D70" s="140">
        <v>1</v>
      </c>
      <c r="E70" s="139">
        <f>SUM(F70:O70)</f>
        <v>1</v>
      </c>
      <c r="F70" s="139" t="s">
        <v>335</v>
      </c>
      <c r="G70" s="139" t="s">
        <v>335</v>
      </c>
      <c r="H70" s="139" t="s">
        <v>129</v>
      </c>
      <c r="I70" s="139" t="s">
        <v>129</v>
      </c>
      <c r="J70" s="139" t="s">
        <v>129</v>
      </c>
      <c r="K70" s="139">
        <v>1</v>
      </c>
      <c r="L70" s="139" t="s">
        <v>129</v>
      </c>
      <c r="M70" s="139" t="s">
        <v>129</v>
      </c>
      <c r="N70" s="139" t="s">
        <v>129</v>
      </c>
      <c r="O70" s="139" t="s">
        <v>129</v>
      </c>
    </row>
    <row r="71" spans="1:15" ht="6" customHeight="1" thickBot="1">
      <c r="A71" s="190"/>
      <c r="B71" s="190"/>
      <c r="C71" s="190"/>
      <c r="D71" s="191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</row>
    <row r="72" spans="1:15" ht="6" customHeight="1" thickTop="1"/>
    <row r="73" spans="1:15" ht="12" customHeight="1">
      <c r="B73" s="156" t="s">
        <v>334</v>
      </c>
    </row>
    <row r="74" spans="1:15" ht="12" customHeight="1">
      <c r="B74" s="156" t="s">
        <v>333</v>
      </c>
    </row>
    <row r="75" spans="1:15" ht="12" customHeight="1">
      <c r="A75" s="188"/>
    </row>
    <row r="76" spans="1:15" ht="12" customHeight="1">
      <c r="A76" s="188" t="s">
        <v>332</v>
      </c>
      <c r="B76" s="188"/>
    </row>
    <row r="77" spans="1:15" ht="12" customHeight="1">
      <c r="A77" s="188"/>
      <c r="B77" s="188"/>
    </row>
    <row r="78" spans="1:15" ht="12" customHeight="1"/>
    <row r="79" spans="1:15" ht="12" customHeight="1"/>
    <row r="80" spans="1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</sheetData>
  <mergeCells count="28">
    <mergeCell ref="H2:M2"/>
    <mergeCell ref="A69:B69"/>
    <mergeCell ref="A70:B70"/>
    <mergeCell ref="A60:B60"/>
    <mergeCell ref="A61:B61"/>
    <mergeCell ref="A62:B62"/>
    <mergeCell ref="A63:B63"/>
    <mergeCell ref="A64:B64"/>
    <mergeCell ref="A66:B66"/>
    <mergeCell ref="A56:B56"/>
    <mergeCell ref="A57:B57"/>
    <mergeCell ref="A67:B67"/>
    <mergeCell ref="A58:B58"/>
    <mergeCell ref="A68:B68"/>
    <mergeCell ref="A2:B3"/>
    <mergeCell ref="D2:D3"/>
    <mergeCell ref="E2:E3"/>
    <mergeCell ref="A5:B5"/>
    <mergeCell ref="A31:B31"/>
    <mergeCell ref="A51:B51"/>
    <mergeCell ref="A52:B52"/>
    <mergeCell ref="A54:B54"/>
    <mergeCell ref="A55:B55"/>
    <mergeCell ref="A7:B7"/>
    <mergeCell ref="A42:B42"/>
    <mergeCell ref="A48:B48"/>
    <mergeCell ref="A49:B49"/>
    <mergeCell ref="A50:B5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3" fitToWidth="0" fitToHeight="0" orientation="portrait" r:id="rId1"/>
  <headerFooter alignWithMargins="0">
    <oddHeader>&amp;L&amp;10県議会議員数&amp;R&amp;10&amp;F　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3"/>
  <sheetViews>
    <sheetView tabSelected="1" zoomScaleNormal="100" zoomScaleSheetLayoutView="145" workbookViewId="0">
      <selection sqref="A1:B1"/>
    </sheetView>
  </sheetViews>
  <sheetFormatPr defaultColWidth="9" defaultRowHeight="9"/>
  <cols>
    <col min="1" max="1" width="3.26953125" style="50" customWidth="1"/>
    <col min="2" max="2" width="11" style="50" customWidth="1"/>
    <col min="3" max="8" width="9.26953125" style="50" customWidth="1"/>
    <col min="9" max="9" width="3.26953125" style="50" customWidth="1"/>
    <col min="10" max="16384" width="9" style="50"/>
  </cols>
  <sheetData>
    <row r="1" spans="1:10" ht="15" customHeight="1" thickBot="1">
      <c r="A1" s="242" t="s">
        <v>121</v>
      </c>
      <c r="B1" s="242"/>
      <c r="C1" s="1"/>
      <c r="D1" s="1"/>
      <c r="E1" s="1"/>
      <c r="F1" s="1"/>
      <c r="G1" s="1"/>
      <c r="H1" s="3" t="s">
        <v>269</v>
      </c>
    </row>
    <row r="2" spans="1:10" ht="5.25" customHeight="1" thickTop="1">
      <c r="A2" s="51"/>
      <c r="B2" s="193"/>
      <c r="C2" s="193"/>
      <c r="D2" s="193"/>
      <c r="E2" s="193"/>
      <c r="F2" s="193"/>
      <c r="G2" s="193"/>
      <c r="H2" s="52"/>
    </row>
    <row r="3" spans="1:10" s="53" customFormat="1" ht="55.5" customHeight="1">
      <c r="A3" s="194" t="s">
        <v>122</v>
      </c>
      <c r="B3" s="195" t="s">
        <v>123</v>
      </c>
      <c r="C3" s="196" t="s">
        <v>3</v>
      </c>
      <c r="D3" s="196" t="s">
        <v>124</v>
      </c>
      <c r="E3" s="197" t="s">
        <v>77</v>
      </c>
      <c r="F3" s="197" t="s">
        <v>125</v>
      </c>
      <c r="G3" s="197" t="s">
        <v>126</v>
      </c>
      <c r="H3" s="198" t="s">
        <v>127</v>
      </c>
      <c r="J3" s="54"/>
    </row>
    <row r="4" spans="1:10" s="53" customFormat="1" ht="5.25" customHeight="1">
      <c r="A4" s="199"/>
      <c r="B4" s="200"/>
      <c r="C4" s="201"/>
      <c r="D4" s="201"/>
      <c r="E4" s="202"/>
      <c r="F4" s="202"/>
      <c r="G4" s="203"/>
      <c r="H4" s="204"/>
    </row>
    <row r="5" spans="1:10" s="53" customFormat="1" ht="6" customHeight="1">
      <c r="A5" s="205"/>
      <c r="B5" s="206"/>
      <c r="C5" s="207"/>
      <c r="D5" s="208"/>
      <c r="E5" s="209"/>
      <c r="F5" s="209"/>
      <c r="G5" s="210"/>
      <c r="H5" s="210"/>
    </row>
    <row r="6" spans="1:10" s="55" customFormat="1" ht="10.5" customHeight="1">
      <c r="A6" s="243" t="s">
        <v>270</v>
      </c>
      <c r="B6" s="211" t="s">
        <v>271</v>
      </c>
      <c r="C6" s="212">
        <v>18</v>
      </c>
      <c r="D6" s="213">
        <v>18</v>
      </c>
      <c r="E6" s="213">
        <v>11</v>
      </c>
      <c r="F6" s="213">
        <v>7</v>
      </c>
      <c r="G6" s="213" t="s">
        <v>129</v>
      </c>
      <c r="H6" s="213" t="s">
        <v>129</v>
      </c>
    </row>
    <row r="7" spans="1:10" s="55" customFormat="1" ht="10.5" customHeight="1">
      <c r="A7" s="243"/>
      <c r="B7" s="214" t="s">
        <v>272</v>
      </c>
      <c r="C7" s="104">
        <v>1</v>
      </c>
      <c r="D7" s="20">
        <v>1</v>
      </c>
      <c r="E7" s="20" t="s">
        <v>129</v>
      </c>
      <c r="F7" s="20">
        <v>1</v>
      </c>
      <c r="G7" s="20" t="s">
        <v>129</v>
      </c>
      <c r="H7" s="20" t="s">
        <v>129</v>
      </c>
    </row>
    <row r="8" spans="1:10" s="55" customFormat="1" ht="10.5" customHeight="1">
      <c r="A8" s="243"/>
      <c r="B8" s="215" t="s">
        <v>273</v>
      </c>
      <c r="C8" s="104">
        <v>1</v>
      </c>
      <c r="D8" s="20">
        <v>1</v>
      </c>
      <c r="E8" s="20">
        <v>1</v>
      </c>
      <c r="F8" s="20" t="s">
        <v>129</v>
      </c>
      <c r="G8" s="20" t="s">
        <v>129</v>
      </c>
      <c r="H8" s="20" t="s">
        <v>129</v>
      </c>
    </row>
    <row r="9" spans="1:10" s="55" customFormat="1" ht="10.5" customHeight="1">
      <c r="A9" s="243"/>
      <c r="B9" s="215" t="s">
        <v>274</v>
      </c>
      <c r="C9" s="104">
        <v>1</v>
      </c>
      <c r="D9" s="20">
        <v>1</v>
      </c>
      <c r="E9" s="20">
        <v>1</v>
      </c>
      <c r="F9" s="20" t="s">
        <v>129</v>
      </c>
      <c r="G9" s="20" t="s">
        <v>129</v>
      </c>
      <c r="H9" s="20" t="s">
        <v>129</v>
      </c>
    </row>
    <row r="10" spans="1:10" s="55" customFormat="1" ht="10.5" customHeight="1">
      <c r="A10" s="243"/>
      <c r="B10" s="215" t="s">
        <v>275</v>
      </c>
      <c r="C10" s="104">
        <v>1</v>
      </c>
      <c r="D10" s="20">
        <v>1</v>
      </c>
      <c r="E10" s="20" t="s">
        <v>129</v>
      </c>
      <c r="F10" s="20">
        <v>1</v>
      </c>
      <c r="G10" s="20" t="s">
        <v>129</v>
      </c>
      <c r="H10" s="20" t="s">
        <v>129</v>
      </c>
    </row>
    <row r="11" spans="1:10" s="55" customFormat="1" ht="10.5" customHeight="1">
      <c r="A11" s="243"/>
      <c r="B11" s="215" t="s">
        <v>276</v>
      </c>
      <c r="C11" s="104">
        <v>1</v>
      </c>
      <c r="D11" s="20">
        <v>1</v>
      </c>
      <c r="E11" s="20">
        <v>1</v>
      </c>
      <c r="F11" s="20" t="s">
        <v>129</v>
      </c>
      <c r="G11" s="20" t="s">
        <v>129</v>
      </c>
      <c r="H11" s="20" t="s">
        <v>129</v>
      </c>
    </row>
    <row r="12" spans="1:10" s="55" customFormat="1" ht="10.5" customHeight="1">
      <c r="A12" s="243"/>
      <c r="B12" s="215" t="s">
        <v>277</v>
      </c>
      <c r="C12" s="104">
        <v>1</v>
      </c>
      <c r="D12" s="20">
        <v>1</v>
      </c>
      <c r="E12" s="20">
        <v>1</v>
      </c>
      <c r="F12" s="20" t="s">
        <v>129</v>
      </c>
      <c r="G12" s="20" t="s">
        <v>129</v>
      </c>
      <c r="H12" s="20" t="s">
        <v>129</v>
      </c>
    </row>
    <row r="13" spans="1:10" s="55" customFormat="1" ht="10.5" customHeight="1">
      <c r="A13" s="243"/>
      <c r="B13" s="215" t="s">
        <v>278</v>
      </c>
      <c r="C13" s="104">
        <v>1</v>
      </c>
      <c r="D13" s="20">
        <v>1</v>
      </c>
      <c r="E13" s="20">
        <v>1</v>
      </c>
      <c r="F13" s="20" t="s">
        <v>129</v>
      </c>
      <c r="G13" s="20" t="s">
        <v>129</v>
      </c>
      <c r="H13" s="20" t="s">
        <v>129</v>
      </c>
    </row>
    <row r="14" spans="1:10" s="55" customFormat="1" ht="10.5" customHeight="1">
      <c r="A14" s="243"/>
      <c r="B14" s="215" t="s">
        <v>279</v>
      </c>
      <c r="C14" s="104">
        <v>1</v>
      </c>
      <c r="D14" s="20">
        <v>1</v>
      </c>
      <c r="E14" s="20" t="s">
        <v>129</v>
      </c>
      <c r="F14" s="20">
        <v>1</v>
      </c>
      <c r="G14" s="20" t="s">
        <v>129</v>
      </c>
      <c r="H14" s="20" t="s">
        <v>129</v>
      </c>
    </row>
    <row r="15" spans="1:10" s="55" customFormat="1" ht="10.5" customHeight="1">
      <c r="A15" s="243"/>
      <c r="B15" s="215" t="s">
        <v>280</v>
      </c>
      <c r="C15" s="104">
        <v>1</v>
      </c>
      <c r="D15" s="20">
        <v>1</v>
      </c>
      <c r="E15" s="20" t="s">
        <v>129</v>
      </c>
      <c r="F15" s="20">
        <v>1</v>
      </c>
      <c r="G15" s="20" t="s">
        <v>129</v>
      </c>
      <c r="H15" s="20" t="s">
        <v>129</v>
      </c>
    </row>
    <row r="16" spans="1:10" s="55" customFormat="1" ht="10.5" customHeight="1">
      <c r="A16" s="243"/>
      <c r="B16" s="215" t="s">
        <v>281</v>
      </c>
      <c r="C16" s="104">
        <v>1</v>
      </c>
      <c r="D16" s="20">
        <v>1</v>
      </c>
      <c r="E16" s="20">
        <v>1</v>
      </c>
      <c r="F16" s="20" t="s">
        <v>129</v>
      </c>
      <c r="G16" s="20" t="s">
        <v>129</v>
      </c>
      <c r="H16" s="20" t="s">
        <v>129</v>
      </c>
    </row>
    <row r="17" spans="1:10" s="55" customFormat="1" ht="10.5" customHeight="1">
      <c r="A17" s="243"/>
      <c r="B17" s="215" t="s">
        <v>282</v>
      </c>
      <c r="C17" s="104">
        <v>1</v>
      </c>
      <c r="D17" s="20">
        <v>1</v>
      </c>
      <c r="E17" s="20">
        <v>1</v>
      </c>
      <c r="F17" s="20" t="s">
        <v>129</v>
      </c>
      <c r="G17" s="20" t="s">
        <v>129</v>
      </c>
      <c r="H17" s="20" t="s">
        <v>129</v>
      </c>
      <c r="J17" s="56"/>
    </row>
    <row r="18" spans="1:10" s="55" customFormat="1" ht="10.5" customHeight="1">
      <c r="A18" s="243"/>
      <c r="B18" s="215" t="s">
        <v>283</v>
      </c>
      <c r="C18" s="104">
        <v>1</v>
      </c>
      <c r="D18" s="20">
        <v>1</v>
      </c>
      <c r="E18" s="20" t="s">
        <v>129</v>
      </c>
      <c r="F18" s="20">
        <v>1</v>
      </c>
      <c r="G18" s="20" t="s">
        <v>129</v>
      </c>
      <c r="H18" s="20" t="s">
        <v>129</v>
      </c>
    </row>
    <row r="19" spans="1:10" s="55" customFormat="1" ht="10.5" customHeight="1">
      <c r="A19" s="243"/>
      <c r="B19" s="215" t="s">
        <v>284</v>
      </c>
      <c r="C19" s="104">
        <v>1</v>
      </c>
      <c r="D19" s="20">
        <v>1</v>
      </c>
      <c r="E19" s="20" t="s">
        <v>129</v>
      </c>
      <c r="F19" s="20">
        <v>1</v>
      </c>
      <c r="G19" s="20" t="s">
        <v>129</v>
      </c>
      <c r="H19" s="20" t="s">
        <v>129</v>
      </c>
    </row>
    <row r="20" spans="1:10" s="55" customFormat="1" ht="10.5" customHeight="1">
      <c r="A20" s="243"/>
      <c r="B20" s="215" t="s">
        <v>285</v>
      </c>
      <c r="C20" s="104">
        <v>1</v>
      </c>
      <c r="D20" s="20">
        <v>1</v>
      </c>
      <c r="E20" s="20">
        <v>1</v>
      </c>
      <c r="F20" s="20" t="s">
        <v>129</v>
      </c>
      <c r="G20" s="20" t="s">
        <v>129</v>
      </c>
      <c r="H20" s="20" t="s">
        <v>129</v>
      </c>
    </row>
    <row r="21" spans="1:10" s="55" customFormat="1" ht="10.5" customHeight="1">
      <c r="A21" s="243"/>
      <c r="B21" s="215" t="s">
        <v>286</v>
      </c>
      <c r="C21" s="104">
        <v>1</v>
      </c>
      <c r="D21" s="20">
        <v>1</v>
      </c>
      <c r="E21" s="20">
        <v>1</v>
      </c>
      <c r="F21" s="20" t="s">
        <v>129</v>
      </c>
      <c r="G21" s="20" t="s">
        <v>129</v>
      </c>
      <c r="H21" s="20" t="s">
        <v>129</v>
      </c>
    </row>
    <row r="22" spans="1:10" s="55" customFormat="1" ht="10.5" customHeight="1">
      <c r="A22" s="243"/>
      <c r="B22" s="215" t="s">
        <v>287</v>
      </c>
      <c r="C22" s="104">
        <v>1</v>
      </c>
      <c r="D22" s="20">
        <v>1</v>
      </c>
      <c r="E22" s="20" t="s">
        <v>129</v>
      </c>
      <c r="F22" s="20">
        <v>1</v>
      </c>
      <c r="G22" s="20" t="s">
        <v>129</v>
      </c>
      <c r="H22" s="20" t="s">
        <v>129</v>
      </c>
    </row>
    <row r="23" spans="1:10" s="55" customFormat="1" ht="10.5" customHeight="1">
      <c r="A23" s="243"/>
      <c r="B23" s="215" t="s">
        <v>288</v>
      </c>
      <c r="C23" s="104">
        <v>1</v>
      </c>
      <c r="D23" s="20">
        <v>1</v>
      </c>
      <c r="E23" s="20">
        <v>1</v>
      </c>
      <c r="F23" s="20" t="s">
        <v>129</v>
      </c>
      <c r="G23" s="20" t="s">
        <v>129</v>
      </c>
      <c r="H23" s="20" t="s">
        <v>129</v>
      </c>
    </row>
    <row r="24" spans="1:10" s="55" customFormat="1" ht="11.25" customHeight="1">
      <c r="A24" s="216"/>
      <c r="B24" s="215" t="s">
        <v>289</v>
      </c>
      <c r="C24" s="104">
        <v>1</v>
      </c>
      <c r="D24" s="20">
        <v>1</v>
      </c>
      <c r="E24" s="20">
        <v>1</v>
      </c>
      <c r="F24" s="20" t="s">
        <v>129</v>
      </c>
      <c r="G24" s="20" t="s">
        <v>129</v>
      </c>
      <c r="H24" s="20" t="s">
        <v>129</v>
      </c>
    </row>
    <row r="25" spans="1:10" s="55" customFormat="1" ht="12" customHeight="1">
      <c r="A25" s="244" t="s">
        <v>290</v>
      </c>
      <c r="B25" s="245"/>
      <c r="C25" s="217">
        <v>8</v>
      </c>
      <c r="D25" s="218">
        <v>6</v>
      </c>
      <c r="E25" s="218">
        <v>2</v>
      </c>
      <c r="F25" s="218">
        <v>1</v>
      </c>
      <c r="G25" s="218">
        <v>2</v>
      </c>
      <c r="H25" s="218">
        <v>1</v>
      </c>
    </row>
    <row r="26" spans="1:10" ht="3.75" customHeight="1" thickBot="1">
      <c r="A26" s="105"/>
      <c r="B26" s="106"/>
      <c r="C26" s="105"/>
      <c r="D26" s="105"/>
      <c r="E26" s="105"/>
      <c r="F26" s="105"/>
      <c r="G26" s="105"/>
      <c r="H26" s="105"/>
    </row>
    <row r="27" spans="1:10" ht="10" thickTop="1">
      <c r="A27" s="1" t="s">
        <v>364</v>
      </c>
      <c r="B27" s="1"/>
    </row>
    <row r="28" spans="1:10" ht="12" customHeight="1">
      <c r="A28" s="192" t="s">
        <v>148</v>
      </c>
      <c r="B28" s="192"/>
      <c r="C28" s="54"/>
      <c r="D28" s="54"/>
      <c r="E28" s="54"/>
      <c r="F28" s="54"/>
      <c r="G28" s="54"/>
      <c r="H28" s="54"/>
    </row>
    <row r="29" spans="1:10" ht="12" customHeight="1">
      <c r="A29" s="192" t="s">
        <v>149</v>
      </c>
      <c r="B29" s="192"/>
      <c r="C29" s="54"/>
      <c r="D29" s="54"/>
      <c r="E29" s="54"/>
      <c r="F29" s="54"/>
      <c r="G29" s="54"/>
      <c r="H29" s="54"/>
    </row>
    <row r="30" spans="1:10" ht="12" customHeight="1">
      <c r="A30" s="192" t="s">
        <v>150</v>
      </c>
      <c r="B30" s="192"/>
      <c r="C30" s="54"/>
      <c r="D30" s="54"/>
      <c r="E30" s="54"/>
      <c r="F30" s="54"/>
      <c r="G30" s="54"/>
      <c r="H30" s="54"/>
    </row>
    <row r="31" spans="1:10" ht="12" customHeight="1">
      <c r="A31" s="192" t="s">
        <v>151</v>
      </c>
      <c r="B31" s="192"/>
      <c r="C31" s="54"/>
      <c r="D31" s="54"/>
      <c r="E31" s="54"/>
      <c r="F31" s="54"/>
      <c r="G31" s="54"/>
      <c r="H31" s="54"/>
    </row>
    <row r="32" spans="1:10" ht="12" customHeight="1">
      <c r="A32" s="192" t="s">
        <v>152</v>
      </c>
      <c r="B32" s="192"/>
      <c r="C32" s="54"/>
      <c r="D32" s="54"/>
      <c r="E32" s="54"/>
      <c r="F32" s="54"/>
      <c r="G32" s="54"/>
      <c r="H32" s="54"/>
    </row>
    <row r="33" spans="1:8" ht="12" customHeight="1">
      <c r="A33" s="192" t="s">
        <v>153</v>
      </c>
      <c r="B33" s="192"/>
      <c r="C33" s="55"/>
      <c r="D33" s="57"/>
      <c r="E33" s="55"/>
      <c r="F33" s="55"/>
      <c r="G33" s="55"/>
      <c r="H33" s="55"/>
    </row>
    <row r="34" spans="1:8" ht="12" customHeight="1">
      <c r="A34" s="192" t="s">
        <v>154</v>
      </c>
      <c r="B34" s="1"/>
      <c r="D34" s="58"/>
    </row>
    <row r="35" spans="1:8" ht="12" customHeight="1">
      <c r="A35" s="192" t="s">
        <v>155</v>
      </c>
      <c r="B35" s="1"/>
      <c r="D35" s="58"/>
    </row>
    <row r="36" spans="1:8" ht="12" customHeight="1">
      <c r="A36" s="192" t="s">
        <v>156</v>
      </c>
      <c r="B36" s="1"/>
      <c r="D36" s="58"/>
    </row>
    <row r="37" spans="1:8" ht="12" customHeight="1">
      <c r="A37" s="192" t="s">
        <v>157</v>
      </c>
      <c r="B37" s="1"/>
      <c r="D37" s="58"/>
    </row>
    <row r="38" spans="1:8" ht="12" customHeight="1">
      <c r="A38" s="192" t="s">
        <v>158</v>
      </c>
      <c r="B38" s="1"/>
      <c r="D38" s="58"/>
    </row>
    <row r="39" spans="1:8" ht="12" customHeight="1">
      <c r="A39" s="192" t="s">
        <v>159</v>
      </c>
      <c r="B39" s="1"/>
      <c r="D39" s="58"/>
    </row>
    <row r="40" spans="1:8" ht="12" customHeight="1">
      <c r="A40" s="192" t="s">
        <v>160</v>
      </c>
      <c r="B40" s="1"/>
      <c r="D40" s="58"/>
    </row>
    <row r="41" spans="1:8" ht="12" customHeight="1">
      <c r="A41" s="192" t="s">
        <v>161</v>
      </c>
      <c r="B41" s="1"/>
      <c r="D41" s="58"/>
    </row>
    <row r="42" spans="1:8" ht="12" customHeight="1">
      <c r="A42" s="192" t="s">
        <v>162</v>
      </c>
      <c r="B42" s="1"/>
      <c r="D42" s="58"/>
    </row>
    <row r="43" spans="1:8" ht="12" customHeight="1">
      <c r="A43" s="192" t="s">
        <v>163</v>
      </c>
      <c r="B43" s="1"/>
      <c r="D43" s="58"/>
    </row>
    <row r="44" spans="1:8" ht="12" customHeight="1">
      <c r="A44" s="192" t="s">
        <v>164</v>
      </c>
      <c r="B44" s="1"/>
      <c r="D44" s="58"/>
    </row>
    <row r="45" spans="1:8" ht="12" customHeight="1">
      <c r="A45" s="192" t="s">
        <v>165</v>
      </c>
      <c r="B45" s="1"/>
      <c r="D45" s="58"/>
    </row>
    <row r="46" spans="1:8" ht="12" customHeight="1">
      <c r="A46" s="192" t="s">
        <v>166</v>
      </c>
      <c r="B46" s="1"/>
      <c r="D46" s="58"/>
    </row>
    <row r="47" spans="1:8" ht="12" customHeight="1">
      <c r="A47" s="192" t="s">
        <v>167</v>
      </c>
      <c r="B47" s="1"/>
      <c r="D47" s="58"/>
    </row>
    <row r="48" spans="1:8" ht="12" customHeight="1">
      <c r="A48" s="192" t="s">
        <v>168</v>
      </c>
      <c r="B48" s="1"/>
      <c r="D48" s="58"/>
    </row>
    <row r="49" spans="1:4" ht="12" customHeight="1">
      <c r="A49" s="192" t="s">
        <v>169</v>
      </c>
      <c r="B49" s="1"/>
      <c r="D49" s="58"/>
    </row>
    <row r="50" spans="1:4" ht="12" customHeight="1">
      <c r="A50" s="192" t="s">
        <v>170</v>
      </c>
      <c r="B50" s="1"/>
      <c r="D50" s="58"/>
    </row>
    <row r="51" spans="1:4" ht="12" customHeight="1">
      <c r="A51" s="1" t="s">
        <v>171</v>
      </c>
      <c r="B51" s="1"/>
      <c r="D51" s="58"/>
    </row>
    <row r="52" spans="1:4">
      <c r="D52" s="58"/>
    </row>
    <row r="53" spans="1:4">
      <c r="D53" s="58"/>
    </row>
  </sheetData>
  <mergeCells count="3">
    <mergeCell ref="A1:B1"/>
    <mergeCell ref="A6:A23"/>
    <mergeCell ref="A25:B25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110" orientation="portrait" r:id="rId1"/>
  <headerFooter alignWithMargins="0">
    <oddHeader xml:space="preserve">&amp;L&amp;9県内選出国会議員数
&amp;C
&amp;R&amp;9&amp;F (&amp;A)　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7"/>
  <sheetViews>
    <sheetView zoomScaleNormal="100" zoomScaleSheetLayoutView="130" workbookViewId="0"/>
  </sheetViews>
  <sheetFormatPr defaultColWidth="9" defaultRowHeight="8.5"/>
  <cols>
    <col min="1" max="1" width="9.26953125" style="59" customWidth="1"/>
    <col min="2" max="2" width="0.7265625" style="85" customWidth="1"/>
    <col min="3" max="8" width="9.7265625" style="59" customWidth="1"/>
    <col min="9" max="11" width="7.26953125" style="59" customWidth="1"/>
    <col min="12" max="12" width="3.90625" style="59" customWidth="1"/>
    <col min="13" max="16384" width="9" style="59"/>
  </cols>
  <sheetData>
    <row r="1" spans="1:12" ht="15" customHeight="1" thickBot="1">
      <c r="A1" s="160" t="s">
        <v>172</v>
      </c>
      <c r="B1" s="4"/>
      <c r="C1" s="1"/>
      <c r="D1" s="1"/>
      <c r="E1" s="1"/>
      <c r="F1" s="1"/>
      <c r="G1" s="1"/>
      <c r="H1" s="1"/>
      <c r="I1" s="1"/>
      <c r="J1" s="1"/>
      <c r="K1" s="49" t="s">
        <v>173</v>
      </c>
    </row>
    <row r="2" spans="1:12" ht="4.5" customHeight="1" thickTop="1">
      <c r="A2" s="60"/>
      <c r="B2" s="51"/>
      <c r="C2" s="52"/>
      <c r="D2" s="60"/>
      <c r="E2" s="51"/>
      <c r="F2" s="52"/>
      <c r="G2" s="60"/>
      <c r="H2" s="51"/>
      <c r="I2" s="52"/>
      <c r="J2" s="60"/>
      <c r="K2" s="60"/>
    </row>
    <row r="3" spans="1:12" s="61" customFormat="1" ht="12.75" customHeight="1">
      <c r="A3" s="246" t="s">
        <v>174</v>
      </c>
      <c r="B3" s="164"/>
      <c r="C3" s="248" t="s">
        <v>175</v>
      </c>
      <c r="D3" s="249"/>
      <c r="E3" s="250"/>
      <c r="F3" s="248" t="s">
        <v>176</v>
      </c>
      <c r="G3" s="249"/>
      <c r="H3" s="250"/>
      <c r="I3" s="251" t="s">
        <v>177</v>
      </c>
      <c r="J3" s="252"/>
      <c r="K3" s="252"/>
      <c r="L3" s="54"/>
    </row>
    <row r="4" spans="1:12" s="61" customFormat="1" ht="14.25" customHeight="1">
      <c r="A4" s="246"/>
      <c r="B4" s="164"/>
      <c r="C4" s="254" t="s">
        <v>178</v>
      </c>
      <c r="D4" s="233"/>
      <c r="E4" s="255"/>
      <c r="F4" s="254" t="s">
        <v>178</v>
      </c>
      <c r="G4" s="233"/>
      <c r="H4" s="255"/>
      <c r="I4" s="253"/>
      <c r="J4" s="224"/>
      <c r="K4" s="224"/>
    </row>
    <row r="5" spans="1:12" s="66" customFormat="1" ht="16.5" customHeight="1">
      <c r="A5" s="247"/>
      <c r="B5" s="62"/>
      <c r="C5" s="8" t="s">
        <v>179</v>
      </c>
      <c r="D5" s="8" t="s">
        <v>180</v>
      </c>
      <c r="E5" s="8" t="s">
        <v>181</v>
      </c>
      <c r="F5" s="63" t="s">
        <v>179</v>
      </c>
      <c r="G5" s="8" t="s">
        <v>180</v>
      </c>
      <c r="H5" s="8" t="s">
        <v>181</v>
      </c>
      <c r="I5" s="8" t="s">
        <v>179</v>
      </c>
      <c r="J5" s="8" t="s">
        <v>180</v>
      </c>
      <c r="K5" s="64" t="s">
        <v>181</v>
      </c>
      <c r="L5" s="65"/>
    </row>
    <row r="6" spans="1:12" ht="6" customHeight="1">
      <c r="A6" s="4"/>
      <c r="B6" s="67"/>
      <c r="C6" s="21"/>
      <c r="D6" s="68"/>
      <c r="E6" s="69"/>
      <c r="F6" s="70"/>
      <c r="G6" s="68"/>
      <c r="H6" s="68"/>
      <c r="I6" s="68"/>
      <c r="J6" s="68"/>
      <c r="K6" s="68"/>
    </row>
    <row r="7" spans="1:12" ht="10.15" customHeight="1">
      <c r="A7" s="71" t="s">
        <v>128</v>
      </c>
      <c r="B7" s="72"/>
      <c r="C7" s="73">
        <f>SUM(C9:C26)</f>
        <v>3823478</v>
      </c>
      <c r="D7" s="73">
        <f>SUM(D9:D26)</f>
        <v>3886887</v>
      </c>
      <c r="E7" s="73">
        <f>SUM(C7:D7)</f>
        <v>7710365</v>
      </c>
      <c r="F7" s="73">
        <v>3817621</v>
      </c>
      <c r="G7" s="73">
        <v>3874758</v>
      </c>
      <c r="H7" s="73">
        <v>7692379</v>
      </c>
      <c r="I7" s="107">
        <f>SUM(I9:I26)</f>
        <v>5857</v>
      </c>
      <c r="J7" s="107">
        <f>SUM(J9:J26)</f>
        <v>12129</v>
      </c>
      <c r="K7" s="107">
        <f>SUM(I7:J7)</f>
        <v>17986</v>
      </c>
    </row>
    <row r="8" spans="1:12" ht="4.5" customHeight="1">
      <c r="A8" s="161"/>
      <c r="B8" s="74"/>
      <c r="C8" s="75"/>
      <c r="D8" s="75"/>
      <c r="E8" s="75"/>
      <c r="F8" s="75"/>
      <c r="G8" s="75"/>
      <c r="H8" s="75"/>
      <c r="I8" s="108"/>
      <c r="J8" s="108"/>
      <c r="K8" s="108"/>
    </row>
    <row r="9" spans="1:12" ht="10.5" customHeight="1">
      <c r="A9" s="76" t="s">
        <v>130</v>
      </c>
      <c r="B9" s="77"/>
      <c r="C9" s="109">
        <v>213022</v>
      </c>
      <c r="D9" s="75">
        <v>214802</v>
      </c>
      <c r="E9" s="75">
        <v>427824</v>
      </c>
      <c r="F9" s="75">
        <v>213368</v>
      </c>
      <c r="G9" s="75">
        <v>214613</v>
      </c>
      <c r="H9" s="75">
        <v>427981</v>
      </c>
      <c r="I9" s="108">
        <f t="shared" ref="I9:J26" si="0">C9-F9</f>
        <v>-346</v>
      </c>
      <c r="J9" s="108">
        <f t="shared" si="0"/>
        <v>189</v>
      </c>
      <c r="K9" s="108">
        <f t="shared" ref="K9:K26" si="1">I9+J9</f>
        <v>-157</v>
      </c>
      <c r="L9" s="78"/>
    </row>
    <row r="10" spans="1:12" ht="10.5" customHeight="1">
      <c r="A10" s="165" t="s">
        <v>131</v>
      </c>
      <c r="B10" s="79"/>
      <c r="C10" s="109">
        <v>214949</v>
      </c>
      <c r="D10" s="75">
        <v>221080</v>
      </c>
      <c r="E10" s="75">
        <v>436029</v>
      </c>
      <c r="F10" s="75">
        <v>214714</v>
      </c>
      <c r="G10" s="75">
        <v>220429</v>
      </c>
      <c r="H10" s="75">
        <v>435143</v>
      </c>
      <c r="I10" s="108">
        <f t="shared" si="0"/>
        <v>235</v>
      </c>
      <c r="J10" s="108">
        <f t="shared" si="0"/>
        <v>651</v>
      </c>
      <c r="K10" s="108">
        <f t="shared" si="1"/>
        <v>886</v>
      </c>
    </row>
    <row r="11" spans="1:12" ht="10.5" customHeight="1">
      <c r="A11" s="165" t="s">
        <v>132</v>
      </c>
      <c r="B11" s="79"/>
      <c r="C11" s="109">
        <v>226169</v>
      </c>
      <c r="D11" s="75">
        <v>216308</v>
      </c>
      <c r="E11" s="75">
        <v>442477</v>
      </c>
      <c r="F11" s="75">
        <v>225921</v>
      </c>
      <c r="G11" s="75">
        <v>215803</v>
      </c>
      <c r="H11" s="75">
        <v>441724</v>
      </c>
      <c r="I11" s="108">
        <f t="shared" si="0"/>
        <v>248</v>
      </c>
      <c r="J11" s="108">
        <f t="shared" si="0"/>
        <v>505</v>
      </c>
      <c r="K11" s="108">
        <f t="shared" si="1"/>
        <v>753</v>
      </c>
    </row>
    <row r="12" spans="1:12" ht="10.5" customHeight="1">
      <c r="A12" s="165" t="s">
        <v>133</v>
      </c>
      <c r="B12" s="79"/>
      <c r="C12" s="109">
        <v>156899</v>
      </c>
      <c r="D12" s="75">
        <v>175836</v>
      </c>
      <c r="E12" s="75">
        <v>332735</v>
      </c>
      <c r="F12" s="75">
        <v>156505</v>
      </c>
      <c r="G12" s="75">
        <v>175484</v>
      </c>
      <c r="H12" s="75">
        <v>331989</v>
      </c>
      <c r="I12" s="108">
        <f t="shared" si="0"/>
        <v>394</v>
      </c>
      <c r="J12" s="108">
        <f t="shared" si="0"/>
        <v>352</v>
      </c>
      <c r="K12" s="108">
        <f t="shared" si="1"/>
        <v>746</v>
      </c>
    </row>
    <row r="13" spans="1:12" ht="10.5" customHeight="1">
      <c r="A13" s="165" t="s">
        <v>134</v>
      </c>
      <c r="B13" s="79"/>
      <c r="C13" s="109">
        <v>228020</v>
      </c>
      <c r="D13" s="75">
        <v>239820</v>
      </c>
      <c r="E13" s="75">
        <v>467840</v>
      </c>
      <c r="F13" s="75">
        <v>227599</v>
      </c>
      <c r="G13" s="75">
        <v>239090</v>
      </c>
      <c r="H13" s="75">
        <v>466689</v>
      </c>
      <c r="I13" s="108">
        <f t="shared" si="0"/>
        <v>421</v>
      </c>
      <c r="J13" s="108">
        <f t="shared" si="0"/>
        <v>730</v>
      </c>
      <c r="K13" s="108">
        <f t="shared" si="1"/>
        <v>1151</v>
      </c>
    </row>
    <row r="14" spans="1:12" ht="10.5" customHeight="1">
      <c r="A14" s="165" t="s">
        <v>135</v>
      </c>
      <c r="B14" s="79"/>
      <c r="C14" s="109">
        <v>185910</v>
      </c>
      <c r="D14" s="75">
        <v>194893</v>
      </c>
      <c r="E14" s="75">
        <v>380803</v>
      </c>
      <c r="F14" s="75">
        <v>186446</v>
      </c>
      <c r="G14" s="75">
        <v>195459</v>
      </c>
      <c r="H14" s="75">
        <v>381905</v>
      </c>
      <c r="I14" s="108">
        <f t="shared" si="0"/>
        <v>-536</v>
      </c>
      <c r="J14" s="108">
        <f t="shared" si="0"/>
        <v>-566</v>
      </c>
      <c r="K14" s="108">
        <f t="shared" si="1"/>
        <v>-1102</v>
      </c>
    </row>
    <row r="15" spans="1:12" ht="10.5" customHeight="1">
      <c r="A15" s="165" t="s">
        <v>136</v>
      </c>
      <c r="B15" s="79"/>
      <c r="C15" s="109">
        <v>222170</v>
      </c>
      <c r="D15" s="75">
        <v>227616</v>
      </c>
      <c r="E15" s="75">
        <v>449786</v>
      </c>
      <c r="F15" s="75">
        <v>220801</v>
      </c>
      <c r="G15" s="75">
        <v>225696</v>
      </c>
      <c r="H15" s="75">
        <v>446497</v>
      </c>
      <c r="I15" s="108">
        <f t="shared" si="0"/>
        <v>1369</v>
      </c>
      <c r="J15" s="108">
        <f t="shared" si="0"/>
        <v>1920</v>
      </c>
      <c r="K15" s="108">
        <f t="shared" si="1"/>
        <v>3289</v>
      </c>
    </row>
    <row r="16" spans="1:12" ht="10.5" customHeight="1">
      <c r="A16" s="165" t="s">
        <v>137</v>
      </c>
      <c r="B16" s="79"/>
      <c r="C16" s="109">
        <v>206850</v>
      </c>
      <c r="D16" s="75">
        <v>221206</v>
      </c>
      <c r="E16" s="75">
        <v>428056</v>
      </c>
      <c r="F16" s="75">
        <v>206659</v>
      </c>
      <c r="G16" s="75">
        <v>220222</v>
      </c>
      <c r="H16" s="75">
        <v>426881</v>
      </c>
      <c r="I16" s="108">
        <f t="shared" si="0"/>
        <v>191</v>
      </c>
      <c r="J16" s="108">
        <f t="shared" si="0"/>
        <v>984</v>
      </c>
      <c r="K16" s="108">
        <f t="shared" si="1"/>
        <v>1175</v>
      </c>
    </row>
    <row r="17" spans="1:11" ht="10.5" customHeight="1">
      <c r="A17" s="165" t="s">
        <v>138</v>
      </c>
      <c r="B17" s="79"/>
      <c r="C17" s="109">
        <v>167599</v>
      </c>
      <c r="D17" s="75">
        <v>171074</v>
      </c>
      <c r="E17" s="75">
        <v>338673</v>
      </c>
      <c r="F17" s="75">
        <v>166792</v>
      </c>
      <c r="G17" s="75">
        <v>169600</v>
      </c>
      <c r="H17" s="75">
        <v>336392</v>
      </c>
      <c r="I17" s="108">
        <f t="shared" si="0"/>
        <v>807</v>
      </c>
      <c r="J17" s="108">
        <f t="shared" si="0"/>
        <v>1474</v>
      </c>
      <c r="K17" s="108">
        <f t="shared" si="1"/>
        <v>2281</v>
      </c>
    </row>
    <row r="18" spans="1:11" ht="10.5" customHeight="1">
      <c r="A18" s="165" t="s">
        <v>139</v>
      </c>
      <c r="B18" s="79"/>
      <c r="C18" s="109">
        <v>245170</v>
      </c>
      <c r="D18" s="75">
        <v>225372</v>
      </c>
      <c r="E18" s="75">
        <v>470542</v>
      </c>
      <c r="F18" s="75">
        <v>245633</v>
      </c>
      <c r="G18" s="75">
        <v>225319</v>
      </c>
      <c r="H18" s="75">
        <v>470952</v>
      </c>
      <c r="I18" s="108">
        <f t="shared" si="0"/>
        <v>-463</v>
      </c>
      <c r="J18" s="108">
        <f t="shared" si="0"/>
        <v>53</v>
      </c>
      <c r="K18" s="108">
        <f t="shared" si="1"/>
        <v>-410</v>
      </c>
    </row>
    <row r="19" spans="1:11" ht="10.5" customHeight="1">
      <c r="A19" s="165" t="s">
        <v>140</v>
      </c>
      <c r="B19" s="79"/>
      <c r="C19" s="109">
        <v>184780</v>
      </c>
      <c r="D19" s="75">
        <v>188709</v>
      </c>
      <c r="E19" s="75">
        <v>373489</v>
      </c>
      <c r="F19" s="75">
        <v>186338</v>
      </c>
      <c r="G19" s="75">
        <v>190096</v>
      </c>
      <c r="H19" s="75">
        <v>376434</v>
      </c>
      <c r="I19" s="108">
        <f t="shared" si="0"/>
        <v>-1558</v>
      </c>
      <c r="J19" s="108">
        <f t="shared" si="0"/>
        <v>-1387</v>
      </c>
      <c r="K19" s="108">
        <f t="shared" si="1"/>
        <v>-2945</v>
      </c>
    </row>
    <row r="20" spans="1:11" ht="10.5" customHeight="1">
      <c r="A20" s="165" t="s">
        <v>141</v>
      </c>
      <c r="B20" s="79"/>
      <c r="C20" s="109">
        <v>201182</v>
      </c>
      <c r="D20" s="75">
        <v>207146</v>
      </c>
      <c r="E20" s="75">
        <v>408328</v>
      </c>
      <c r="F20" s="75">
        <v>199055</v>
      </c>
      <c r="G20" s="75">
        <v>205060</v>
      </c>
      <c r="H20" s="75">
        <v>404115</v>
      </c>
      <c r="I20" s="108">
        <f t="shared" si="0"/>
        <v>2127</v>
      </c>
      <c r="J20" s="108">
        <f t="shared" si="0"/>
        <v>2086</v>
      </c>
      <c r="K20" s="108">
        <f t="shared" si="1"/>
        <v>4213</v>
      </c>
    </row>
    <row r="21" spans="1:11" ht="10.5" customHeight="1">
      <c r="A21" s="165" t="s">
        <v>142</v>
      </c>
      <c r="B21" s="79"/>
      <c r="C21" s="109">
        <v>237037</v>
      </c>
      <c r="D21" s="75">
        <v>236184</v>
      </c>
      <c r="E21" s="75">
        <v>473221</v>
      </c>
      <c r="F21" s="75">
        <v>236083</v>
      </c>
      <c r="G21" s="75">
        <v>234467</v>
      </c>
      <c r="H21" s="75">
        <v>470550</v>
      </c>
      <c r="I21" s="108">
        <f t="shared" si="0"/>
        <v>954</v>
      </c>
      <c r="J21" s="108">
        <f t="shared" si="0"/>
        <v>1717</v>
      </c>
      <c r="K21" s="108">
        <f t="shared" si="1"/>
        <v>2671</v>
      </c>
    </row>
    <row r="22" spans="1:11" ht="10.5" customHeight="1">
      <c r="A22" s="165" t="s">
        <v>143</v>
      </c>
      <c r="B22" s="79"/>
      <c r="C22" s="109">
        <v>231568</v>
      </c>
      <c r="D22" s="75">
        <v>230993</v>
      </c>
      <c r="E22" s="75">
        <v>462561</v>
      </c>
      <c r="F22" s="75">
        <v>230673</v>
      </c>
      <c r="G22" s="75">
        <v>229531</v>
      </c>
      <c r="H22" s="75">
        <v>460204</v>
      </c>
      <c r="I22" s="108">
        <f t="shared" si="0"/>
        <v>895</v>
      </c>
      <c r="J22" s="108">
        <f t="shared" si="0"/>
        <v>1462</v>
      </c>
      <c r="K22" s="108">
        <f t="shared" si="1"/>
        <v>2357</v>
      </c>
    </row>
    <row r="23" spans="1:11" ht="10.5" customHeight="1">
      <c r="A23" s="165" t="s">
        <v>144</v>
      </c>
      <c r="B23" s="79"/>
      <c r="C23" s="109">
        <v>232521</v>
      </c>
      <c r="D23" s="75">
        <v>242007</v>
      </c>
      <c r="E23" s="75">
        <v>474528</v>
      </c>
      <c r="F23" s="75">
        <v>231738</v>
      </c>
      <c r="G23" s="75">
        <v>241163</v>
      </c>
      <c r="H23" s="75">
        <v>472901</v>
      </c>
      <c r="I23" s="108">
        <f t="shared" si="0"/>
        <v>783</v>
      </c>
      <c r="J23" s="108">
        <f t="shared" si="0"/>
        <v>844</v>
      </c>
      <c r="K23" s="108">
        <f t="shared" si="1"/>
        <v>1627</v>
      </c>
    </row>
    <row r="24" spans="1:11" ht="10.5" customHeight="1">
      <c r="A24" s="165" t="s">
        <v>145</v>
      </c>
      <c r="B24" s="79"/>
      <c r="C24" s="109">
        <v>237777</v>
      </c>
      <c r="D24" s="75">
        <v>229006</v>
      </c>
      <c r="E24" s="75">
        <v>466783</v>
      </c>
      <c r="F24" s="75">
        <v>237691</v>
      </c>
      <c r="G24" s="75">
        <v>228932</v>
      </c>
      <c r="H24" s="75">
        <v>466623</v>
      </c>
      <c r="I24" s="108">
        <f t="shared" si="0"/>
        <v>86</v>
      </c>
      <c r="J24" s="108">
        <f t="shared" si="0"/>
        <v>74</v>
      </c>
      <c r="K24" s="108">
        <f t="shared" si="1"/>
        <v>160</v>
      </c>
    </row>
    <row r="25" spans="1:11" ht="10.5" customHeight="1">
      <c r="A25" s="165" t="s">
        <v>146</v>
      </c>
      <c r="B25" s="79"/>
      <c r="C25" s="109">
        <v>207709</v>
      </c>
      <c r="D25" s="75">
        <v>217060</v>
      </c>
      <c r="E25" s="75">
        <v>424769</v>
      </c>
      <c r="F25" s="75">
        <v>208414</v>
      </c>
      <c r="G25" s="75">
        <v>217254</v>
      </c>
      <c r="H25" s="75">
        <v>425668</v>
      </c>
      <c r="I25" s="108">
        <f t="shared" si="0"/>
        <v>-705</v>
      </c>
      <c r="J25" s="108">
        <f t="shared" si="0"/>
        <v>-194</v>
      </c>
      <c r="K25" s="108">
        <f t="shared" si="1"/>
        <v>-899</v>
      </c>
    </row>
    <row r="26" spans="1:11" ht="10.5" customHeight="1">
      <c r="A26" s="165" t="s">
        <v>147</v>
      </c>
      <c r="B26" s="79"/>
      <c r="C26" s="109">
        <v>224146</v>
      </c>
      <c r="D26" s="75">
        <v>227775</v>
      </c>
      <c r="E26" s="75">
        <v>451921</v>
      </c>
      <c r="F26" s="75">
        <v>223191</v>
      </c>
      <c r="G26" s="75">
        <v>226540</v>
      </c>
      <c r="H26" s="75">
        <v>449731</v>
      </c>
      <c r="I26" s="108">
        <f t="shared" si="0"/>
        <v>955</v>
      </c>
      <c r="J26" s="108">
        <f t="shared" si="0"/>
        <v>1235</v>
      </c>
      <c r="K26" s="108">
        <f t="shared" si="1"/>
        <v>2190</v>
      </c>
    </row>
    <row r="27" spans="1:11" ht="5.25" customHeight="1" thickBot="1">
      <c r="A27" s="80"/>
      <c r="B27" s="81"/>
      <c r="C27" s="80"/>
      <c r="D27" s="80"/>
      <c r="E27" s="80"/>
      <c r="F27" s="82"/>
      <c r="G27" s="82"/>
      <c r="H27" s="82"/>
      <c r="I27" s="82"/>
      <c r="J27" s="82"/>
      <c r="K27" s="82"/>
    </row>
    <row r="28" spans="1:11" ht="4.5" customHeight="1" thickTop="1">
      <c r="A28" s="83"/>
      <c r="B28" s="84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4.25" customHeight="1">
      <c r="A29" s="50" t="s">
        <v>182</v>
      </c>
    </row>
    <row r="30" spans="1:11" s="50" customFormat="1" ht="14.25" customHeight="1">
      <c r="A30" s="55" t="s">
        <v>183</v>
      </c>
      <c r="B30" s="55"/>
      <c r="C30" s="54"/>
      <c r="D30" s="54"/>
      <c r="E30" s="54"/>
      <c r="F30" s="54"/>
      <c r="G30" s="54"/>
      <c r="H30" s="54"/>
    </row>
    <row r="31" spans="1:11" s="50" customFormat="1" ht="14.25" customHeight="1">
      <c r="A31" s="55" t="s">
        <v>184</v>
      </c>
      <c r="B31" s="55"/>
      <c r="C31" s="54"/>
      <c r="D31" s="54"/>
      <c r="E31" s="54"/>
      <c r="F31" s="54"/>
      <c r="G31" s="54"/>
      <c r="H31" s="54"/>
    </row>
    <row r="32" spans="1:11" s="50" customFormat="1" ht="14.25" customHeight="1">
      <c r="A32" s="55" t="s">
        <v>185</v>
      </c>
      <c r="B32" s="55"/>
      <c r="C32" s="54"/>
      <c r="D32" s="54"/>
      <c r="E32" s="54"/>
      <c r="F32" s="54"/>
      <c r="G32" s="54"/>
      <c r="H32" s="54"/>
    </row>
    <row r="33" spans="1:9" s="50" customFormat="1" ht="14.25" customHeight="1">
      <c r="A33" s="55" t="s">
        <v>186</v>
      </c>
      <c r="B33" s="55"/>
      <c r="C33" s="54"/>
      <c r="D33" s="54"/>
      <c r="E33" s="54"/>
      <c r="F33" s="54"/>
      <c r="G33" s="54"/>
      <c r="H33" s="54"/>
    </row>
    <row r="34" spans="1:9" s="50" customFormat="1" ht="14.25" customHeight="1">
      <c r="A34" s="55" t="s">
        <v>187</v>
      </c>
      <c r="B34" s="55"/>
      <c r="C34" s="55"/>
      <c r="D34" s="55"/>
      <c r="E34" s="55"/>
      <c r="F34" s="55"/>
      <c r="G34" s="55"/>
      <c r="H34" s="55"/>
    </row>
    <row r="35" spans="1:9" s="50" customFormat="1" ht="14.25" customHeight="1">
      <c r="A35" s="55" t="s">
        <v>188</v>
      </c>
    </row>
    <row r="36" spans="1:9" s="50" customFormat="1" ht="14.25" customHeight="1">
      <c r="A36" s="55" t="s">
        <v>189</v>
      </c>
    </row>
    <row r="37" spans="1:9" s="50" customFormat="1" ht="14.25" customHeight="1">
      <c r="A37" s="55" t="s">
        <v>190</v>
      </c>
    </row>
    <row r="38" spans="1:9" s="50" customFormat="1" ht="14.25" customHeight="1">
      <c r="A38" s="55" t="s">
        <v>191</v>
      </c>
    </row>
    <row r="39" spans="1:9" s="50" customFormat="1" ht="14.25" customHeight="1">
      <c r="A39" s="55" t="s">
        <v>192</v>
      </c>
    </row>
    <row r="40" spans="1:9" s="50" customFormat="1" ht="14.25" customHeight="1">
      <c r="A40" s="55" t="s">
        <v>193</v>
      </c>
    </row>
    <row r="41" spans="1:9" s="50" customFormat="1" ht="14.25" customHeight="1">
      <c r="A41" s="55" t="s">
        <v>194</v>
      </c>
    </row>
    <row r="42" spans="1:9" s="50" customFormat="1" ht="14.25" customHeight="1">
      <c r="A42" s="55" t="s">
        <v>195</v>
      </c>
    </row>
    <row r="43" spans="1:9" s="50" customFormat="1" ht="14.25" customHeight="1">
      <c r="A43" s="55" t="s">
        <v>196</v>
      </c>
    </row>
    <row r="44" spans="1:9" s="50" customFormat="1" ht="14.25" customHeight="1">
      <c r="A44" s="55" t="s">
        <v>197</v>
      </c>
    </row>
    <row r="45" spans="1:9" s="50" customFormat="1" ht="14.25" customHeight="1">
      <c r="A45" s="55" t="s">
        <v>198</v>
      </c>
    </row>
    <row r="46" spans="1:9" ht="14.25" customHeight="1">
      <c r="A46" s="50" t="s">
        <v>199</v>
      </c>
      <c r="B46" s="86"/>
      <c r="C46" s="50"/>
      <c r="D46" s="50"/>
      <c r="E46" s="50"/>
      <c r="F46" s="50"/>
      <c r="G46" s="50"/>
      <c r="H46" s="50"/>
      <c r="I46" s="50"/>
    </row>
    <row r="47" spans="1:9" ht="14.25" customHeight="1">
      <c r="A47" s="50" t="s">
        <v>200</v>
      </c>
      <c r="B47" s="86"/>
      <c r="C47" s="50"/>
      <c r="D47" s="50"/>
      <c r="E47" s="50"/>
      <c r="F47" s="50"/>
      <c r="G47" s="50"/>
      <c r="H47" s="50"/>
      <c r="I47" s="50"/>
    </row>
  </sheetData>
  <mergeCells count="6">
    <mergeCell ref="A3:A5"/>
    <mergeCell ref="C3:E3"/>
    <mergeCell ref="F3:H3"/>
    <mergeCell ref="I3:K4"/>
    <mergeCell ref="C4:E4"/>
    <mergeCell ref="F4:H4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fitToHeight="0" orientation="portrait" r:id="rId1"/>
  <headerFooter alignWithMargins="0">
    <oddHeader>&amp;L&amp;9衆議院議員小選挙区別登録者数
&amp;R&amp;9&amp;F　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94"/>
  <sheetViews>
    <sheetView zoomScaleNormal="100" zoomScaleSheetLayoutView="136" workbookViewId="0"/>
  </sheetViews>
  <sheetFormatPr defaultColWidth="9" defaultRowHeight="8.5"/>
  <cols>
    <col min="1" max="1" width="1.7265625" style="83" customWidth="1"/>
    <col min="2" max="2" width="8.26953125" style="83" customWidth="1"/>
    <col min="3" max="3" width="0.7265625" style="83" customWidth="1"/>
    <col min="4" max="9" width="9.7265625" style="57" customWidth="1"/>
    <col min="10" max="12" width="7.26953125" style="57" customWidth="1"/>
    <col min="13" max="13" width="7.7265625" style="57" customWidth="1"/>
    <col min="14" max="16384" width="9" style="57"/>
  </cols>
  <sheetData>
    <row r="1" spans="1:13" ht="15" customHeight="1" thickBot="1">
      <c r="A1" s="160" t="s">
        <v>172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49" t="s">
        <v>173</v>
      </c>
    </row>
    <row r="2" spans="1:13" s="83" customFormat="1" ht="31.5" customHeight="1" thickTop="1">
      <c r="A2" s="240" t="s">
        <v>201</v>
      </c>
      <c r="B2" s="240"/>
      <c r="C2" s="6"/>
      <c r="D2" s="226" t="s">
        <v>202</v>
      </c>
      <c r="E2" s="256"/>
      <c r="F2" s="257"/>
      <c r="G2" s="226" t="s">
        <v>203</v>
      </c>
      <c r="H2" s="256"/>
      <c r="I2" s="257"/>
      <c r="J2" s="258" t="s">
        <v>177</v>
      </c>
      <c r="K2" s="258"/>
      <c r="L2" s="259"/>
      <c r="M2" s="54"/>
    </row>
    <row r="3" spans="1:13" s="87" customFormat="1" ht="16.5" customHeight="1">
      <c r="A3" s="241"/>
      <c r="B3" s="241"/>
      <c r="C3" s="7"/>
      <c r="D3" s="63" t="s">
        <v>179</v>
      </c>
      <c r="E3" s="8" t="s">
        <v>180</v>
      </c>
      <c r="F3" s="8" t="s">
        <v>181</v>
      </c>
      <c r="G3" s="63" t="s">
        <v>179</v>
      </c>
      <c r="H3" s="8" t="s">
        <v>180</v>
      </c>
      <c r="I3" s="8" t="s">
        <v>181</v>
      </c>
      <c r="J3" s="8" t="s">
        <v>179</v>
      </c>
      <c r="K3" s="8" t="s">
        <v>180</v>
      </c>
      <c r="L3" s="64" t="s">
        <v>181</v>
      </c>
    </row>
    <row r="4" spans="1:13" s="87" customFormat="1" ht="5.25" customHeight="1">
      <c r="A4" s="146"/>
      <c r="B4" s="146"/>
      <c r="C4" s="88"/>
      <c r="D4" s="89"/>
      <c r="E4" s="89"/>
      <c r="F4" s="90"/>
      <c r="G4" s="89"/>
      <c r="H4" s="89"/>
      <c r="I4" s="90"/>
      <c r="J4" s="89"/>
      <c r="K4" s="89"/>
      <c r="L4" s="89"/>
    </row>
    <row r="5" spans="1:13" ht="12" customHeight="1">
      <c r="A5" s="230" t="s">
        <v>84</v>
      </c>
      <c r="B5" s="230"/>
      <c r="C5" s="91"/>
      <c r="D5" s="92">
        <f>SUM(D6:D7)</f>
        <v>3823478</v>
      </c>
      <c r="E5" s="93">
        <f>SUM(E6:E7)</f>
        <v>3886887</v>
      </c>
      <c r="F5" s="92">
        <f>SUM(D5:E5)</f>
        <v>7710365</v>
      </c>
      <c r="G5" s="92">
        <v>3817621</v>
      </c>
      <c r="H5" s="93">
        <v>3874758</v>
      </c>
      <c r="I5" s="92">
        <v>7692379</v>
      </c>
      <c r="J5" s="93">
        <f>D5-G5</f>
        <v>5857</v>
      </c>
      <c r="K5" s="93">
        <f t="shared" ref="J5:L7" si="0">E5-H5</f>
        <v>12129</v>
      </c>
      <c r="L5" s="93">
        <f t="shared" si="0"/>
        <v>17986</v>
      </c>
    </row>
    <row r="6" spans="1:13" ht="12" customHeight="1">
      <c r="A6" s="230" t="s">
        <v>204</v>
      </c>
      <c r="B6" s="230"/>
      <c r="C6" s="91"/>
      <c r="D6" s="92">
        <f>D9+D33+D44+(SUM(D50:D68))</f>
        <v>3701738</v>
      </c>
      <c r="E6" s="93">
        <f>E9+E33+E44+(SUM(E50:E68))</f>
        <v>3760171</v>
      </c>
      <c r="F6" s="92">
        <f>SUM(D6:E6)</f>
        <v>7461909</v>
      </c>
      <c r="G6" s="92">
        <v>3695481</v>
      </c>
      <c r="H6" s="93">
        <v>3747663</v>
      </c>
      <c r="I6" s="92">
        <v>7443144</v>
      </c>
      <c r="J6" s="93">
        <f t="shared" si="0"/>
        <v>6257</v>
      </c>
      <c r="K6" s="93">
        <f t="shared" si="0"/>
        <v>12508</v>
      </c>
      <c r="L6" s="93">
        <f t="shared" si="0"/>
        <v>18765</v>
      </c>
    </row>
    <row r="7" spans="1:13" ht="12" customHeight="1">
      <c r="A7" s="230" t="s">
        <v>205</v>
      </c>
      <c r="B7" s="230"/>
      <c r="C7" s="91"/>
      <c r="D7" s="92">
        <f>D70+D72+D74+D78+D85+D90</f>
        <v>121740</v>
      </c>
      <c r="E7" s="93">
        <f>E70+E72+E74+E78+E85+E90</f>
        <v>126716</v>
      </c>
      <c r="F7" s="92">
        <f>SUM(D7:E7)</f>
        <v>248456</v>
      </c>
      <c r="G7" s="92">
        <v>122140</v>
      </c>
      <c r="H7" s="93">
        <v>127095</v>
      </c>
      <c r="I7" s="92">
        <v>249235</v>
      </c>
      <c r="J7" s="93">
        <f t="shared" si="0"/>
        <v>-400</v>
      </c>
      <c r="K7" s="93">
        <f t="shared" si="0"/>
        <v>-379</v>
      </c>
      <c r="L7" s="93">
        <f t="shared" si="0"/>
        <v>-779</v>
      </c>
    </row>
    <row r="8" spans="1:13" ht="4.5" customHeight="1">
      <c r="A8" s="166"/>
      <c r="B8" s="166"/>
      <c r="C8" s="91"/>
      <c r="D8" s="92"/>
      <c r="E8" s="93"/>
      <c r="F8" s="92"/>
      <c r="G8" s="92"/>
      <c r="H8" s="93"/>
      <c r="I8" s="92"/>
      <c r="J8" s="93"/>
      <c r="K8" s="93"/>
      <c r="L8" s="93"/>
    </row>
    <row r="9" spans="1:13" ht="12" customHeight="1">
      <c r="A9" s="219" t="s">
        <v>11</v>
      </c>
      <c r="B9" s="219"/>
      <c r="C9" s="79"/>
      <c r="D9" s="110">
        <f>SUM(D11:D31)</f>
        <v>1547034</v>
      </c>
      <c r="E9" s="94">
        <f>SUM(E11:E31)</f>
        <v>1588974</v>
      </c>
      <c r="F9" s="94">
        <f>SUM(D9:E9)</f>
        <v>3136008</v>
      </c>
      <c r="G9" s="94">
        <v>1545063</v>
      </c>
      <c r="H9" s="94">
        <v>1584242</v>
      </c>
      <c r="I9" s="94">
        <v>3129305</v>
      </c>
      <c r="J9" s="94">
        <f>SUM(J11:J31)</f>
        <v>1971</v>
      </c>
      <c r="K9" s="94">
        <f>SUM(K11:K31)</f>
        <v>4732</v>
      </c>
      <c r="L9" s="95">
        <f>F9-I9</f>
        <v>6703</v>
      </c>
    </row>
    <row r="10" spans="1:13" ht="4.5" customHeight="1">
      <c r="A10" s="158"/>
      <c r="B10" s="158"/>
      <c r="C10" s="79"/>
      <c r="D10" s="94"/>
      <c r="E10" s="95"/>
      <c r="F10" s="94"/>
      <c r="G10" s="94"/>
      <c r="H10" s="95"/>
      <c r="I10" s="94"/>
      <c r="J10" s="111"/>
      <c r="K10" s="111"/>
      <c r="L10" s="95"/>
    </row>
    <row r="11" spans="1:13" ht="12" customHeight="1">
      <c r="A11" s="161"/>
      <c r="B11" s="158" t="s">
        <v>206</v>
      </c>
      <c r="C11" s="79"/>
      <c r="D11" s="112">
        <v>123881</v>
      </c>
      <c r="E11" s="96">
        <v>115629</v>
      </c>
      <c r="F11" s="94">
        <f>SUM(D11:E11)</f>
        <v>239510</v>
      </c>
      <c r="G11" s="96">
        <v>124081</v>
      </c>
      <c r="H11" s="96">
        <v>115655</v>
      </c>
      <c r="I11" s="94">
        <v>239736</v>
      </c>
      <c r="J11" s="95">
        <f t="shared" ref="J11:L15" si="1">D11-G11</f>
        <v>-200</v>
      </c>
      <c r="K11" s="95">
        <f t="shared" si="1"/>
        <v>-26</v>
      </c>
      <c r="L11" s="95">
        <f t="shared" si="1"/>
        <v>-226</v>
      </c>
    </row>
    <row r="12" spans="1:13" ht="12" customHeight="1">
      <c r="A12" s="161"/>
      <c r="B12" s="158" t="s">
        <v>207</v>
      </c>
      <c r="C12" s="79"/>
      <c r="D12" s="112">
        <v>102288</v>
      </c>
      <c r="E12" s="96">
        <v>100679</v>
      </c>
      <c r="F12" s="94">
        <f>SUM(D12:E12)</f>
        <v>202967</v>
      </c>
      <c r="G12" s="96">
        <v>101840</v>
      </c>
      <c r="H12" s="96">
        <v>100148</v>
      </c>
      <c r="I12" s="94">
        <v>201988</v>
      </c>
      <c r="J12" s="95">
        <f t="shared" si="1"/>
        <v>448</v>
      </c>
      <c r="K12" s="95">
        <f t="shared" si="1"/>
        <v>531</v>
      </c>
      <c r="L12" s="95">
        <f t="shared" si="1"/>
        <v>979</v>
      </c>
    </row>
    <row r="13" spans="1:13" ht="12" customHeight="1">
      <c r="A13" s="161"/>
      <c r="B13" s="158" t="s">
        <v>208</v>
      </c>
      <c r="C13" s="79"/>
      <c r="D13" s="112">
        <v>42955</v>
      </c>
      <c r="E13" s="96">
        <v>43119</v>
      </c>
      <c r="F13" s="94">
        <f>SUM(D13:E13)</f>
        <v>86074</v>
      </c>
      <c r="G13" s="96">
        <v>42830</v>
      </c>
      <c r="H13" s="96">
        <v>42918</v>
      </c>
      <c r="I13" s="94">
        <v>85748</v>
      </c>
      <c r="J13" s="95">
        <f t="shared" si="1"/>
        <v>125</v>
      </c>
      <c r="K13" s="95">
        <f t="shared" si="1"/>
        <v>201</v>
      </c>
      <c r="L13" s="95">
        <f t="shared" si="1"/>
        <v>326</v>
      </c>
    </row>
    <row r="14" spans="1:13" ht="12" customHeight="1">
      <c r="A14" s="161"/>
      <c r="B14" s="158" t="s">
        <v>209</v>
      </c>
      <c r="C14" s="79"/>
      <c r="D14" s="112">
        <v>62880</v>
      </c>
      <c r="E14" s="96">
        <v>57557</v>
      </c>
      <c r="F14" s="94">
        <f>SUM(D14:E14)</f>
        <v>120437</v>
      </c>
      <c r="G14" s="96">
        <v>62909</v>
      </c>
      <c r="H14" s="96">
        <v>57304</v>
      </c>
      <c r="I14" s="94">
        <v>120213</v>
      </c>
      <c r="J14" s="95">
        <f t="shared" si="1"/>
        <v>-29</v>
      </c>
      <c r="K14" s="95">
        <f t="shared" si="1"/>
        <v>253</v>
      </c>
      <c r="L14" s="95">
        <f t="shared" si="1"/>
        <v>224</v>
      </c>
    </row>
    <row r="15" spans="1:13" ht="12" customHeight="1">
      <c r="A15" s="161"/>
      <c r="B15" s="158" t="s">
        <v>210</v>
      </c>
      <c r="C15" s="79"/>
      <c r="D15" s="112">
        <v>83521</v>
      </c>
      <c r="E15" s="96">
        <v>83166</v>
      </c>
      <c r="F15" s="94">
        <f>SUM(D15:E15)</f>
        <v>166687</v>
      </c>
      <c r="G15" s="96">
        <v>83418</v>
      </c>
      <c r="H15" s="96">
        <v>82993</v>
      </c>
      <c r="I15" s="94">
        <v>166411</v>
      </c>
      <c r="J15" s="95">
        <f t="shared" si="1"/>
        <v>103</v>
      </c>
      <c r="K15" s="95">
        <f t="shared" si="1"/>
        <v>173</v>
      </c>
      <c r="L15" s="95">
        <f t="shared" si="1"/>
        <v>276</v>
      </c>
    </row>
    <row r="16" spans="1:13" ht="4.5" customHeight="1">
      <c r="A16" s="161"/>
      <c r="B16" s="158"/>
      <c r="C16" s="79"/>
      <c r="D16" s="110"/>
      <c r="E16" s="94"/>
      <c r="F16" s="94"/>
      <c r="G16" s="94"/>
      <c r="H16" s="94"/>
      <c r="I16" s="94"/>
      <c r="J16" s="95"/>
      <c r="K16" s="95"/>
      <c r="L16" s="95"/>
    </row>
    <row r="17" spans="1:12" ht="12" customHeight="1">
      <c r="A17" s="161"/>
      <c r="B17" s="158" t="s">
        <v>211</v>
      </c>
      <c r="C17" s="79"/>
      <c r="D17" s="112">
        <v>88473</v>
      </c>
      <c r="E17" s="96">
        <v>94795</v>
      </c>
      <c r="F17" s="94">
        <f>SUM(D17:E17)</f>
        <v>183268</v>
      </c>
      <c r="G17" s="96">
        <v>88466</v>
      </c>
      <c r="H17" s="96">
        <v>94518</v>
      </c>
      <c r="I17" s="94">
        <v>182984</v>
      </c>
      <c r="J17" s="95">
        <f t="shared" ref="J17:L21" si="2">D17-G17</f>
        <v>7</v>
      </c>
      <c r="K17" s="95">
        <f t="shared" si="2"/>
        <v>277</v>
      </c>
      <c r="L17" s="95">
        <f t="shared" si="2"/>
        <v>284</v>
      </c>
    </row>
    <row r="18" spans="1:12" ht="12" customHeight="1">
      <c r="A18" s="161"/>
      <c r="B18" s="158" t="s">
        <v>92</v>
      </c>
      <c r="C18" s="79"/>
      <c r="D18" s="112">
        <v>84999</v>
      </c>
      <c r="E18" s="96">
        <v>87713</v>
      </c>
      <c r="F18" s="94">
        <f>SUM(D18:E18)</f>
        <v>172712</v>
      </c>
      <c r="G18" s="96">
        <v>85209</v>
      </c>
      <c r="H18" s="96">
        <v>87840</v>
      </c>
      <c r="I18" s="94">
        <v>173049</v>
      </c>
      <c r="J18" s="95">
        <f t="shared" si="2"/>
        <v>-210</v>
      </c>
      <c r="K18" s="95">
        <f t="shared" si="2"/>
        <v>-127</v>
      </c>
      <c r="L18" s="95">
        <f t="shared" si="2"/>
        <v>-337</v>
      </c>
    </row>
    <row r="19" spans="1:12" ht="12" customHeight="1">
      <c r="A19" s="161"/>
      <c r="B19" s="158" t="s">
        <v>212</v>
      </c>
      <c r="C19" s="79"/>
      <c r="D19" s="112">
        <v>100911</v>
      </c>
      <c r="E19" s="96">
        <v>107180</v>
      </c>
      <c r="F19" s="94">
        <f>SUM(D19:E19)</f>
        <v>208091</v>
      </c>
      <c r="G19" s="96">
        <v>101237</v>
      </c>
      <c r="H19" s="96">
        <v>107619</v>
      </c>
      <c r="I19" s="94">
        <v>208856</v>
      </c>
      <c r="J19" s="95">
        <f t="shared" si="2"/>
        <v>-326</v>
      </c>
      <c r="K19" s="95">
        <f t="shared" si="2"/>
        <v>-439</v>
      </c>
      <c r="L19" s="95">
        <f t="shared" si="2"/>
        <v>-765</v>
      </c>
    </row>
    <row r="20" spans="1:12" ht="12" customHeight="1">
      <c r="A20" s="161"/>
      <c r="B20" s="158" t="s">
        <v>213</v>
      </c>
      <c r="C20" s="79"/>
      <c r="D20" s="112">
        <v>68666</v>
      </c>
      <c r="E20" s="96">
        <v>71419</v>
      </c>
      <c r="F20" s="94">
        <f>SUM(D20:E20)</f>
        <v>140085</v>
      </c>
      <c r="G20" s="96">
        <v>68623</v>
      </c>
      <c r="H20" s="96">
        <v>71415</v>
      </c>
      <c r="I20" s="94">
        <v>140038</v>
      </c>
      <c r="J20" s="95">
        <f t="shared" si="2"/>
        <v>43</v>
      </c>
      <c r="K20" s="95">
        <f t="shared" si="2"/>
        <v>4</v>
      </c>
      <c r="L20" s="95">
        <f t="shared" si="2"/>
        <v>47</v>
      </c>
    </row>
    <row r="21" spans="1:12" ht="12" customHeight="1">
      <c r="A21" s="161"/>
      <c r="B21" s="158" t="s">
        <v>214</v>
      </c>
      <c r="C21" s="79"/>
      <c r="D21" s="112">
        <v>81476</v>
      </c>
      <c r="E21" s="96">
        <v>85826</v>
      </c>
      <c r="F21" s="94">
        <f>SUM(D21:E21)</f>
        <v>167302</v>
      </c>
      <c r="G21" s="96">
        <v>81836</v>
      </c>
      <c r="H21" s="96">
        <v>85894</v>
      </c>
      <c r="I21" s="94">
        <v>167730</v>
      </c>
      <c r="J21" s="95">
        <f t="shared" si="2"/>
        <v>-360</v>
      </c>
      <c r="K21" s="95">
        <f t="shared" si="2"/>
        <v>-68</v>
      </c>
      <c r="L21" s="95">
        <f t="shared" si="2"/>
        <v>-428</v>
      </c>
    </row>
    <row r="22" spans="1:12" ht="4.5" customHeight="1">
      <c r="A22" s="161"/>
      <c r="B22" s="158"/>
      <c r="C22" s="79"/>
      <c r="D22" s="110"/>
      <c r="E22" s="94"/>
      <c r="F22" s="94"/>
      <c r="G22" s="94"/>
      <c r="H22" s="94"/>
      <c r="I22" s="94"/>
      <c r="J22" s="95"/>
      <c r="K22" s="95"/>
      <c r="L22" s="95"/>
    </row>
    <row r="23" spans="1:12" ht="12" customHeight="1">
      <c r="A23" s="161"/>
      <c r="B23" s="158" t="s">
        <v>215</v>
      </c>
      <c r="C23" s="79"/>
      <c r="D23" s="112">
        <v>145809</v>
      </c>
      <c r="E23" s="96">
        <v>148837</v>
      </c>
      <c r="F23" s="94">
        <f>SUM(D23:E23)</f>
        <v>294646</v>
      </c>
      <c r="G23" s="96">
        <v>145231</v>
      </c>
      <c r="H23" s="96">
        <v>148028</v>
      </c>
      <c r="I23" s="94">
        <v>293259</v>
      </c>
      <c r="J23" s="95">
        <f t="shared" ref="J23:L27" si="3">D23-G23</f>
        <v>578</v>
      </c>
      <c r="K23" s="95">
        <f t="shared" si="3"/>
        <v>809</v>
      </c>
      <c r="L23" s="95">
        <f t="shared" si="3"/>
        <v>1387</v>
      </c>
    </row>
    <row r="24" spans="1:12" ht="12" customHeight="1">
      <c r="A24" s="161"/>
      <c r="B24" s="158" t="s">
        <v>216</v>
      </c>
      <c r="C24" s="79"/>
      <c r="D24" s="112">
        <v>73977</v>
      </c>
      <c r="E24" s="96">
        <v>76792</v>
      </c>
      <c r="F24" s="94">
        <f>SUM(D24:E24)</f>
        <v>150769</v>
      </c>
      <c r="G24" s="96">
        <v>73958</v>
      </c>
      <c r="H24" s="96">
        <v>76544</v>
      </c>
      <c r="I24" s="94">
        <v>150502</v>
      </c>
      <c r="J24" s="95">
        <f t="shared" si="3"/>
        <v>19</v>
      </c>
      <c r="K24" s="95">
        <f t="shared" si="3"/>
        <v>248</v>
      </c>
      <c r="L24" s="95">
        <f t="shared" si="3"/>
        <v>267</v>
      </c>
    </row>
    <row r="25" spans="1:12" ht="12" customHeight="1">
      <c r="A25" s="161"/>
      <c r="B25" s="158" t="s">
        <v>217</v>
      </c>
      <c r="C25" s="79"/>
      <c r="D25" s="112">
        <v>123877</v>
      </c>
      <c r="E25" s="96">
        <v>134995</v>
      </c>
      <c r="F25" s="94">
        <f>SUM(D25:E25)</f>
        <v>258872</v>
      </c>
      <c r="G25" s="96">
        <v>123747</v>
      </c>
      <c r="H25" s="96">
        <v>134370</v>
      </c>
      <c r="I25" s="94">
        <v>258117</v>
      </c>
      <c r="J25" s="95">
        <f t="shared" si="3"/>
        <v>130</v>
      </c>
      <c r="K25" s="95">
        <f t="shared" si="3"/>
        <v>625</v>
      </c>
      <c r="L25" s="95">
        <f t="shared" si="3"/>
        <v>755</v>
      </c>
    </row>
    <row r="26" spans="1:12" ht="12" customHeight="1">
      <c r="A26" s="161"/>
      <c r="B26" s="158" t="s">
        <v>218</v>
      </c>
      <c r="C26" s="79"/>
      <c r="D26" s="112">
        <v>85357</v>
      </c>
      <c r="E26" s="96">
        <v>88198</v>
      </c>
      <c r="F26" s="94">
        <f>SUM(D26:E26)</f>
        <v>173555</v>
      </c>
      <c r="G26" s="96">
        <v>84524</v>
      </c>
      <c r="H26" s="96">
        <v>86976</v>
      </c>
      <c r="I26" s="94">
        <v>171500</v>
      </c>
      <c r="J26" s="95">
        <f t="shared" si="3"/>
        <v>833</v>
      </c>
      <c r="K26" s="95">
        <f t="shared" si="3"/>
        <v>1222</v>
      </c>
      <c r="L26" s="95">
        <f t="shared" si="3"/>
        <v>2055</v>
      </c>
    </row>
    <row r="27" spans="1:12" ht="12" customHeight="1">
      <c r="A27" s="161"/>
      <c r="B27" s="158" t="s">
        <v>219</v>
      </c>
      <c r="C27" s="79"/>
      <c r="D27" s="112">
        <v>114882</v>
      </c>
      <c r="E27" s="96">
        <v>120406</v>
      </c>
      <c r="F27" s="94">
        <f>SUM(D27:E27)</f>
        <v>235288</v>
      </c>
      <c r="G27" s="96">
        <v>114588</v>
      </c>
      <c r="H27" s="96">
        <v>119836</v>
      </c>
      <c r="I27" s="94">
        <v>234424</v>
      </c>
      <c r="J27" s="95">
        <f t="shared" si="3"/>
        <v>294</v>
      </c>
      <c r="K27" s="95">
        <f t="shared" si="3"/>
        <v>570</v>
      </c>
      <c r="L27" s="95">
        <f t="shared" si="3"/>
        <v>864</v>
      </c>
    </row>
    <row r="28" spans="1:12" ht="4.5" customHeight="1">
      <c r="A28" s="161"/>
      <c r="B28" s="158"/>
      <c r="C28" s="79"/>
      <c r="D28" s="110"/>
      <c r="E28" s="94"/>
      <c r="F28" s="94"/>
      <c r="G28" s="94"/>
      <c r="H28" s="94"/>
      <c r="I28" s="94"/>
      <c r="J28" s="95"/>
      <c r="K28" s="95"/>
      <c r="L28" s="95"/>
    </row>
    <row r="29" spans="1:12" ht="12" customHeight="1">
      <c r="A29" s="161"/>
      <c r="B29" s="158" t="s">
        <v>220</v>
      </c>
      <c r="C29" s="79"/>
      <c r="D29" s="112">
        <v>49944</v>
      </c>
      <c r="E29" s="96">
        <v>53249</v>
      </c>
      <c r="F29" s="94">
        <f>SUM(D29:E29)</f>
        <v>103193</v>
      </c>
      <c r="G29" s="96">
        <v>49555</v>
      </c>
      <c r="H29" s="96">
        <v>52930</v>
      </c>
      <c r="I29" s="94">
        <v>102485</v>
      </c>
      <c r="J29" s="95">
        <f t="shared" ref="J29:L31" si="4">D29-G29</f>
        <v>389</v>
      </c>
      <c r="K29" s="95">
        <f t="shared" si="4"/>
        <v>319</v>
      </c>
      <c r="L29" s="95">
        <f t="shared" si="4"/>
        <v>708</v>
      </c>
    </row>
    <row r="30" spans="1:12" ht="12" customHeight="1">
      <c r="A30" s="161"/>
      <c r="B30" s="158" t="s">
        <v>221</v>
      </c>
      <c r="C30" s="79"/>
      <c r="D30" s="112">
        <v>62729</v>
      </c>
      <c r="E30" s="96">
        <v>66240</v>
      </c>
      <c r="F30" s="94">
        <f>SUM(D30:E30)</f>
        <v>128969</v>
      </c>
      <c r="G30" s="96">
        <v>62586</v>
      </c>
      <c r="H30" s="96">
        <v>66164</v>
      </c>
      <c r="I30" s="94">
        <v>128750</v>
      </c>
      <c r="J30" s="95">
        <f t="shared" si="4"/>
        <v>143</v>
      </c>
      <c r="K30" s="95">
        <f t="shared" si="4"/>
        <v>76</v>
      </c>
      <c r="L30" s="95">
        <f t="shared" si="4"/>
        <v>219</v>
      </c>
    </row>
    <row r="31" spans="1:12" ht="12" customHeight="1">
      <c r="A31" s="161"/>
      <c r="B31" s="158" t="s">
        <v>222</v>
      </c>
      <c r="C31" s="79"/>
      <c r="D31" s="112">
        <v>50409</v>
      </c>
      <c r="E31" s="96">
        <v>53174</v>
      </c>
      <c r="F31" s="94">
        <f>SUM(D31:E31)</f>
        <v>103583</v>
      </c>
      <c r="G31" s="96">
        <v>50425</v>
      </c>
      <c r="H31" s="96">
        <v>53090</v>
      </c>
      <c r="I31" s="94">
        <v>103515</v>
      </c>
      <c r="J31" s="95">
        <f t="shared" si="4"/>
        <v>-16</v>
      </c>
      <c r="K31" s="95">
        <f t="shared" si="4"/>
        <v>84</v>
      </c>
      <c r="L31" s="95">
        <f t="shared" si="4"/>
        <v>68</v>
      </c>
    </row>
    <row r="32" spans="1:12" ht="4.5" customHeight="1">
      <c r="A32" s="161"/>
      <c r="B32" s="158"/>
      <c r="C32" s="79"/>
      <c r="D32" s="110"/>
      <c r="E32" s="94"/>
      <c r="F32" s="94"/>
      <c r="G32" s="94"/>
      <c r="H32" s="94"/>
      <c r="I32" s="94"/>
      <c r="J32" s="95"/>
      <c r="K32" s="95"/>
      <c r="L32" s="95"/>
    </row>
    <row r="33" spans="1:12" ht="12" customHeight="1">
      <c r="A33" s="219" t="s">
        <v>12</v>
      </c>
      <c r="B33" s="219"/>
      <c r="C33" s="79"/>
      <c r="D33" s="110">
        <f>SUM(D35:D42)</f>
        <v>636915</v>
      </c>
      <c r="E33" s="94">
        <f>SUM(E35:E42)</f>
        <v>624221</v>
      </c>
      <c r="F33" s="94">
        <f>SUM(F35:F42)</f>
        <v>1261136</v>
      </c>
      <c r="G33" s="94">
        <v>635616</v>
      </c>
      <c r="H33" s="94">
        <v>621459</v>
      </c>
      <c r="I33" s="94">
        <v>1257075</v>
      </c>
      <c r="J33" s="94">
        <f>SUM(J35:J42)</f>
        <v>1299</v>
      </c>
      <c r="K33" s="94">
        <f>SUM(K35:K42)</f>
        <v>2762</v>
      </c>
      <c r="L33" s="94">
        <f>SUM(L35:L42)</f>
        <v>4061</v>
      </c>
    </row>
    <row r="34" spans="1:12" ht="4.5" customHeight="1">
      <c r="A34" s="158"/>
      <c r="B34" s="158"/>
      <c r="C34" s="79"/>
      <c r="D34" s="110"/>
      <c r="E34" s="94"/>
      <c r="F34" s="94"/>
      <c r="G34" s="94"/>
      <c r="H34" s="94"/>
      <c r="I34" s="94"/>
      <c r="J34" s="95"/>
      <c r="K34" s="95"/>
      <c r="L34" s="95"/>
    </row>
    <row r="35" spans="1:12" ht="12" customHeight="1">
      <c r="A35" s="161"/>
      <c r="B35" s="158" t="s">
        <v>223</v>
      </c>
      <c r="C35" s="79"/>
      <c r="D35" s="112">
        <v>103459</v>
      </c>
      <c r="E35" s="96">
        <v>85470</v>
      </c>
      <c r="F35" s="94">
        <f>SUM(D35:E35)</f>
        <v>188929</v>
      </c>
      <c r="G35" s="96">
        <v>103848</v>
      </c>
      <c r="H35" s="96">
        <v>85841</v>
      </c>
      <c r="I35" s="94">
        <v>189689</v>
      </c>
      <c r="J35" s="95">
        <f t="shared" ref="J35:L39" si="5">D35-G35</f>
        <v>-389</v>
      </c>
      <c r="K35" s="95">
        <f t="shared" si="5"/>
        <v>-371</v>
      </c>
      <c r="L35" s="95">
        <f t="shared" si="5"/>
        <v>-760</v>
      </c>
    </row>
    <row r="36" spans="1:12" ht="12" customHeight="1">
      <c r="A36" s="161"/>
      <c r="B36" s="158" t="s">
        <v>224</v>
      </c>
      <c r="C36" s="79"/>
      <c r="D36" s="112">
        <v>71420</v>
      </c>
      <c r="E36" s="96">
        <v>68773</v>
      </c>
      <c r="F36" s="94">
        <f>SUM(D36:E36)</f>
        <v>140193</v>
      </c>
      <c r="G36" s="96">
        <v>71570</v>
      </c>
      <c r="H36" s="96">
        <v>68749</v>
      </c>
      <c r="I36" s="94">
        <v>140319</v>
      </c>
      <c r="J36" s="95">
        <f t="shared" si="5"/>
        <v>-150</v>
      </c>
      <c r="K36" s="95">
        <f t="shared" si="5"/>
        <v>24</v>
      </c>
      <c r="L36" s="95">
        <f t="shared" si="5"/>
        <v>-126</v>
      </c>
    </row>
    <row r="37" spans="1:12" ht="12" customHeight="1">
      <c r="A37" s="161"/>
      <c r="B37" s="158" t="s">
        <v>225</v>
      </c>
      <c r="C37" s="79"/>
      <c r="D37" s="112">
        <v>108655</v>
      </c>
      <c r="E37" s="96">
        <v>107267</v>
      </c>
      <c r="F37" s="94">
        <f>SUM(D37:E37)</f>
        <v>215922</v>
      </c>
      <c r="G37" s="96">
        <v>108433</v>
      </c>
      <c r="H37" s="96">
        <v>106584</v>
      </c>
      <c r="I37" s="94">
        <v>215017</v>
      </c>
      <c r="J37" s="95">
        <f t="shared" si="5"/>
        <v>222</v>
      </c>
      <c r="K37" s="95">
        <f t="shared" si="5"/>
        <v>683</v>
      </c>
      <c r="L37" s="95">
        <f t="shared" si="5"/>
        <v>905</v>
      </c>
    </row>
    <row r="38" spans="1:12" ht="12" customHeight="1">
      <c r="A38" s="161"/>
      <c r="B38" s="158" t="s">
        <v>226</v>
      </c>
      <c r="C38" s="79"/>
      <c r="D38" s="112">
        <v>95669</v>
      </c>
      <c r="E38" s="96">
        <v>96233</v>
      </c>
      <c r="F38" s="94">
        <f>SUM(D38:E38)</f>
        <v>191902</v>
      </c>
      <c r="G38" s="96">
        <v>95266</v>
      </c>
      <c r="H38" s="96">
        <v>95818</v>
      </c>
      <c r="I38" s="94">
        <v>191084</v>
      </c>
      <c r="J38" s="95">
        <f t="shared" si="5"/>
        <v>403</v>
      </c>
      <c r="K38" s="95">
        <f t="shared" si="5"/>
        <v>415</v>
      </c>
      <c r="L38" s="95">
        <f t="shared" si="5"/>
        <v>818</v>
      </c>
    </row>
    <row r="39" spans="1:12" ht="12" customHeight="1">
      <c r="A39" s="161"/>
      <c r="B39" s="158" t="s">
        <v>227</v>
      </c>
      <c r="C39" s="79"/>
      <c r="D39" s="112">
        <v>93766</v>
      </c>
      <c r="E39" s="96">
        <v>99069</v>
      </c>
      <c r="F39" s="94">
        <f>SUM(D39:E39)</f>
        <v>192835</v>
      </c>
      <c r="G39" s="96">
        <v>93397</v>
      </c>
      <c r="H39" s="96">
        <v>98543</v>
      </c>
      <c r="I39" s="94">
        <v>191940</v>
      </c>
      <c r="J39" s="95">
        <f t="shared" si="5"/>
        <v>369</v>
      </c>
      <c r="K39" s="95">
        <f t="shared" si="5"/>
        <v>526</v>
      </c>
      <c r="L39" s="95">
        <f t="shared" si="5"/>
        <v>895</v>
      </c>
    </row>
    <row r="40" spans="1:12" ht="4.5" customHeight="1">
      <c r="A40" s="161"/>
      <c r="B40" s="158"/>
      <c r="C40" s="79"/>
      <c r="D40" s="110"/>
      <c r="E40" s="94"/>
      <c r="F40" s="94"/>
      <c r="G40" s="94"/>
      <c r="H40" s="94"/>
      <c r="I40" s="94"/>
      <c r="J40" s="95"/>
      <c r="K40" s="95"/>
      <c r="L40" s="95"/>
    </row>
    <row r="41" spans="1:12" ht="12" customHeight="1">
      <c r="A41" s="161"/>
      <c r="B41" s="158" t="s">
        <v>228</v>
      </c>
      <c r="C41" s="79"/>
      <c r="D41" s="112">
        <v>92560</v>
      </c>
      <c r="E41" s="96">
        <v>90080</v>
      </c>
      <c r="F41" s="94">
        <f>SUM(D41:E41)</f>
        <v>182640</v>
      </c>
      <c r="G41" s="96">
        <v>91648</v>
      </c>
      <c r="H41" s="96">
        <v>89059</v>
      </c>
      <c r="I41" s="94">
        <v>180707</v>
      </c>
      <c r="J41" s="95">
        <f t="shared" ref="J41:L42" si="6">D41-G41</f>
        <v>912</v>
      </c>
      <c r="K41" s="95">
        <f t="shared" si="6"/>
        <v>1021</v>
      </c>
      <c r="L41" s="95">
        <f t="shared" si="6"/>
        <v>1933</v>
      </c>
    </row>
    <row r="42" spans="1:12" ht="12" customHeight="1">
      <c r="A42" s="161"/>
      <c r="B42" s="158" t="s">
        <v>229</v>
      </c>
      <c r="C42" s="79"/>
      <c r="D42" s="112">
        <v>71386</v>
      </c>
      <c r="E42" s="96">
        <v>77329</v>
      </c>
      <c r="F42" s="94">
        <f>SUM(D42:E42)</f>
        <v>148715</v>
      </c>
      <c r="G42" s="96">
        <v>71454</v>
      </c>
      <c r="H42" s="96">
        <v>76865</v>
      </c>
      <c r="I42" s="94">
        <v>148319</v>
      </c>
      <c r="J42" s="95">
        <f t="shared" si="6"/>
        <v>-68</v>
      </c>
      <c r="K42" s="95">
        <f t="shared" si="6"/>
        <v>464</v>
      </c>
      <c r="L42" s="95">
        <f t="shared" si="6"/>
        <v>396</v>
      </c>
    </row>
    <row r="43" spans="1:12" ht="4.5" customHeight="1">
      <c r="A43" s="161"/>
      <c r="B43" s="158"/>
      <c r="C43" s="79"/>
      <c r="D43" s="110"/>
      <c r="E43" s="94"/>
      <c r="F43" s="94"/>
      <c r="G43" s="94"/>
      <c r="H43" s="94"/>
      <c r="I43" s="94"/>
      <c r="J43" s="95"/>
      <c r="K43" s="95"/>
      <c r="L43" s="95"/>
    </row>
    <row r="44" spans="1:12" ht="12" customHeight="1">
      <c r="A44" s="219" t="s">
        <v>14</v>
      </c>
      <c r="B44" s="219"/>
      <c r="C44" s="97"/>
      <c r="D44" s="113">
        <f>SUM(D46:D48)</f>
        <v>302615</v>
      </c>
      <c r="E44" s="98">
        <f>SUM(E46:E48)</f>
        <v>302165</v>
      </c>
      <c r="F44" s="98">
        <f>SUM(F46:F48)</f>
        <v>604780</v>
      </c>
      <c r="G44" s="98">
        <v>301789</v>
      </c>
      <c r="H44" s="98">
        <v>300877</v>
      </c>
      <c r="I44" s="98">
        <v>602666</v>
      </c>
      <c r="J44" s="114">
        <f>D44-G44</f>
        <v>826</v>
      </c>
      <c r="K44" s="114">
        <f>E44-H44</f>
        <v>1288</v>
      </c>
      <c r="L44" s="114">
        <f>F44-I44</f>
        <v>2114</v>
      </c>
    </row>
    <row r="45" spans="1:12" ht="4.5" customHeight="1">
      <c r="A45" s="158"/>
      <c r="B45" s="158"/>
      <c r="C45" s="97"/>
      <c r="D45" s="110"/>
      <c r="E45" s="94"/>
      <c r="F45" s="94"/>
      <c r="G45" s="94"/>
      <c r="H45" s="94"/>
      <c r="I45" s="94"/>
      <c r="J45" s="95"/>
      <c r="K45" s="95"/>
      <c r="L45" s="95"/>
    </row>
    <row r="46" spans="1:12" ht="12" customHeight="1">
      <c r="A46" s="146"/>
      <c r="B46" s="158" t="s">
        <v>216</v>
      </c>
      <c r="C46" s="97"/>
      <c r="D46" s="110">
        <v>71841</v>
      </c>
      <c r="E46" s="94">
        <v>70679</v>
      </c>
      <c r="F46" s="94">
        <f>SUM(D46:E46)</f>
        <v>142520</v>
      </c>
      <c r="G46" s="94">
        <v>71887</v>
      </c>
      <c r="H46" s="94">
        <v>70640</v>
      </c>
      <c r="I46" s="94">
        <v>142527</v>
      </c>
      <c r="J46" s="95">
        <f t="shared" ref="J46:L48" si="7">D46-G46</f>
        <v>-46</v>
      </c>
      <c r="K46" s="95">
        <f t="shared" si="7"/>
        <v>39</v>
      </c>
      <c r="L46" s="95">
        <f t="shared" si="7"/>
        <v>-7</v>
      </c>
    </row>
    <row r="47" spans="1:12" ht="12" customHeight="1">
      <c r="A47" s="146"/>
      <c r="B47" s="158" t="s">
        <v>230</v>
      </c>
      <c r="C47" s="97"/>
      <c r="D47" s="110">
        <v>114581</v>
      </c>
      <c r="E47" s="94">
        <v>112770</v>
      </c>
      <c r="F47" s="94">
        <f>SUM(D47:E47)</f>
        <v>227351</v>
      </c>
      <c r="G47" s="94">
        <v>114320</v>
      </c>
      <c r="H47" s="94">
        <v>112287</v>
      </c>
      <c r="I47" s="94">
        <v>226607</v>
      </c>
      <c r="J47" s="95">
        <f t="shared" si="7"/>
        <v>261</v>
      </c>
      <c r="K47" s="95">
        <f t="shared" si="7"/>
        <v>483</v>
      </c>
      <c r="L47" s="95">
        <f t="shared" si="7"/>
        <v>744</v>
      </c>
    </row>
    <row r="48" spans="1:12" ht="12" customHeight="1">
      <c r="A48" s="146"/>
      <c r="B48" s="158" t="s">
        <v>210</v>
      </c>
      <c r="C48" s="97"/>
      <c r="D48" s="110">
        <v>116193</v>
      </c>
      <c r="E48" s="94">
        <v>118716</v>
      </c>
      <c r="F48" s="94">
        <f>SUM(D48:E48)</f>
        <v>234909</v>
      </c>
      <c r="G48" s="94">
        <v>115582</v>
      </c>
      <c r="H48" s="94">
        <v>117950</v>
      </c>
      <c r="I48" s="94">
        <v>233532</v>
      </c>
      <c r="J48" s="95">
        <f t="shared" si="7"/>
        <v>611</v>
      </c>
      <c r="K48" s="95">
        <f t="shared" si="7"/>
        <v>766</v>
      </c>
      <c r="L48" s="95">
        <f t="shared" si="7"/>
        <v>1377</v>
      </c>
    </row>
    <row r="49" spans="1:12" ht="4.5" customHeight="1">
      <c r="A49" s="146"/>
      <c r="B49" s="158"/>
      <c r="C49" s="97"/>
      <c r="D49" s="110"/>
      <c r="E49" s="94"/>
      <c r="F49" s="94"/>
      <c r="G49" s="94"/>
      <c r="H49" s="94"/>
      <c r="I49" s="94"/>
      <c r="J49" s="95"/>
      <c r="K49" s="95"/>
      <c r="L49" s="95"/>
    </row>
    <row r="50" spans="1:12" ht="12" customHeight="1">
      <c r="A50" s="219" t="s">
        <v>16</v>
      </c>
      <c r="B50" s="219"/>
      <c r="C50" s="79"/>
      <c r="D50" s="112">
        <v>166894</v>
      </c>
      <c r="E50" s="96">
        <v>169496</v>
      </c>
      <c r="F50" s="94">
        <f>SUM(D50:E50)</f>
        <v>336390</v>
      </c>
      <c r="G50" s="96">
        <v>168239</v>
      </c>
      <c r="H50" s="96">
        <v>170623</v>
      </c>
      <c r="I50" s="94">
        <v>338862</v>
      </c>
      <c r="J50" s="95">
        <f t="shared" ref="J50:L54" si="8">D50-G50</f>
        <v>-1345</v>
      </c>
      <c r="K50" s="95">
        <f t="shared" si="8"/>
        <v>-1127</v>
      </c>
      <c r="L50" s="95">
        <f t="shared" si="8"/>
        <v>-2472</v>
      </c>
    </row>
    <row r="51" spans="1:12" ht="12" customHeight="1">
      <c r="A51" s="219" t="s">
        <v>18</v>
      </c>
      <c r="B51" s="219"/>
      <c r="C51" s="79"/>
      <c r="D51" s="112">
        <v>107501</v>
      </c>
      <c r="E51" s="96">
        <v>108247</v>
      </c>
      <c r="F51" s="94">
        <f>SUM(D51:E51)</f>
        <v>215748</v>
      </c>
      <c r="G51" s="96">
        <v>107410</v>
      </c>
      <c r="H51" s="96">
        <v>108151</v>
      </c>
      <c r="I51" s="94">
        <v>215561</v>
      </c>
      <c r="J51" s="95">
        <f t="shared" si="8"/>
        <v>91</v>
      </c>
      <c r="K51" s="95">
        <f t="shared" si="8"/>
        <v>96</v>
      </c>
      <c r="L51" s="95">
        <f t="shared" si="8"/>
        <v>187</v>
      </c>
    </row>
    <row r="52" spans="1:12" ht="12" customHeight="1">
      <c r="A52" s="219" t="s">
        <v>20</v>
      </c>
      <c r="B52" s="219"/>
      <c r="C52" s="79"/>
      <c r="D52" s="112">
        <v>70654</v>
      </c>
      <c r="E52" s="96">
        <v>80634</v>
      </c>
      <c r="F52" s="94">
        <f>SUM(D52:E52)</f>
        <v>151288</v>
      </c>
      <c r="G52" s="96">
        <v>70610</v>
      </c>
      <c r="H52" s="96">
        <v>80553</v>
      </c>
      <c r="I52" s="94">
        <v>151163</v>
      </c>
      <c r="J52" s="95">
        <f t="shared" si="8"/>
        <v>44</v>
      </c>
      <c r="K52" s="95">
        <f t="shared" si="8"/>
        <v>81</v>
      </c>
      <c r="L52" s="95">
        <f t="shared" si="8"/>
        <v>125</v>
      </c>
    </row>
    <row r="53" spans="1:12" ht="12" customHeight="1">
      <c r="A53" s="219" t="s">
        <v>21</v>
      </c>
      <c r="B53" s="219"/>
      <c r="C53" s="79"/>
      <c r="D53" s="112">
        <v>180619</v>
      </c>
      <c r="E53" s="96">
        <v>187057</v>
      </c>
      <c r="F53" s="94">
        <f>SUM(D53:E53)</f>
        <v>367676</v>
      </c>
      <c r="G53" s="96">
        <v>178619</v>
      </c>
      <c r="H53" s="96">
        <v>185047</v>
      </c>
      <c r="I53" s="94">
        <v>363666</v>
      </c>
      <c r="J53" s="95">
        <f t="shared" si="8"/>
        <v>2000</v>
      </c>
      <c r="K53" s="95">
        <f t="shared" si="8"/>
        <v>2010</v>
      </c>
      <c r="L53" s="95">
        <f t="shared" si="8"/>
        <v>4010</v>
      </c>
    </row>
    <row r="54" spans="1:12" ht="12" customHeight="1">
      <c r="A54" s="219" t="s">
        <v>23</v>
      </c>
      <c r="B54" s="219"/>
      <c r="C54" s="79"/>
      <c r="D54" s="112">
        <v>78001</v>
      </c>
      <c r="E54" s="96">
        <v>83174</v>
      </c>
      <c r="F54" s="94">
        <f>SUM(D54:E54)</f>
        <v>161175</v>
      </c>
      <c r="G54" s="96">
        <v>78122</v>
      </c>
      <c r="H54" s="96">
        <v>83151</v>
      </c>
      <c r="I54" s="94">
        <v>161273</v>
      </c>
      <c r="J54" s="95">
        <f t="shared" si="8"/>
        <v>-121</v>
      </c>
      <c r="K54" s="95">
        <f t="shared" si="8"/>
        <v>23</v>
      </c>
      <c r="L54" s="95">
        <f t="shared" si="8"/>
        <v>-98</v>
      </c>
    </row>
    <row r="55" spans="1:12" ht="4.5" customHeight="1">
      <c r="A55" s="158"/>
      <c r="B55" s="158"/>
      <c r="C55" s="99"/>
      <c r="D55" s="94"/>
      <c r="E55" s="95"/>
      <c r="F55" s="95"/>
      <c r="G55" s="94"/>
      <c r="H55" s="95"/>
      <c r="I55" s="94"/>
      <c r="J55" s="95"/>
      <c r="K55" s="95"/>
      <c r="L55" s="95"/>
    </row>
    <row r="56" spans="1:12" ht="12" customHeight="1">
      <c r="A56" s="219" t="s">
        <v>24</v>
      </c>
      <c r="B56" s="219"/>
      <c r="C56" s="97"/>
      <c r="D56" s="112">
        <v>99573</v>
      </c>
      <c r="E56" s="96">
        <v>106618</v>
      </c>
      <c r="F56" s="94">
        <f>SUM(D56:E56)</f>
        <v>206191</v>
      </c>
      <c r="G56" s="96">
        <v>98843</v>
      </c>
      <c r="H56" s="96">
        <v>105739</v>
      </c>
      <c r="I56" s="94">
        <v>204582</v>
      </c>
      <c r="J56" s="95">
        <f t="shared" ref="J56:L60" si="9">D56-G56</f>
        <v>730</v>
      </c>
      <c r="K56" s="95">
        <f t="shared" si="9"/>
        <v>879</v>
      </c>
      <c r="L56" s="95">
        <f t="shared" si="9"/>
        <v>1609</v>
      </c>
    </row>
    <row r="57" spans="1:12" ht="12" customHeight="1">
      <c r="A57" s="219" t="s">
        <v>26</v>
      </c>
      <c r="B57" s="219"/>
      <c r="C57" s="97"/>
      <c r="D57" s="112">
        <v>23526</v>
      </c>
      <c r="E57" s="96">
        <v>27170</v>
      </c>
      <c r="F57" s="94">
        <f>SUM(D57:E57)</f>
        <v>50696</v>
      </c>
      <c r="G57" s="96">
        <v>23538</v>
      </c>
      <c r="H57" s="96">
        <v>27235</v>
      </c>
      <c r="I57" s="94">
        <v>50773</v>
      </c>
      <c r="J57" s="95">
        <f t="shared" si="9"/>
        <v>-12</v>
      </c>
      <c r="K57" s="95">
        <f t="shared" si="9"/>
        <v>-65</v>
      </c>
      <c r="L57" s="95">
        <f t="shared" si="9"/>
        <v>-77</v>
      </c>
    </row>
    <row r="58" spans="1:12" ht="12" customHeight="1">
      <c r="A58" s="219" t="s">
        <v>28</v>
      </c>
      <c r="B58" s="219"/>
      <c r="C58" s="97"/>
      <c r="D58" s="112">
        <v>17886</v>
      </c>
      <c r="E58" s="96">
        <v>19213</v>
      </c>
      <c r="F58" s="94">
        <f>SUM(D58:E58)</f>
        <v>37099</v>
      </c>
      <c r="G58" s="96">
        <v>18099</v>
      </c>
      <c r="H58" s="96">
        <v>19473</v>
      </c>
      <c r="I58" s="94">
        <v>37572</v>
      </c>
      <c r="J58" s="95">
        <f t="shared" si="9"/>
        <v>-213</v>
      </c>
      <c r="K58" s="95">
        <f t="shared" si="9"/>
        <v>-260</v>
      </c>
      <c r="L58" s="95">
        <f t="shared" si="9"/>
        <v>-473</v>
      </c>
    </row>
    <row r="59" spans="1:12" ht="12" customHeight="1">
      <c r="A59" s="219" t="s">
        <v>29</v>
      </c>
      <c r="B59" s="219"/>
      <c r="C59" s="97"/>
      <c r="D59" s="112">
        <v>67443</v>
      </c>
      <c r="E59" s="96">
        <v>67716</v>
      </c>
      <c r="F59" s="94">
        <f>SUM(D59:E59)</f>
        <v>135159</v>
      </c>
      <c r="G59" s="96">
        <v>67603</v>
      </c>
      <c r="H59" s="96">
        <v>67575</v>
      </c>
      <c r="I59" s="94">
        <v>135178</v>
      </c>
      <c r="J59" s="95">
        <f t="shared" si="9"/>
        <v>-160</v>
      </c>
      <c r="K59" s="95">
        <f t="shared" si="9"/>
        <v>141</v>
      </c>
      <c r="L59" s="95">
        <f t="shared" si="9"/>
        <v>-19</v>
      </c>
    </row>
    <row r="60" spans="1:12" ht="12" customHeight="1">
      <c r="A60" s="219" t="s">
        <v>31</v>
      </c>
      <c r="B60" s="219"/>
      <c r="C60" s="97"/>
      <c r="D60" s="112">
        <v>96081</v>
      </c>
      <c r="E60" s="96">
        <v>89927</v>
      </c>
      <c r="F60" s="94">
        <f>SUM(D60:E60)</f>
        <v>186008</v>
      </c>
      <c r="G60" s="96">
        <v>95768</v>
      </c>
      <c r="H60" s="96">
        <v>89534</v>
      </c>
      <c r="I60" s="94">
        <v>185302</v>
      </c>
      <c r="J60" s="95">
        <f t="shared" si="9"/>
        <v>313</v>
      </c>
      <c r="K60" s="95">
        <f t="shared" si="9"/>
        <v>393</v>
      </c>
      <c r="L60" s="95">
        <f t="shared" si="9"/>
        <v>706</v>
      </c>
    </row>
    <row r="61" spans="1:12" ht="4.5" customHeight="1">
      <c r="A61" s="158"/>
      <c r="B61" s="158"/>
      <c r="C61" s="97"/>
      <c r="D61" s="110"/>
      <c r="E61" s="94"/>
      <c r="F61" s="94"/>
      <c r="G61" s="94"/>
      <c r="H61" s="94"/>
      <c r="I61" s="94"/>
      <c r="J61" s="95"/>
      <c r="K61" s="95"/>
      <c r="L61" s="95"/>
    </row>
    <row r="62" spans="1:12" ht="12" customHeight="1">
      <c r="A62" s="219" t="s">
        <v>33</v>
      </c>
      <c r="B62" s="219"/>
      <c r="C62" s="97"/>
      <c r="D62" s="112">
        <v>100413</v>
      </c>
      <c r="E62" s="96">
        <v>100984</v>
      </c>
      <c r="F62" s="94">
        <f>SUM(D62:E62)</f>
        <v>201397</v>
      </c>
      <c r="G62" s="96">
        <v>99737</v>
      </c>
      <c r="H62" s="96">
        <v>99786</v>
      </c>
      <c r="I62" s="94">
        <v>199523</v>
      </c>
      <c r="J62" s="95">
        <f t="shared" ref="J62:L66" si="10">D62-G62</f>
        <v>676</v>
      </c>
      <c r="K62" s="95">
        <f t="shared" si="10"/>
        <v>1198</v>
      </c>
      <c r="L62" s="95">
        <f t="shared" si="10"/>
        <v>1874</v>
      </c>
    </row>
    <row r="63" spans="1:12" ht="12" customHeight="1">
      <c r="A63" s="219" t="s">
        <v>35</v>
      </c>
      <c r="B63" s="219"/>
      <c r="C63" s="97"/>
      <c r="D63" s="112">
        <v>42560</v>
      </c>
      <c r="E63" s="96">
        <v>41272</v>
      </c>
      <c r="F63" s="94">
        <f>SUM(D63:E63)</f>
        <v>83832</v>
      </c>
      <c r="G63" s="96">
        <v>42557</v>
      </c>
      <c r="H63" s="96">
        <v>41298</v>
      </c>
      <c r="I63" s="94">
        <v>83855</v>
      </c>
      <c r="J63" s="95">
        <f t="shared" si="10"/>
        <v>3</v>
      </c>
      <c r="K63" s="95">
        <f t="shared" si="10"/>
        <v>-26</v>
      </c>
      <c r="L63" s="95">
        <f t="shared" si="10"/>
        <v>-23</v>
      </c>
    </row>
    <row r="64" spans="1:12" ht="12" customHeight="1">
      <c r="A64" s="219" t="s">
        <v>37</v>
      </c>
      <c r="B64" s="219"/>
      <c r="C64" s="97"/>
      <c r="D64" s="112">
        <v>56875</v>
      </c>
      <c r="E64" s="96">
        <v>56584</v>
      </c>
      <c r="F64" s="94">
        <f>SUM(D64:E64)</f>
        <v>113459</v>
      </c>
      <c r="G64" s="96">
        <v>56326</v>
      </c>
      <c r="H64" s="96">
        <v>56168</v>
      </c>
      <c r="I64" s="94">
        <v>112494</v>
      </c>
      <c r="J64" s="95">
        <f t="shared" si="10"/>
        <v>549</v>
      </c>
      <c r="K64" s="95">
        <f t="shared" si="10"/>
        <v>416</v>
      </c>
      <c r="L64" s="95">
        <f t="shared" si="10"/>
        <v>965</v>
      </c>
    </row>
    <row r="65" spans="1:12" ht="12" customHeight="1">
      <c r="A65" s="219" t="s">
        <v>39</v>
      </c>
      <c r="B65" s="219"/>
      <c r="C65" s="97"/>
      <c r="D65" s="112">
        <v>55441</v>
      </c>
      <c r="E65" s="96">
        <v>55228</v>
      </c>
      <c r="F65" s="94">
        <f>SUM(D65:E65)</f>
        <v>110669</v>
      </c>
      <c r="G65" s="96">
        <v>55491</v>
      </c>
      <c r="H65" s="96">
        <v>55158</v>
      </c>
      <c r="I65" s="94">
        <v>110649</v>
      </c>
      <c r="J65" s="95">
        <f t="shared" si="10"/>
        <v>-50</v>
      </c>
      <c r="K65" s="95">
        <f t="shared" si="10"/>
        <v>70</v>
      </c>
      <c r="L65" s="95">
        <f t="shared" si="10"/>
        <v>20</v>
      </c>
    </row>
    <row r="66" spans="1:12" ht="12" customHeight="1">
      <c r="A66" s="219" t="s">
        <v>40</v>
      </c>
      <c r="B66" s="219"/>
      <c r="C66" s="97"/>
      <c r="D66" s="112">
        <v>17297</v>
      </c>
      <c r="E66" s="96">
        <v>18052</v>
      </c>
      <c r="F66" s="94">
        <f>SUM(D66:E66)</f>
        <v>35349</v>
      </c>
      <c r="G66" s="96">
        <v>17390</v>
      </c>
      <c r="H66" s="96">
        <v>18162</v>
      </c>
      <c r="I66" s="94">
        <v>35552</v>
      </c>
      <c r="J66" s="95">
        <f t="shared" si="10"/>
        <v>-93</v>
      </c>
      <c r="K66" s="95">
        <f t="shared" si="10"/>
        <v>-110</v>
      </c>
      <c r="L66" s="95">
        <f t="shared" si="10"/>
        <v>-203</v>
      </c>
    </row>
    <row r="67" spans="1:12" ht="4.5" customHeight="1">
      <c r="A67" s="158"/>
      <c r="B67" s="158"/>
      <c r="C67" s="97"/>
      <c r="D67" s="110"/>
      <c r="E67" s="94"/>
      <c r="F67" s="94"/>
      <c r="G67" s="94"/>
      <c r="H67" s="94"/>
      <c r="I67" s="94"/>
      <c r="J67" s="95"/>
      <c r="K67" s="95"/>
      <c r="L67" s="95"/>
    </row>
    <row r="68" spans="1:12" ht="12" customHeight="1">
      <c r="A68" s="219" t="s">
        <v>41</v>
      </c>
      <c r="B68" s="219"/>
      <c r="C68" s="97"/>
      <c r="D68" s="112">
        <v>34410</v>
      </c>
      <c r="E68" s="96">
        <v>33439</v>
      </c>
      <c r="F68" s="94">
        <f>SUM(D68:E68)</f>
        <v>67849</v>
      </c>
      <c r="G68" s="96">
        <v>34661</v>
      </c>
      <c r="H68" s="96">
        <v>33432</v>
      </c>
      <c r="I68" s="94">
        <v>68093</v>
      </c>
      <c r="J68" s="95">
        <f>D68-G68</f>
        <v>-251</v>
      </c>
      <c r="K68" s="95">
        <f>E68-H68</f>
        <v>7</v>
      </c>
      <c r="L68" s="95">
        <f>F68-I68</f>
        <v>-244</v>
      </c>
    </row>
    <row r="69" spans="1:12" ht="4.5" customHeight="1">
      <c r="A69" s="158"/>
      <c r="B69" s="158"/>
      <c r="C69" s="97"/>
      <c r="D69" s="110"/>
      <c r="E69" s="94"/>
      <c r="F69" s="94"/>
      <c r="G69" s="94"/>
      <c r="H69" s="94"/>
      <c r="I69" s="94"/>
      <c r="J69" s="95"/>
      <c r="K69" s="95"/>
      <c r="L69" s="95"/>
    </row>
    <row r="70" spans="1:12" ht="12" customHeight="1">
      <c r="A70" s="219" t="s">
        <v>231</v>
      </c>
      <c r="B70" s="219"/>
      <c r="C70" s="97"/>
      <c r="D70" s="112">
        <v>12775</v>
      </c>
      <c r="E70" s="96">
        <v>14783</v>
      </c>
      <c r="F70" s="94">
        <f>SUM(D70:E70)</f>
        <v>27558</v>
      </c>
      <c r="G70" s="96">
        <v>12802</v>
      </c>
      <c r="H70" s="96">
        <v>14766</v>
      </c>
      <c r="I70" s="94">
        <v>27568</v>
      </c>
      <c r="J70" s="95">
        <f>D70-G70</f>
        <v>-27</v>
      </c>
      <c r="K70" s="95">
        <f>E70-H70</f>
        <v>17</v>
      </c>
      <c r="L70" s="95">
        <f>F70-I70</f>
        <v>-10</v>
      </c>
    </row>
    <row r="71" spans="1:12" ht="4.5" customHeight="1">
      <c r="A71" s="158"/>
      <c r="B71" s="158"/>
      <c r="C71" s="97"/>
      <c r="D71" s="110"/>
      <c r="E71" s="94"/>
      <c r="F71" s="94"/>
      <c r="G71" s="94"/>
      <c r="H71" s="94"/>
      <c r="I71" s="94"/>
      <c r="J71" s="95"/>
      <c r="K71" s="95"/>
      <c r="L71" s="95"/>
    </row>
    <row r="72" spans="1:12" ht="12" customHeight="1">
      <c r="A72" s="219" t="s">
        <v>232</v>
      </c>
      <c r="B72" s="219"/>
      <c r="C72" s="97"/>
      <c r="D72" s="112">
        <v>20563</v>
      </c>
      <c r="E72" s="96">
        <v>20089</v>
      </c>
      <c r="F72" s="94">
        <f>SUM(D72:E72)</f>
        <v>40652</v>
      </c>
      <c r="G72" s="96">
        <v>20436</v>
      </c>
      <c r="H72" s="96">
        <v>20013</v>
      </c>
      <c r="I72" s="94">
        <v>40449</v>
      </c>
      <c r="J72" s="95">
        <f>D72-G72</f>
        <v>127</v>
      </c>
      <c r="K72" s="95">
        <f>E72-H72</f>
        <v>76</v>
      </c>
      <c r="L72" s="95">
        <f>F72-I72</f>
        <v>203</v>
      </c>
    </row>
    <row r="73" spans="1:12" ht="4.5" customHeight="1">
      <c r="A73" s="158"/>
      <c r="B73" s="158"/>
      <c r="C73" s="97"/>
      <c r="D73" s="110"/>
      <c r="E73" s="94"/>
      <c r="F73" s="94"/>
      <c r="G73" s="94"/>
      <c r="H73" s="94"/>
      <c r="I73" s="94"/>
      <c r="J73" s="95"/>
      <c r="K73" s="95"/>
      <c r="L73" s="95"/>
    </row>
    <row r="74" spans="1:12" ht="12" customHeight="1">
      <c r="A74" s="219" t="s">
        <v>49</v>
      </c>
      <c r="B74" s="219"/>
      <c r="C74" s="97"/>
      <c r="D74" s="110">
        <f>SUM(D75:D76)</f>
        <v>25447</v>
      </c>
      <c r="E74" s="94">
        <f>SUM(E75:E76)</f>
        <v>27142</v>
      </c>
      <c r="F74" s="94">
        <f>SUM(D74:E74)</f>
        <v>52589</v>
      </c>
      <c r="G74" s="94">
        <v>25485</v>
      </c>
      <c r="H74" s="94">
        <v>27273</v>
      </c>
      <c r="I74" s="94">
        <v>52758</v>
      </c>
      <c r="J74" s="95">
        <f>SUM(J75:J76)</f>
        <v>-38</v>
      </c>
      <c r="K74" s="95">
        <f>SUM(K75:K76)</f>
        <v>-131</v>
      </c>
      <c r="L74" s="95">
        <f>SUM(L75:L76)</f>
        <v>-169</v>
      </c>
    </row>
    <row r="75" spans="1:12" ht="12" customHeight="1">
      <c r="A75" s="161"/>
      <c r="B75" s="158" t="s">
        <v>233</v>
      </c>
      <c r="C75" s="97"/>
      <c r="D75" s="112">
        <v>13576</v>
      </c>
      <c r="E75" s="96">
        <v>14318</v>
      </c>
      <c r="F75" s="94">
        <f>SUM(D75:E75)</f>
        <v>27894</v>
      </c>
      <c r="G75" s="96">
        <v>13607</v>
      </c>
      <c r="H75" s="96">
        <v>14430</v>
      </c>
      <c r="I75" s="94">
        <v>28037</v>
      </c>
      <c r="J75" s="95">
        <f t="shared" ref="J75:L76" si="11">D75-G75</f>
        <v>-31</v>
      </c>
      <c r="K75" s="95">
        <f t="shared" si="11"/>
        <v>-112</v>
      </c>
      <c r="L75" s="95">
        <f t="shared" si="11"/>
        <v>-143</v>
      </c>
    </row>
    <row r="76" spans="1:12" ht="12" customHeight="1">
      <c r="A76" s="161"/>
      <c r="B76" s="158" t="s">
        <v>234</v>
      </c>
      <c r="C76" s="97"/>
      <c r="D76" s="112">
        <v>11871</v>
      </c>
      <c r="E76" s="96">
        <v>12824</v>
      </c>
      <c r="F76" s="94">
        <f>SUM(D76:E76)</f>
        <v>24695</v>
      </c>
      <c r="G76" s="96">
        <v>11878</v>
      </c>
      <c r="H76" s="96">
        <v>12843</v>
      </c>
      <c r="I76" s="94">
        <v>24721</v>
      </c>
      <c r="J76" s="95">
        <f t="shared" si="11"/>
        <v>-7</v>
      </c>
      <c r="K76" s="95">
        <f t="shared" si="11"/>
        <v>-19</v>
      </c>
      <c r="L76" s="95">
        <f t="shared" si="11"/>
        <v>-26</v>
      </c>
    </row>
    <row r="77" spans="1:12" ht="4.5" customHeight="1">
      <c r="A77" s="161"/>
      <c r="B77" s="158"/>
      <c r="C77" s="97"/>
      <c r="D77" s="110"/>
      <c r="E77" s="94"/>
      <c r="F77" s="94"/>
      <c r="G77" s="94"/>
      <c r="H77" s="94"/>
      <c r="I77" s="94"/>
      <c r="J77" s="95"/>
      <c r="K77" s="95"/>
      <c r="L77" s="95"/>
    </row>
    <row r="78" spans="1:12" ht="12" customHeight="1">
      <c r="A78" s="219" t="s">
        <v>55</v>
      </c>
      <c r="B78" s="219"/>
      <c r="C78" s="97"/>
      <c r="D78" s="94">
        <f>SUM(D79:D83)</f>
        <v>27333</v>
      </c>
      <c r="E78" s="94">
        <f>SUM(E79:E83)</f>
        <v>28208</v>
      </c>
      <c r="F78" s="94">
        <f t="shared" ref="F78:F83" si="12">SUM(D78:E78)</f>
        <v>55541</v>
      </c>
      <c r="G78" s="94">
        <v>27459</v>
      </c>
      <c r="H78" s="94">
        <v>28197</v>
      </c>
      <c r="I78" s="94">
        <v>55656</v>
      </c>
      <c r="J78" s="94">
        <f>SUM(J79:J83)</f>
        <v>-126</v>
      </c>
      <c r="K78" s="94">
        <f>SUM(K79:K83)</f>
        <v>11</v>
      </c>
      <c r="L78" s="94">
        <f>SUM(L79:L83)</f>
        <v>-115</v>
      </c>
    </row>
    <row r="79" spans="1:12" ht="12" customHeight="1">
      <c r="A79" s="161"/>
      <c r="B79" s="158" t="s">
        <v>235</v>
      </c>
      <c r="C79" s="97"/>
      <c r="D79" s="112">
        <v>3904</v>
      </c>
      <c r="E79" s="96">
        <v>3836</v>
      </c>
      <c r="F79" s="94">
        <f t="shared" si="12"/>
        <v>7740</v>
      </c>
      <c r="G79" s="96">
        <v>3977</v>
      </c>
      <c r="H79" s="96">
        <v>3868</v>
      </c>
      <c r="I79" s="94">
        <v>7845</v>
      </c>
      <c r="J79" s="95">
        <f t="shared" ref="J79:L83" si="13">D79-G79</f>
        <v>-73</v>
      </c>
      <c r="K79" s="95">
        <f t="shared" si="13"/>
        <v>-32</v>
      </c>
      <c r="L79" s="95">
        <f t="shared" si="13"/>
        <v>-105</v>
      </c>
    </row>
    <row r="80" spans="1:12" ht="12" customHeight="1">
      <c r="A80" s="161"/>
      <c r="B80" s="158" t="s">
        <v>236</v>
      </c>
      <c r="C80" s="97"/>
      <c r="D80" s="112">
        <v>7251</v>
      </c>
      <c r="E80" s="96">
        <v>7453</v>
      </c>
      <c r="F80" s="94">
        <f t="shared" si="12"/>
        <v>14704</v>
      </c>
      <c r="G80" s="96">
        <v>7240</v>
      </c>
      <c r="H80" s="96">
        <v>7376</v>
      </c>
      <c r="I80" s="94">
        <v>14616</v>
      </c>
      <c r="J80" s="95">
        <f t="shared" si="13"/>
        <v>11</v>
      </c>
      <c r="K80" s="95">
        <f t="shared" si="13"/>
        <v>77</v>
      </c>
      <c r="L80" s="95">
        <f t="shared" si="13"/>
        <v>88</v>
      </c>
    </row>
    <row r="81" spans="1:12" ht="12" customHeight="1">
      <c r="A81" s="161"/>
      <c r="B81" s="158" t="s">
        <v>237</v>
      </c>
      <c r="C81" s="97"/>
      <c r="D81" s="112">
        <v>4634</v>
      </c>
      <c r="E81" s="96">
        <v>4799</v>
      </c>
      <c r="F81" s="94">
        <f t="shared" si="12"/>
        <v>9433</v>
      </c>
      <c r="G81" s="96">
        <v>4710</v>
      </c>
      <c r="H81" s="96">
        <v>4860</v>
      </c>
      <c r="I81" s="94">
        <v>9570</v>
      </c>
      <c r="J81" s="95">
        <f t="shared" si="13"/>
        <v>-76</v>
      </c>
      <c r="K81" s="95">
        <f t="shared" si="13"/>
        <v>-61</v>
      </c>
      <c r="L81" s="95">
        <f t="shared" si="13"/>
        <v>-137</v>
      </c>
    </row>
    <row r="82" spans="1:12" ht="12" customHeight="1">
      <c r="A82" s="161"/>
      <c r="B82" s="158" t="s">
        <v>238</v>
      </c>
      <c r="C82" s="97"/>
      <c r="D82" s="112">
        <v>4238</v>
      </c>
      <c r="E82" s="96">
        <v>4442</v>
      </c>
      <c r="F82" s="94">
        <f t="shared" si="12"/>
        <v>8680</v>
      </c>
      <c r="G82" s="96">
        <v>4315</v>
      </c>
      <c r="H82" s="96">
        <v>4519</v>
      </c>
      <c r="I82" s="94">
        <v>8834</v>
      </c>
      <c r="J82" s="95">
        <f t="shared" si="13"/>
        <v>-77</v>
      </c>
      <c r="K82" s="95">
        <f t="shared" si="13"/>
        <v>-77</v>
      </c>
      <c r="L82" s="95">
        <f t="shared" si="13"/>
        <v>-154</v>
      </c>
    </row>
    <row r="83" spans="1:12" ht="12" customHeight="1">
      <c r="A83" s="161"/>
      <c r="B83" s="158" t="s">
        <v>239</v>
      </c>
      <c r="C83" s="97"/>
      <c r="D83" s="112">
        <v>7306</v>
      </c>
      <c r="E83" s="96">
        <v>7678</v>
      </c>
      <c r="F83" s="94">
        <f t="shared" si="12"/>
        <v>14984</v>
      </c>
      <c r="G83" s="96">
        <v>7217</v>
      </c>
      <c r="H83" s="96">
        <v>7574</v>
      </c>
      <c r="I83" s="94">
        <v>14791</v>
      </c>
      <c r="J83" s="95">
        <f t="shared" si="13"/>
        <v>89</v>
      </c>
      <c r="K83" s="95">
        <f t="shared" si="13"/>
        <v>104</v>
      </c>
      <c r="L83" s="95">
        <f t="shared" si="13"/>
        <v>193</v>
      </c>
    </row>
    <row r="84" spans="1:12" ht="4.5" customHeight="1">
      <c r="A84" s="161"/>
      <c r="B84" s="158"/>
      <c r="C84" s="97"/>
      <c r="D84" s="110"/>
      <c r="E84" s="94"/>
      <c r="F84" s="94"/>
      <c r="G84" s="94"/>
      <c r="H84" s="94"/>
      <c r="I84" s="94"/>
      <c r="J84" s="95"/>
      <c r="K84" s="95"/>
      <c r="L84" s="95"/>
    </row>
    <row r="85" spans="1:12" ht="12" customHeight="1">
      <c r="A85" s="219" t="s">
        <v>62</v>
      </c>
      <c r="B85" s="219"/>
      <c r="C85" s="97"/>
      <c r="D85" s="110">
        <f>SUM(D86:D88)</f>
        <v>17635</v>
      </c>
      <c r="E85" s="94">
        <f>SUM(E86:E88)</f>
        <v>19910</v>
      </c>
      <c r="F85" s="94">
        <f>SUM(D85:E85)</f>
        <v>37545</v>
      </c>
      <c r="G85" s="94">
        <v>17840</v>
      </c>
      <c r="H85" s="94">
        <v>20169</v>
      </c>
      <c r="I85" s="94">
        <v>38009</v>
      </c>
      <c r="J85" s="95">
        <f>SUM(J86:J88)</f>
        <v>-205</v>
      </c>
      <c r="K85" s="95">
        <f>SUM(K86:K88)</f>
        <v>-259</v>
      </c>
      <c r="L85" s="95">
        <f>SUM(L86:L88)</f>
        <v>-464</v>
      </c>
    </row>
    <row r="86" spans="1:12" ht="12" customHeight="1">
      <c r="A86" s="161"/>
      <c r="B86" s="158" t="s">
        <v>240</v>
      </c>
      <c r="C86" s="97"/>
      <c r="D86" s="112">
        <v>4638</v>
      </c>
      <c r="E86" s="96">
        <v>5035</v>
      </c>
      <c r="F86" s="94">
        <f>SUM(D86:E86)</f>
        <v>9673</v>
      </c>
      <c r="G86" s="96">
        <v>4692</v>
      </c>
      <c r="H86" s="96">
        <v>5100</v>
      </c>
      <c r="I86" s="94">
        <v>9792</v>
      </c>
      <c r="J86" s="95">
        <f t="shared" ref="J86:L88" si="14">D86-G86</f>
        <v>-54</v>
      </c>
      <c r="K86" s="95">
        <f t="shared" si="14"/>
        <v>-65</v>
      </c>
      <c r="L86" s="95">
        <f t="shared" si="14"/>
        <v>-119</v>
      </c>
    </row>
    <row r="87" spans="1:12" ht="12" customHeight="1">
      <c r="A87" s="161"/>
      <c r="B87" s="158" t="s">
        <v>241</v>
      </c>
      <c r="C87" s="97"/>
      <c r="D87" s="112">
        <v>2939</v>
      </c>
      <c r="E87" s="96">
        <v>3378</v>
      </c>
      <c r="F87" s="94">
        <f>SUM(D87:E87)</f>
        <v>6317</v>
      </c>
      <c r="G87" s="96">
        <v>2990</v>
      </c>
      <c r="H87" s="96">
        <v>3448</v>
      </c>
      <c r="I87" s="94">
        <v>6438</v>
      </c>
      <c r="J87" s="95">
        <f t="shared" si="14"/>
        <v>-51</v>
      </c>
      <c r="K87" s="95">
        <f t="shared" si="14"/>
        <v>-70</v>
      </c>
      <c r="L87" s="95">
        <f t="shared" si="14"/>
        <v>-121</v>
      </c>
    </row>
    <row r="88" spans="1:12" ht="12" customHeight="1">
      <c r="A88" s="161"/>
      <c r="B88" s="158" t="s">
        <v>242</v>
      </c>
      <c r="C88" s="97"/>
      <c r="D88" s="112">
        <v>10058</v>
      </c>
      <c r="E88" s="96">
        <v>11497</v>
      </c>
      <c r="F88" s="94">
        <f>SUM(D88:E88)</f>
        <v>21555</v>
      </c>
      <c r="G88" s="96">
        <v>10158</v>
      </c>
      <c r="H88" s="96">
        <v>11621</v>
      </c>
      <c r="I88" s="94">
        <v>21779</v>
      </c>
      <c r="J88" s="95">
        <f t="shared" si="14"/>
        <v>-100</v>
      </c>
      <c r="K88" s="95">
        <f t="shared" si="14"/>
        <v>-124</v>
      </c>
      <c r="L88" s="95">
        <f t="shared" si="14"/>
        <v>-224</v>
      </c>
    </row>
    <row r="89" spans="1:12" ht="4.5" customHeight="1">
      <c r="A89" s="161"/>
      <c r="B89" s="158"/>
      <c r="C89" s="97"/>
      <c r="D89" s="110"/>
      <c r="E89" s="94"/>
      <c r="F89" s="94"/>
      <c r="G89" s="94"/>
      <c r="H89" s="94"/>
      <c r="I89" s="94"/>
      <c r="J89" s="95"/>
      <c r="K89" s="95"/>
      <c r="L89" s="95"/>
    </row>
    <row r="90" spans="1:12" ht="12" customHeight="1">
      <c r="A90" s="219" t="s">
        <v>70</v>
      </c>
      <c r="B90" s="219"/>
      <c r="C90" s="97"/>
      <c r="D90" s="110">
        <f>SUM(D91:D92)</f>
        <v>17987</v>
      </c>
      <c r="E90" s="94">
        <f>SUM(E91:E92)</f>
        <v>16584</v>
      </c>
      <c r="F90" s="94">
        <f>SUM(D90:E90)</f>
        <v>34571</v>
      </c>
      <c r="G90" s="94">
        <v>18118</v>
      </c>
      <c r="H90" s="94">
        <v>16677</v>
      </c>
      <c r="I90" s="94">
        <v>34795</v>
      </c>
      <c r="J90" s="95">
        <f>SUM(J91:J92)</f>
        <v>-131</v>
      </c>
      <c r="K90" s="95">
        <f>SUM(K91:K92)</f>
        <v>-93</v>
      </c>
      <c r="L90" s="95">
        <f>SUM(L91:L92)</f>
        <v>-224</v>
      </c>
    </row>
    <row r="91" spans="1:12" ht="12" customHeight="1">
      <c r="A91" s="161"/>
      <c r="B91" s="158" t="s">
        <v>243</v>
      </c>
      <c r="C91" s="97"/>
      <c r="D91" s="112">
        <v>16730</v>
      </c>
      <c r="E91" s="96">
        <v>15382</v>
      </c>
      <c r="F91" s="94">
        <f>SUM(D91:E91)</f>
        <v>32112</v>
      </c>
      <c r="G91" s="96">
        <v>16832</v>
      </c>
      <c r="H91" s="96">
        <v>15467</v>
      </c>
      <c r="I91" s="94">
        <v>32299</v>
      </c>
      <c r="J91" s="95">
        <f t="shared" ref="J91:L92" si="15">D91-G91</f>
        <v>-102</v>
      </c>
      <c r="K91" s="95">
        <f t="shared" si="15"/>
        <v>-85</v>
      </c>
      <c r="L91" s="95">
        <f t="shared" si="15"/>
        <v>-187</v>
      </c>
    </row>
    <row r="92" spans="1:12" ht="12" customHeight="1">
      <c r="A92" s="161"/>
      <c r="B92" s="158" t="s">
        <v>244</v>
      </c>
      <c r="C92" s="97"/>
      <c r="D92" s="112">
        <v>1257</v>
      </c>
      <c r="E92" s="96">
        <v>1202</v>
      </c>
      <c r="F92" s="94">
        <f>SUM(D92:E92)</f>
        <v>2459</v>
      </c>
      <c r="G92" s="96">
        <v>1286</v>
      </c>
      <c r="H92" s="96">
        <v>1210</v>
      </c>
      <c r="I92" s="94">
        <v>2496</v>
      </c>
      <c r="J92" s="95">
        <f t="shared" si="15"/>
        <v>-29</v>
      </c>
      <c r="K92" s="95">
        <f t="shared" si="15"/>
        <v>-8</v>
      </c>
      <c r="L92" s="95">
        <f t="shared" si="15"/>
        <v>-37</v>
      </c>
    </row>
    <row r="93" spans="1:12" ht="4.5" customHeight="1" thickBot="1">
      <c r="A93" s="80"/>
      <c r="B93" s="100"/>
      <c r="C93" s="101"/>
      <c r="D93" s="102"/>
      <c r="E93" s="102"/>
      <c r="F93" s="102"/>
      <c r="G93" s="102"/>
      <c r="H93" s="102"/>
      <c r="I93" s="102"/>
      <c r="J93" s="102"/>
      <c r="K93" s="102"/>
      <c r="L93" s="102"/>
    </row>
    <row r="94" spans="1:12" ht="5.25" customHeight="1" thickTop="1"/>
  </sheetData>
  <mergeCells count="32">
    <mergeCell ref="A85:B85"/>
    <mergeCell ref="A90:B90"/>
    <mergeCell ref="A66:B66"/>
    <mergeCell ref="A68:B68"/>
    <mergeCell ref="A70:B70"/>
    <mergeCell ref="A72:B72"/>
    <mergeCell ref="A74:B74"/>
    <mergeCell ref="A78:B78"/>
    <mergeCell ref="A65:B65"/>
    <mergeCell ref="A52:B52"/>
    <mergeCell ref="A53:B53"/>
    <mergeCell ref="A54:B54"/>
    <mergeCell ref="A56:B56"/>
    <mergeCell ref="A57:B57"/>
    <mergeCell ref="A58:B58"/>
    <mergeCell ref="A59:B59"/>
    <mergeCell ref="A60:B60"/>
    <mergeCell ref="A62:B62"/>
    <mergeCell ref="A63:B63"/>
    <mergeCell ref="A64:B64"/>
    <mergeCell ref="A51:B51"/>
    <mergeCell ref="A2:B3"/>
    <mergeCell ref="D2:F2"/>
    <mergeCell ref="G2:I2"/>
    <mergeCell ref="J2:L2"/>
    <mergeCell ref="A5:B5"/>
    <mergeCell ref="A6:B6"/>
    <mergeCell ref="A7:B7"/>
    <mergeCell ref="A9:B9"/>
    <mergeCell ref="A33:B33"/>
    <mergeCell ref="A44:B44"/>
    <mergeCell ref="A50:B50"/>
  </mergeCells>
  <phoneticPr fontId="3"/>
  <pageMargins left="0.74803149606299213" right="0.27559055118110237" top="0.86614173228346458" bottom="0.59055118110236227" header="0.51181102362204722" footer="0.51181102362204722"/>
  <pageSetup paperSize="9" fitToWidth="0" fitToHeight="0" orientation="portrait" r:id="rId1"/>
  <headerFooter alignWithMargins="0">
    <oddHeader>&amp;L&amp;9選挙人名簿登録者数ｰ市区町村別-
&amp;R&amp;9&amp;F　（&amp;A）</oddHeader>
  </headerFooter>
  <rowBreaks count="1" manualBreakCount="1">
    <brk id="54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44"/>
  <sheetViews>
    <sheetView zoomScaleNormal="100" zoomScaleSheetLayoutView="98" workbookViewId="0"/>
  </sheetViews>
  <sheetFormatPr defaultColWidth="9" defaultRowHeight="15.75" customHeight="1"/>
  <cols>
    <col min="1" max="1" width="1.6328125" style="83" customWidth="1"/>
    <col min="2" max="2" width="17.36328125" style="83" customWidth="1"/>
    <col min="3" max="3" width="0.453125" style="83" customWidth="1"/>
    <col min="4" max="4" width="9.6328125" style="83" customWidth="1"/>
    <col min="5" max="5" width="0.453125" style="83" customWidth="1"/>
    <col min="6" max="6" width="1.6328125" style="83" customWidth="1"/>
    <col min="7" max="7" width="12.36328125" style="83" customWidth="1"/>
    <col min="8" max="8" width="0.453125" style="83" customWidth="1"/>
    <col min="9" max="9" width="7.6328125" style="83" customWidth="1"/>
    <col min="10" max="10" width="0.6328125" style="83" customWidth="1"/>
    <col min="11" max="11" width="1.6328125" style="83" customWidth="1"/>
    <col min="12" max="12" width="11.453125" style="83" customWidth="1"/>
    <col min="13" max="13" width="0.453125" style="83" customWidth="1"/>
    <col min="14" max="14" width="7.6328125" style="83" customWidth="1"/>
    <col min="15" max="15" width="2.08984375" style="59" customWidth="1"/>
    <col min="16" max="16384" width="9" style="59"/>
  </cols>
  <sheetData>
    <row r="1" spans="1:14" ht="15" customHeight="1" thickBot="1">
      <c r="A1" s="160" t="s">
        <v>331</v>
      </c>
      <c r="B1" s="160"/>
      <c r="C1" s="160"/>
      <c r="D1" s="160"/>
      <c r="N1" s="137"/>
    </row>
    <row r="2" spans="1:14" s="66" customFormat="1" ht="15.75" customHeight="1" thickTop="1">
      <c r="A2" s="239" t="s">
        <v>122</v>
      </c>
      <c r="B2" s="239"/>
      <c r="C2" s="136"/>
      <c r="D2" s="115" t="s">
        <v>330</v>
      </c>
      <c r="E2" s="132"/>
      <c r="F2" s="84"/>
      <c r="G2" s="131"/>
    </row>
    <row r="3" spans="1:14" s="66" customFormat="1" ht="4.5" customHeight="1">
      <c r="A3" s="135"/>
      <c r="B3" s="135"/>
      <c r="C3" s="134"/>
      <c r="D3" s="133"/>
      <c r="E3" s="132"/>
      <c r="F3" s="131"/>
      <c r="G3" s="131"/>
    </row>
    <row r="4" spans="1:14" ht="10.5" customHeight="1">
      <c r="A4" s="260" t="s">
        <v>329</v>
      </c>
      <c r="B4" s="260"/>
      <c r="C4" s="129"/>
      <c r="D4" s="262">
        <v>146242</v>
      </c>
      <c r="E4" s="124"/>
      <c r="F4" s="85"/>
      <c r="G4" s="85"/>
      <c r="H4" s="59"/>
      <c r="I4" s="59"/>
      <c r="J4" s="59"/>
      <c r="K4" s="59"/>
      <c r="L4" s="59"/>
      <c r="M4" s="59"/>
      <c r="N4" s="59"/>
    </row>
    <row r="5" spans="1:14" ht="10.5" customHeight="1">
      <c r="A5" s="261"/>
      <c r="B5" s="261"/>
      <c r="C5" s="127"/>
      <c r="D5" s="262"/>
      <c r="E5" s="124"/>
      <c r="F5" s="85"/>
      <c r="G5" s="85"/>
      <c r="H5" s="59"/>
      <c r="I5" s="59"/>
      <c r="J5" s="59"/>
      <c r="K5" s="59"/>
      <c r="L5" s="59"/>
      <c r="M5" s="59"/>
      <c r="N5" s="59"/>
    </row>
    <row r="6" spans="1:14" ht="10.5" customHeight="1">
      <c r="A6" s="260" t="s">
        <v>328</v>
      </c>
      <c r="B6" s="260"/>
      <c r="C6" s="129"/>
      <c r="D6" s="262">
        <v>147951</v>
      </c>
      <c r="E6" s="123"/>
      <c r="F6" s="130"/>
      <c r="G6" s="85"/>
      <c r="H6" s="59"/>
      <c r="I6" s="59"/>
      <c r="J6" s="59"/>
      <c r="K6" s="59"/>
      <c r="L6" s="59"/>
      <c r="M6" s="59"/>
      <c r="N6" s="59"/>
    </row>
    <row r="7" spans="1:14" ht="10.5" customHeight="1">
      <c r="A7" s="261"/>
      <c r="B7" s="261"/>
      <c r="C7" s="129"/>
      <c r="D7" s="262"/>
      <c r="E7" s="124"/>
      <c r="F7" s="85"/>
      <c r="G7" s="85"/>
      <c r="H7" s="59"/>
      <c r="I7" s="59"/>
      <c r="J7" s="59"/>
      <c r="K7" s="59"/>
      <c r="L7" s="59"/>
      <c r="M7" s="59"/>
      <c r="N7" s="59"/>
    </row>
    <row r="8" spans="1:14" ht="10.5" customHeight="1">
      <c r="A8" s="260" t="s">
        <v>358</v>
      </c>
      <c r="B8" s="260"/>
      <c r="C8" s="127"/>
      <c r="D8" s="262">
        <f>D12+D68+D70+D111</f>
        <v>149305</v>
      </c>
      <c r="E8" s="123"/>
      <c r="F8" s="85"/>
      <c r="G8" s="85"/>
      <c r="H8" s="59"/>
      <c r="I8" s="59"/>
      <c r="J8" s="59"/>
      <c r="K8" s="59"/>
      <c r="L8" s="59"/>
      <c r="M8" s="59"/>
      <c r="N8" s="59"/>
    </row>
    <row r="9" spans="1:14" ht="10.5" customHeight="1">
      <c r="A9" s="261"/>
      <c r="B9" s="261"/>
      <c r="C9" s="129"/>
      <c r="D9" s="262"/>
      <c r="E9" s="123"/>
      <c r="F9" s="85"/>
      <c r="G9" s="85"/>
      <c r="H9" s="59"/>
      <c r="I9" s="59"/>
      <c r="J9" s="59"/>
      <c r="K9" s="59"/>
      <c r="L9" s="59"/>
      <c r="M9" s="59"/>
      <c r="N9" s="59"/>
    </row>
    <row r="10" spans="1:14" ht="9" customHeight="1">
      <c r="A10" s="128"/>
      <c r="B10" s="128"/>
      <c r="C10" s="127"/>
      <c r="D10" s="126"/>
      <c r="E10" s="124"/>
      <c r="F10" s="85"/>
      <c r="G10" s="85"/>
      <c r="H10" s="59"/>
      <c r="I10" s="59"/>
      <c r="J10" s="59"/>
      <c r="K10" s="59"/>
      <c r="L10" s="59"/>
      <c r="M10" s="59"/>
      <c r="N10" s="59"/>
    </row>
    <row r="11" spans="1:14" ht="9" customHeight="1">
      <c r="A11" s="128"/>
      <c r="B11" s="128"/>
      <c r="C11" s="127"/>
      <c r="D11" s="126"/>
      <c r="E11" s="123"/>
      <c r="F11" s="85"/>
      <c r="G11" s="85"/>
      <c r="H11" s="59"/>
      <c r="I11" s="59"/>
      <c r="J11" s="59"/>
      <c r="K11" s="59"/>
      <c r="L11" s="59"/>
      <c r="M11" s="59"/>
      <c r="N11" s="59"/>
    </row>
    <row r="12" spans="1:14" ht="11.25" customHeight="1">
      <c r="A12" s="230" t="s">
        <v>327</v>
      </c>
      <c r="B12" s="230"/>
      <c r="C12" s="91"/>
      <c r="D12" s="167">
        <v>35894</v>
      </c>
      <c r="E12" s="124"/>
      <c r="F12" s="85"/>
      <c r="G12" s="85"/>
      <c r="H12" s="59"/>
      <c r="I12" s="59"/>
      <c r="J12" s="59"/>
      <c r="K12" s="59"/>
      <c r="L12" s="59"/>
      <c r="M12" s="59"/>
      <c r="N12" s="59"/>
    </row>
    <row r="13" spans="1:14" ht="11.25" customHeight="1">
      <c r="A13" s="158"/>
      <c r="B13" s="158"/>
      <c r="C13" s="99"/>
      <c r="D13" s="122"/>
      <c r="E13" s="123"/>
      <c r="F13" s="85"/>
      <c r="G13" s="85"/>
      <c r="H13" s="59"/>
      <c r="I13" s="59"/>
      <c r="J13" s="59"/>
      <c r="K13" s="59"/>
      <c r="L13" s="59"/>
      <c r="M13" s="59"/>
      <c r="N13" s="59"/>
    </row>
    <row r="14" spans="1:14" ht="11.25" customHeight="1">
      <c r="A14" s="219" t="s">
        <v>326</v>
      </c>
      <c r="B14" s="219"/>
      <c r="C14" s="99"/>
      <c r="D14" s="147">
        <v>7088</v>
      </c>
      <c r="E14" s="124"/>
      <c r="F14" s="85"/>
      <c r="G14" s="85"/>
      <c r="H14" s="59"/>
      <c r="I14" s="59"/>
      <c r="J14" s="59"/>
      <c r="K14" s="59"/>
      <c r="L14" s="59"/>
      <c r="M14" s="59"/>
      <c r="N14" s="59"/>
    </row>
    <row r="15" spans="1:14" ht="11.25" customHeight="1">
      <c r="A15" s="158"/>
      <c r="B15" s="158"/>
      <c r="C15" s="99"/>
      <c r="D15" s="122"/>
      <c r="E15" s="123"/>
      <c r="F15" s="85"/>
      <c r="G15" s="85"/>
      <c r="H15" s="59"/>
      <c r="I15" s="59"/>
      <c r="J15" s="59"/>
      <c r="K15" s="59"/>
      <c r="L15" s="59"/>
      <c r="M15" s="59"/>
      <c r="N15" s="59"/>
    </row>
    <row r="16" spans="1:14" ht="11.25" customHeight="1">
      <c r="A16" s="158"/>
      <c r="B16" s="158" t="s">
        <v>325</v>
      </c>
      <c r="C16" s="99"/>
      <c r="D16" s="147">
        <v>392</v>
      </c>
      <c r="E16" s="124"/>
      <c r="F16" s="85"/>
      <c r="G16" s="85"/>
      <c r="H16" s="59"/>
      <c r="I16" s="59"/>
      <c r="J16" s="59"/>
      <c r="K16" s="59"/>
      <c r="L16" s="59"/>
      <c r="M16" s="59"/>
      <c r="N16" s="59"/>
    </row>
    <row r="17" spans="1:14" ht="11.25" customHeight="1">
      <c r="A17" s="158"/>
      <c r="B17" s="158"/>
      <c r="C17" s="99"/>
      <c r="D17" s="122"/>
      <c r="E17" s="123"/>
      <c r="F17" s="85"/>
      <c r="G17" s="85"/>
      <c r="H17" s="59"/>
      <c r="I17" s="59"/>
      <c r="J17" s="59"/>
      <c r="K17" s="59"/>
      <c r="L17" s="59"/>
      <c r="M17" s="59"/>
      <c r="N17" s="59"/>
    </row>
    <row r="18" spans="1:14" ht="11.25" customHeight="1">
      <c r="A18" s="158"/>
      <c r="B18" s="158" t="s">
        <v>324</v>
      </c>
      <c r="C18" s="99"/>
      <c r="D18" s="147">
        <v>1032</v>
      </c>
      <c r="E18" s="123"/>
      <c r="F18" s="85"/>
      <c r="G18" s="85"/>
      <c r="H18" s="59"/>
      <c r="I18" s="59"/>
      <c r="J18" s="59"/>
      <c r="K18" s="59"/>
      <c r="L18" s="59"/>
      <c r="M18" s="59"/>
      <c r="N18" s="59"/>
    </row>
    <row r="19" spans="1:14" ht="11.25" customHeight="1">
      <c r="A19" s="158"/>
      <c r="B19" s="158"/>
      <c r="C19" s="99"/>
      <c r="D19" s="122"/>
      <c r="E19" s="123"/>
      <c r="F19" s="85"/>
      <c r="G19" s="85"/>
      <c r="H19" s="59"/>
      <c r="I19" s="59"/>
      <c r="J19" s="59"/>
      <c r="K19" s="59"/>
      <c r="L19" s="59"/>
      <c r="M19" s="59"/>
      <c r="N19" s="59"/>
    </row>
    <row r="20" spans="1:14" ht="11.25" customHeight="1">
      <c r="A20" s="158"/>
      <c r="B20" s="158" t="s">
        <v>323</v>
      </c>
      <c r="C20" s="99"/>
      <c r="D20" s="147">
        <v>251</v>
      </c>
      <c r="E20" s="123"/>
      <c r="F20" s="85"/>
      <c r="G20" s="85"/>
      <c r="H20" s="59"/>
      <c r="I20" s="59"/>
      <c r="J20" s="59"/>
      <c r="K20" s="59"/>
      <c r="L20" s="59"/>
      <c r="M20" s="59"/>
      <c r="N20" s="59"/>
    </row>
    <row r="21" spans="1:14" ht="11.25" customHeight="1">
      <c r="A21" s="158"/>
      <c r="B21" s="158"/>
      <c r="C21" s="99"/>
      <c r="D21" s="122"/>
      <c r="E21" s="123"/>
      <c r="F21" s="85"/>
      <c r="G21" s="85"/>
      <c r="H21" s="59"/>
      <c r="I21" s="59"/>
      <c r="J21" s="59"/>
      <c r="K21" s="59"/>
      <c r="L21" s="59"/>
      <c r="M21" s="59"/>
      <c r="N21" s="59"/>
    </row>
    <row r="22" spans="1:14" ht="11.25" customHeight="1">
      <c r="A22" s="158"/>
      <c r="B22" s="158" t="s">
        <v>322</v>
      </c>
      <c r="C22" s="99"/>
      <c r="D22" s="122">
        <v>253</v>
      </c>
      <c r="E22" s="123"/>
      <c r="F22" s="85"/>
      <c r="G22" s="85"/>
      <c r="H22" s="59"/>
      <c r="I22" s="59"/>
      <c r="J22" s="59"/>
      <c r="K22" s="59"/>
      <c r="L22" s="59"/>
      <c r="M22" s="59"/>
      <c r="N22" s="59"/>
    </row>
    <row r="23" spans="1:14" ht="11.25" customHeight="1">
      <c r="A23" s="158"/>
      <c r="B23" s="158"/>
      <c r="C23" s="99"/>
      <c r="D23" s="122"/>
      <c r="E23" s="123"/>
      <c r="F23" s="85"/>
      <c r="G23" s="85"/>
      <c r="H23" s="59"/>
      <c r="I23" s="59"/>
      <c r="J23" s="59"/>
      <c r="K23" s="59"/>
      <c r="L23" s="59"/>
      <c r="M23" s="59"/>
      <c r="N23" s="59"/>
    </row>
    <row r="24" spans="1:14" ht="11.25" customHeight="1">
      <c r="A24" s="158"/>
      <c r="B24" s="158" t="s">
        <v>321</v>
      </c>
      <c r="C24" s="99"/>
      <c r="D24" s="122">
        <v>207</v>
      </c>
      <c r="E24" s="124"/>
      <c r="F24" s="85"/>
      <c r="G24" s="85"/>
      <c r="H24" s="59"/>
      <c r="I24" s="59"/>
      <c r="J24" s="59"/>
      <c r="K24" s="59"/>
      <c r="L24" s="59"/>
      <c r="M24" s="59"/>
      <c r="N24" s="59"/>
    </row>
    <row r="25" spans="1:14" ht="11.25" customHeight="1">
      <c r="A25" s="158"/>
      <c r="B25" s="158"/>
      <c r="C25" s="99"/>
      <c r="D25" s="122"/>
      <c r="E25" s="124"/>
      <c r="F25" s="85"/>
      <c r="G25" s="85"/>
      <c r="H25" s="59"/>
      <c r="I25" s="59"/>
      <c r="J25" s="59"/>
      <c r="K25" s="59"/>
      <c r="L25" s="59"/>
      <c r="M25" s="59"/>
      <c r="N25" s="59"/>
    </row>
    <row r="26" spans="1:14" ht="11.25" customHeight="1">
      <c r="A26" s="158"/>
      <c r="B26" s="158" t="s">
        <v>320</v>
      </c>
      <c r="C26" s="99"/>
      <c r="D26" s="122">
        <v>774</v>
      </c>
      <c r="E26" s="124"/>
      <c r="F26" s="85"/>
      <c r="G26" s="85"/>
      <c r="H26" s="59"/>
      <c r="I26" s="59"/>
      <c r="J26" s="59"/>
      <c r="K26" s="59"/>
      <c r="L26" s="59"/>
      <c r="M26" s="59"/>
      <c r="N26" s="59"/>
    </row>
    <row r="27" spans="1:14" ht="11.25" customHeight="1">
      <c r="A27" s="158"/>
      <c r="B27" s="158"/>
      <c r="C27" s="99"/>
      <c r="D27" s="122"/>
      <c r="E27" s="124"/>
      <c r="F27" s="85"/>
      <c r="G27" s="85"/>
      <c r="H27" s="59"/>
      <c r="I27" s="59"/>
      <c r="J27" s="59"/>
      <c r="K27" s="59"/>
      <c r="L27" s="59"/>
      <c r="M27" s="59"/>
      <c r="N27" s="59"/>
    </row>
    <row r="28" spans="1:14" ht="11.25" customHeight="1">
      <c r="A28" s="158"/>
      <c r="B28" s="158" t="s">
        <v>319</v>
      </c>
      <c r="C28" s="99"/>
      <c r="D28" s="148">
        <v>1093</v>
      </c>
      <c r="E28" s="124"/>
      <c r="F28" s="85"/>
      <c r="G28" s="85"/>
      <c r="H28" s="59"/>
      <c r="I28" s="59"/>
      <c r="J28" s="59"/>
      <c r="K28" s="59"/>
      <c r="L28" s="59"/>
      <c r="M28" s="59"/>
      <c r="N28" s="59"/>
    </row>
    <row r="29" spans="1:14" ht="11.25" customHeight="1">
      <c r="A29" s="158"/>
      <c r="B29" s="158"/>
      <c r="C29" s="99"/>
      <c r="D29" s="122"/>
      <c r="E29" s="84"/>
      <c r="F29" s="85"/>
      <c r="G29" s="85"/>
      <c r="H29" s="59"/>
      <c r="I29" s="59"/>
      <c r="J29" s="59"/>
      <c r="K29" s="59"/>
      <c r="L29" s="59"/>
      <c r="M29" s="59"/>
      <c r="N29" s="59"/>
    </row>
    <row r="30" spans="1:14" ht="11.25" customHeight="1">
      <c r="A30" s="158"/>
      <c r="B30" s="158" t="s">
        <v>318</v>
      </c>
      <c r="C30" s="99"/>
      <c r="D30" s="147">
        <v>970</v>
      </c>
      <c r="E30" s="123"/>
      <c r="F30" s="125"/>
      <c r="G30" s="85"/>
      <c r="H30" s="59"/>
      <c r="I30" s="59"/>
      <c r="J30" s="59"/>
      <c r="K30" s="59"/>
      <c r="L30" s="59"/>
      <c r="M30" s="59"/>
      <c r="N30" s="59"/>
    </row>
    <row r="31" spans="1:14" ht="11.25" customHeight="1">
      <c r="A31" s="158"/>
      <c r="B31" s="158"/>
      <c r="C31" s="99"/>
      <c r="D31" s="122"/>
      <c r="E31" s="124"/>
      <c r="F31" s="85"/>
      <c r="G31" s="85"/>
      <c r="H31" s="59"/>
      <c r="I31" s="59"/>
      <c r="J31" s="59"/>
      <c r="K31" s="59"/>
      <c r="L31" s="59"/>
      <c r="M31" s="59"/>
      <c r="N31" s="59"/>
    </row>
    <row r="32" spans="1:14" ht="11.25" customHeight="1">
      <c r="A32" s="158"/>
      <c r="B32" s="158" t="s">
        <v>317</v>
      </c>
      <c r="C32" s="99"/>
      <c r="D32" s="147">
        <v>480</v>
      </c>
      <c r="E32" s="123"/>
      <c r="F32" s="85"/>
      <c r="G32" s="85"/>
      <c r="H32" s="59"/>
      <c r="I32" s="59"/>
      <c r="J32" s="59"/>
      <c r="K32" s="59"/>
      <c r="L32" s="59"/>
      <c r="M32" s="59"/>
      <c r="N32" s="59"/>
    </row>
    <row r="33" spans="1:14" ht="11.25" customHeight="1">
      <c r="A33" s="158"/>
      <c r="B33" s="158"/>
      <c r="C33" s="99"/>
      <c r="D33" s="122"/>
      <c r="E33" s="123"/>
      <c r="F33" s="85"/>
      <c r="G33" s="85"/>
      <c r="H33" s="59"/>
      <c r="I33" s="59"/>
      <c r="J33" s="59"/>
      <c r="K33" s="59"/>
      <c r="L33" s="59"/>
      <c r="M33" s="59"/>
      <c r="N33" s="59"/>
    </row>
    <row r="34" spans="1:14" ht="11.25" customHeight="1">
      <c r="A34" s="158"/>
      <c r="B34" s="158" t="s">
        <v>316</v>
      </c>
      <c r="C34" s="99"/>
      <c r="D34" s="147">
        <v>1176</v>
      </c>
      <c r="E34" s="123"/>
      <c r="F34" s="85"/>
      <c r="G34" s="85"/>
      <c r="H34" s="59"/>
      <c r="I34" s="59"/>
      <c r="J34" s="59"/>
      <c r="K34" s="59"/>
      <c r="L34" s="59"/>
      <c r="M34" s="59"/>
      <c r="N34" s="59"/>
    </row>
    <row r="35" spans="1:14" ht="11.25" customHeight="1">
      <c r="A35" s="158"/>
      <c r="B35" s="158"/>
      <c r="C35" s="99"/>
      <c r="D35" s="122"/>
      <c r="E35" s="124"/>
      <c r="F35" s="85"/>
      <c r="G35" s="85"/>
      <c r="H35" s="59"/>
      <c r="I35" s="59"/>
      <c r="J35" s="59"/>
      <c r="K35" s="59"/>
      <c r="L35" s="59"/>
      <c r="M35" s="59"/>
      <c r="N35" s="59"/>
    </row>
    <row r="36" spans="1:14" ht="11.25" customHeight="1">
      <c r="A36" s="158"/>
      <c r="B36" s="158" t="s">
        <v>315</v>
      </c>
      <c r="C36" s="99"/>
      <c r="D36" s="147">
        <v>69</v>
      </c>
      <c r="E36" s="123"/>
      <c r="F36" s="85"/>
      <c r="G36" s="85"/>
      <c r="H36" s="59"/>
      <c r="I36" s="59"/>
      <c r="J36" s="59"/>
      <c r="K36" s="59"/>
      <c r="L36" s="59"/>
      <c r="M36" s="59"/>
      <c r="N36" s="59"/>
    </row>
    <row r="37" spans="1:14" ht="11.25" customHeight="1">
      <c r="A37" s="158"/>
      <c r="B37" s="158"/>
      <c r="C37" s="99"/>
      <c r="D37" s="122"/>
      <c r="E37" s="123"/>
      <c r="F37" s="85"/>
      <c r="G37" s="85"/>
      <c r="H37" s="59"/>
      <c r="I37" s="59"/>
      <c r="J37" s="59"/>
      <c r="K37" s="59"/>
      <c r="L37" s="59"/>
      <c r="M37" s="59"/>
      <c r="N37" s="59"/>
    </row>
    <row r="38" spans="1:14" ht="11.25" customHeight="1">
      <c r="A38" s="158"/>
      <c r="B38" s="158" t="s">
        <v>314</v>
      </c>
      <c r="C38" s="99"/>
      <c r="D38" s="122">
        <v>20</v>
      </c>
      <c r="E38" s="123"/>
      <c r="F38" s="85"/>
      <c r="G38" s="85"/>
      <c r="H38" s="59"/>
      <c r="I38" s="59"/>
      <c r="J38" s="59"/>
      <c r="K38" s="59"/>
      <c r="L38" s="59"/>
      <c r="M38" s="59"/>
      <c r="N38" s="59"/>
    </row>
    <row r="39" spans="1:14" ht="11.25" customHeight="1">
      <c r="A39" s="158"/>
      <c r="B39" s="158"/>
      <c r="C39" s="99"/>
      <c r="D39" s="122"/>
      <c r="E39" s="123"/>
      <c r="F39" s="85"/>
      <c r="G39" s="85"/>
      <c r="H39" s="59"/>
      <c r="I39" s="59"/>
      <c r="J39" s="59"/>
      <c r="K39" s="59"/>
      <c r="L39" s="59"/>
      <c r="M39" s="59"/>
      <c r="N39" s="59"/>
    </row>
    <row r="40" spans="1:14" ht="11.25" customHeight="1">
      <c r="A40" s="158"/>
      <c r="B40" s="158" t="s">
        <v>313</v>
      </c>
      <c r="C40" s="99"/>
      <c r="D40" s="122">
        <v>371</v>
      </c>
      <c r="E40" s="123"/>
      <c r="F40" s="85"/>
      <c r="G40" s="85"/>
      <c r="H40" s="59"/>
      <c r="I40" s="59"/>
      <c r="J40" s="59"/>
      <c r="K40" s="59"/>
      <c r="L40" s="59"/>
      <c r="M40" s="59"/>
      <c r="N40" s="59"/>
    </row>
    <row r="41" spans="1:14" ht="11.25" customHeight="1">
      <c r="A41" s="158"/>
      <c r="B41" s="158"/>
      <c r="C41" s="99"/>
      <c r="D41" s="122"/>
      <c r="E41" s="123"/>
      <c r="F41" s="85"/>
      <c r="G41" s="85"/>
      <c r="H41" s="59"/>
      <c r="I41" s="59"/>
      <c r="J41" s="59"/>
      <c r="K41" s="59"/>
      <c r="L41" s="59"/>
      <c r="M41" s="59"/>
      <c r="N41" s="59"/>
    </row>
    <row r="42" spans="1:14" ht="11.25" customHeight="1">
      <c r="A42" s="219" t="s">
        <v>312</v>
      </c>
      <c r="B42" s="219"/>
      <c r="C42" s="99"/>
      <c r="D42" s="122">
        <v>875</v>
      </c>
      <c r="E42" s="123"/>
      <c r="F42" s="85"/>
      <c r="G42" s="85"/>
      <c r="H42" s="59"/>
      <c r="I42" s="59"/>
      <c r="J42" s="59"/>
      <c r="K42" s="59"/>
      <c r="L42" s="59"/>
      <c r="M42" s="59"/>
      <c r="N42" s="59"/>
    </row>
    <row r="43" spans="1:14" ht="11.25" customHeight="1">
      <c r="A43" s="160"/>
      <c r="B43" s="160"/>
      <c r="C43" s="99"/>
      <c r="D43" s="149"/>
      <c r="E43" s="124"/>
      <c r="F43" s="85"/>
      <c r="G43" s="85"/>
      <c r="H43" s="59"/>
      <c r="I43" s="59"/>
      <c r="J43" s="59"/>
      <c r="K43" s="59"/>
      <c r="L43" s="59"/>
      <c r="M43" s="59"/>
      <c r="N43" s="59"/>
    </row>
    <row r="44" spans="1:14" ht="11.25" customHeight="1">
      <c r="A44" s="219" t="s">
        <v>311</v>
      </c>
      <c r="B44" s="219"/>
      <c r="C44" s="99"/>
      <c r="D44" s="147">
        <v>787</v>
      </c>
      <c r="E44" s="123"/>
      <c r="F44" s="85"/>
      <c r="G44" s="85"/>
      <c r="H44" s="59"/>
      <c r="I44" s="59"/>
      <c r="J44" s="59"/>
      <c r="K44" s="59"/>
      <c r="L44" s="59"/>
      <c r="M44" s="59"/>
      <c r="N44" s="59"/>
    </row>
    <row r="45" spans="1:14" ht="11.25" customHeight="1">
      <c r="A45" s="158"/>
      <c r="B45" s="158"/>
      <c r="C45" s="160"/>
      <c r="D45" s="149"/>
      <c r="E45" s="123"/>
      <c r="F45" s="85"/>
      <c r="G45" s="85"/>
      <c r="H45" s="59"/>
      <c r="I45" s="59"/>
      <c r="J45" s="59"/>
      <c r="K45" s="59"/>
      <c r="L45" s="59"/>
      <c r="M45" s="59"/>
      <c r="N45" s="59"/>
    </row>
    <row r="46" spans="1:14" ht="11.25" customHeight="1">
      <c r="A46" s="219" t="s">
        <v>310</v>
      </c>
      <c r="B46" s="219"/>
      <c r="C46" s="99"/>
      <c r="D46" s="147">
        <v>9804</v>
      </c>
      <c r="E46" s="123"/>
      <c r="F46" s="85"/>
      <c r="G46" s="85"/>
      <c r="H46" s="59"/>
      <c r="I46" s="59"/>
      <c r="J46" s="59"/>
      <c r="K46" s="59"/>
      <c r="L46" s="59"/>
      <c r="M46" s="59"/>
      <c r="N46" s="59"/>
    </row>
    <row r="47" spans="1:14" ht="11.25" customHeight="1">
      <c r="A47" s="161"/>
      <c r="B47" s="161"/>
      <c r="C47" s="99"/>
      <c r="D47" s="122"/>
      <c r="E47" s="123"/>
      <c r="F47" s="85"/>
      <c r="G47" s="85"/>
      <c r="H47" s="59"/>
      <c r="I47" s="59"/>
      <c r="J47" s="59"/>
      <c r="K47" s="59"/>
      <c r="L47" s="59"/>
      <c r="M47" s="59"/>
      <c r="N47" s="59"/>
    </row>
    <row r="48" spans="1:14" ht="11.25" customHeight="1">
      <c r="A48" s="219" t="s">
        <v>309</v>
      </c>
      <c r="B48" s="219"/>
      <c r="C48" s="99"/>
      <c r="D48" s="147">
        <v>17200</v>
      </c>
      <c r="E48" s="123"/>
      <c r="F48" s="85"/>
      <c r="G48" s="85"/>
      <c r="H48" s="59"/>
      <c r="I48" s="59"/>
      <c r="J48" s="59"/>
      <c r="K48" s="59"/>
      <c r="L48" s="59"/>
      <c r="M48" s="59"/>
      <c r="N48" s="59"/>
    </row>
    <row r="49" spans="1:14" ht="11.25" customHeight="1">
      <c r="A49" s="161"/>
      <c r="B49" s="161"/>
      <c r="C49" s="150"/>
      <c r="D49" s="147"/>
      <c r="E49" s="123"/>
      <c r="F49" s="85"/>
      <c r="G49" s="85"/>
      <c r="H49" s="59"/>
      <c r="I49" s="59"/>
      <c r="J49" s="59"/>
      <c r="K49" s="59"/>
      <c r="L49" s="59"/>
      <c r="M49" s="59"/>
      <c r="N49" s="59"/>
    </row>
    <row r="50" spans="1:14" ht="11.25" customHeight="1">
      <c r="A50" s="158"/>
      <c r="B50" s="158" t="s">
        <v>308</v>
      </c>
      <c r="C50" s="99"/>
      <c r="D50" s="147">
        <v>4912</v>
      </c>
      <c r="E50" s="123"/>
      <c r="F50" s="85"/>
      <c r="G50" s="85"/>
      <c r="H50" s="59"/>
      <c r="I50" s="59"/>
      <c r="J50" s="59"/>
      <c r="K50" s="59"/>
      <c r="L50" s="59"/>
      <c r="M50" s="59"/>
      <c r="N50" s="59"/>
    </row>
    <row r="51" spans="1:14" ht="11.25" customHeight="1">
      <c r="A51" s="161"/>
      <c r="B51" s="158"/>
      <c r="C51" s="150"/>
      <c r="D51" s="147"/>
      <c r="E51" s="124"/>
      <c r="F51" s="85"/>
      <c r="G51" s="85"/>
      <c r="H51" s="59"/>
      <c r="I51" s="59"/>
      <c r="J51" s="59"/>
      <c r="K51" s="59"/>
      <c r="L51" s="59"/>
      <c r="M51" s="59"/>
      <c r="N51" s="59"/>
    </row>
    <row r="52" spans="1:14" ht="11.25" customHeight="1">
      <c r="A52" s="161"/>
      <c r="B52" s="158" t="s">
        <v>307</v>
      </c>
      <c r="C52" s="99"/>
      <c r="D52" s="147">
        <v>554</v>
      </c>
      <c r="E52" s="123"/>
      <c r="F52" s="85"/>
      <c r="G52" s="85"/>
      <c r="H52" s="59"/>
      <c r="I52" s="59"/>
      <c r="J52" s="59"/>
      <c r="K52" s="59"/>
      <c r="L52" s="59"/>
      <c r="M52" s="59"/>
      <c r="N52" s="59"/>
    </row>
    <row r="53" spans="1:14" ht="11.25" customHeight="1">
      <c r="A53" s="151"/>
      <c r="B53" s="161"/>
      <c r="C53" s="99"/>
      <c r="D53" s="122"/>
      <c r="E53" s="123"/>
      <c r="F53" s="85"/>
      <c r="G53" s="85"/>
      <c r="H53" s="59"/>
      <c r="I53" s="59"/>
      <c r="J53" s="59"/>
      <c r="K53" s="59"/>
      <c r="L53" s="59"/>
      <c r="M53" s="59"/>
      <c r="N53" s="59"/>
    </row>
    <row r="54" spans="1:14" ht="11.25" customHeight="1">
      <c r="A54" s="161"/>
      <c r="B54" s="158" t="s">
        <v>306</v>
      </c>
      <c r="C54" s="99"/>
      <c r="D54" s="147">
        <v>11734</v>
      </c>
      <c r="E54" s="84"/>
      <c r="F54" s="85"/>
      <c r="G54" s="85"/>
      <c r="H54" s="59"/>
      <c r="I54" s="59"/>
      <c r="J54" s="59"/>
      <c r="K54" s="59"/>
      <c r="L54" s="59"/>
      <c r="M54" s="59"/>
      <c r="N54" s="59"/>
    </row>
    <row r="55" spans="1:14" ht="11.25" customHeight="1">
      <c r="A55" s="161"/>
      <c r="B55" s="158"/>
      <c r="C55" s="158"/>
      <c r="D55" s="147"/>
      <c r="E55" s="84"/>
      <c r="F55" s="85"/>
      <c r="G55" s="85"/>
      <c r="H55" s="59"/>
      <c r="I55" s="59"/>
      <c r="J55" s="59"/>
      <c r="K55" s="59"/>
      <c r="L55" s="59"/>
      <c r="M55" s="59"/>
      <c r="N55" s="59"/>
    </row>
    <row r="56" spans="1:14" ht="11.25" customHeight="1">
      <c r="A56" s="219" t="s">
        <v>305</v>
      </c>
      <c r="B56" s="219"/>
      <c r="C56" s="160"/>
      <c r="D56" s="122">
        <v>140</v>
      </c>
      <c r="E56" s="123"/>
      <c r="F56" s="85"/>
      <c r="G56" s="85"/>
      <c r="H56" s="59"/>
      <c r="I56" s="59"/>
      <c r="J56" s="59"/>
      <c r="K56" s="59"/>
      <c r="L56" s="59"/>
      <c r="M56" s="59"/>
      <c r="N56" s="59"/>
    </row>
    <row r="57" spans="1:14" ht="11.25" customHeight="1">
      <c r="A57" s="161"/>
      <c r="B57" s="160"/>
      <c r="C57" s="160"/>
      <c r="D57" s="149"/>
      <c r="E57" s="84"/>
      <c r="F57" s="84"/>
      <c r="G57" s="84"/>
    </row>
    <row r="58" spans="1:14" ht="11.25" customHeight="1">
      <c r="A58" s="151"/>
      <c r="B58" s="158" t="s">
        <v>304</v>
      </c>
      <c r="C58" s="99"/>
      <c r="D58" s="122">
        <v>67</v>
      </c>
      <c r="E58" s="84"/>
      <c r="F58" s="84"/>
      <c r="G58" s="84"/>
    </row>
    <row r="59" spans="1:14" ht="11.25" customHeight="1">
      <c r="A59" s="161"/>
      <c r="B59" s="158"/>
      <c r="C59" s="99"/>
      <c r="D59" s="122"/>
      <c r="E59" s="84"/>
      <c r="F59" s="84"/>
      <c r="G59" s="84"/>
    </row>
    <row r="60" spans="1:14" ht="11.25" customHeight="1">
      <c r="A60" s="161"/>
      <c r="B60" s="158" t="s">
        <v>303</v>
      </c>
      <c r="C60" s="99"/>
      <c r="D60" s="122">
        <v>5</v>
      </c>
      <c r="E60" s="84"/>
      <c r="F60" s="84"/>
      <c r="G60" s="84"/>
    </row>
    <row r="61" spans="1:14" ht="11.25" customHeight="1">
      <c r="A61" s="161"/>
      <c r="B61" s="158"/>
      <c r="C61" s="99"/>
      <c r="D61" s="122"/>
      <c r="E61" s="84"/>
      <c r="F61" s="84"/>
      <c r="G61" s="84"/>
    </row>
    <row r="62" spans="1:14" ht="11.25" customHeight="1">
      <c r="A62" s="161"/>
      <c r="B62" s="158" t="s">
        <v>302</v>
      </c>
      <c r="C62" s="99"/>
      <c r="D62" s="122">
        <v>37</v>
      </c>
      <c r="E62" s="84"/>
      <c r="F62" s="84"/>
      <c r="G62" s="84"/>
    </row>
    <row r="63" spans="1:14" ht="11.25" customHeight="1">
      <c r="A63" s="161"/>
      <c r="B63" s="158"/>
      <c r="C63" s="99"/>
      <c r="D63" s="122"/>
      <c r="E63" s="84"/>
      <c r="F63" s="84"/>
      <c r="G63" s="84"/>
    </row>
    <row r="64" spans="1:14" ht="11.25" customHeight="1">
      <c r="A64" s="161"/>
      <c r="B64" s="158" t="s">
        <v>301</v>
      </c>
      <c r="C64" s="99"/>
      <c r="D64" s="122">
        <v>29</v>
      </c>
      <c r="E64" s="84"/>
      <c r="F64" s="84"/>
      <c r="G64" s="84"/>
    </row>
    <row r="65" spans="1:7" ht="11.25" customHeight="1">
      <c r="A65" s="160"/>
      <c r="B65" s="158"/>
      <c r="C65" s="99"/>
      <c r="D65" s="122"/>
      <c r="E65" s="84"/>
      <c r="F65" s="84"/>
      <c r="G65" s="84"/>
    </row>
    <row r="66" spans="1:7" ht="11.25" customHeight="1">
      <c r="A66" s="160"/>
      <c r="B66" s="158" t="s">
        <v>300</v>
      </c>
      <c r="C66" s="99"/>
      <c r="D66" s="122">
        <v>2</v>
      </c>
      <c r="E66" s="84"/>
      <c r="F66" s="84"/>
      <c r="G66" s="84"/>
    </row>
    <row r="67" spans="1:7" ht="11.25" customHeight="1">
      <c r="A67" s="160"/>
      <c r="B67" s="158"/>
      <c r="C67" s="158"/>
      <c r="D67" s="122"/>
      <c r="E67" s="84"/>
      <c r="F67" s="84"/>
      <c r="G67" s="84"/>
    </row>
    <row r="68" spans="1:7" ht="11.25" customHeight="1">
      <c r="A68" s="230" t="s">
        <v>299</v>
      </c>
      <c r="B68" s="230"/>
      <c r="C68" s="160"/>
      <c r="D68" s="167">
        <v>12653</v>
      </c>
      <c r="E68" s="84"/>
      <c r="F68" s="84"/>
      <c r="G68" s="84"/>
    </row>
    <row r="69" spans="1:7" ht="11.25" customHeight="1">
      <c r="A69" s="158"/>
      <c r="B69" s="158"/>
      <c r="C69" s="121"/>
      <c r="D69" s="147"/>
      <c r="E69" s="84"/>
      <c r="F69" s="84"/>
      <c r="G69" s="84"/>
    </row>
    <row r="70" spans="1:7" ht="11.25" customHeight="1">
      <c r="A70" s="230" t="s">
        <v>298</v>
      </c>
      <c r="B70" s="230"/>
      <c r="C70" s="121"/>
      <c r="D70" s="167">
        <v>97780</v>
      </c>
      <c r="E70" s="84"/>
      <c r="F70" s="84"/>
      <c r="G70" s="84"/>
    </row>
    <row r="71" spans="1:7" ht="11.25" customHeight="1">
      <c r="A71" s="158"/>
      <c r="B71" s="160"/>
      <c r="C71" s="160"/>
      <c r="D71" s="149"/>
      <c r="E71" s="84"/>
      <c r="F71" s="84"/>
      <c r="G71" s="84"/>
    </row>
    <row r="72" spans="1:7" ht="11.25" customHeight="1">
      <c r="A72" s="158"/>
      <c r="B72" s="158" t="s">
        <v>11</v>
      </c>
      <c r="C72" s="121"/>
      <c r="D72" s="147">
        <v>45965</v>
      </c>
      <c r="E72" s="84"/>
      <c r="F72" s="84"/>
      <c r="G72" s="84"/>
    </row>
    <row r="73" spans="1:7" ht="11.25" customHeight="1">
      <c r="A73" s="158"/>
      <c r="B73" s="158"/>
      <c r="C73" s="121"/>
      <c r="D73" s="147"/>
      <c r="E73" s="84"/>
      <c r="F73" s="84"/>
      <c r="G73" s="84"/>
    </row>
    <row r="74" spans="1:7" ht="11.25" customHeight="1">
      <c r="A74" s="158"/>
      <c r="B74" s="158" t="s">
        <v>12</v>
      </c>
      <c r="C74" s="121"/>
      <c r="D74" s="147">
        <v>19235</v>
      </c>
      <c r="E74" s="84"/>
      <c r="F74" s="84"/>
      <c r="G74" s="84"/>
    </row>
    <row r="75" spans="1:7" ht="11.25" customHeight="1">
      <c r="A75" s="158"/>
      <c r="B75" s="158"/>
      <c r="C75" s="121"/>
      <c r="D75" s="147"/>
      <c r="E75" s="84"/>
      <c r="F75" s="84"/>
      <c r="G75" s="84"/>
    </row>
    <row r="76" spans="1:7" ht="11.25" customHeight="1">
      <c r="A76" s="158"/>
      <c r="B76" s="158" t="s">
        <v>297</v>
      </c>
      <c r="C76" s="121"/>
      <c r="D76" s="147">
        <v>7951</v>
      </c>
      <c r="E76" s="84"/>
      <c r="F76" s="84"/>
      <c r="G76" s="84"/>
    </row>
    <row r="77" spans="1:7" ht="11.25" customHeight="1">
      <c r="A77" s="158"/>
      <c r="B77" s="158"/>
      <c r="C77" s="121"/>
      <c r="D77" s="147"/>
      <c r="E77" s="84"/>
      <c r="F77" s="84"/>
      <c r="G77" s="84"/>
    </row>
    <row r="78" spans="1:7" ht="11.25" customHeight="1">
      <c r="A78" s="158"/>
      <c r="B78" s="158" t="s">
        <v>16</v>
      </c>
      <c r="C78" s="121"/>
      <c r="D78" s="147">
        <v>3314</v>
      </c>
      <c r="E78" s="84"/>
      <c r="F78" s="84"/>
      <c r="G78" s="84"/>
    </row>
    <row r="79" spans="1:7" ht="11.25" customHeight="1">
      <c r="A79" s="158"/>
      <c r="B79" s="158"/>
      <c r="C79" s="121"/>
      <c r="D79" s="147"/>
      <c r="E79" s="84"/>
      <c r="F79" s="84"/>
      <c r="G79" s="84"/>
    </row>
    <row r="80" spans="1:7" ht="11.25" customHeight="1">
      <c r="A80" s="158"/>
      <c r="B80" s="158" t="s">
        <v>18</v>
      </c>
      <c r="C80" s="121"/>
      <c r="D80" s="147">
        <v>2499</v>
      </c>
      <c r="E80" s="84"/>
      <c r="F80" s="84"/>
      <c r="G80" s="84"/>
    </row>
    <row r="81" spans="1:7" ht="11.25" customHeight="1">
      <c r="A81" s="158"/>
      <c r="B81" s="158"/>
      <c r="C81" s="121"/>
      <c r="D81" s="147"/>
      <c r="E81" s="84"/>
      <c r="F81" s="84"/>
      <c r="G81" s="84"/>
    </row>
    <row r="82" spans="1:7" ht="11.25" customHeight="1">
      <c r="A82" s="158"/>
      <c r="B82" s="158" t="s">
        <v>20</v>
      </c>
      <c r="C82" s="121"/>
      <c r="D82" s="147">
        <v>1344</v>
      </c>
      <c r="E82" s="84"/>
      <c r="F82" s="84"/>
      <c r="G82" s="84"/>
    </row>
    <row r="83" spans="1:7" ht="11.25" customHeight="1">
      <c r="A83" s="158"/>
      <c r="B83" s="158"/>
      <c r="C83" s="121"/>
      <c r="D83" s="147"/>
      <c r="E83" s="84"/>
      <c r="F83" s="84"/>
      <c r="G83" s="84"/>
    </row>
    <row r="84" spans="1:7" ht="11.25" customHeight="1">
      <c r="A84" s="158"/>
      <c r="B84" s="158" t="s">
        <v>21</v>
      </c>
      <c r="C84" s="121"/>
      <c r="D84" s="147">
        <v>3802</v>
      </c>
      <c r="E84" s="84"/>
      <c r="F84" s="84"/>
      <c r="G84" s="84"/>
    </row>
    <row r="85" spans="1:7" ht="11.25" customHeight="1">
      <c r="A85" s="158"/>
      <c r="B85" s="158"/>
      <c r="C85" s="121"/>
      <c r="D85" s="147"/>
      <c r="E85" s="84"/>
      <c r="F85" s="84"/>
      <c r="G85" s="84"/>
    </row>
    <row r="86" spans="1:7" ht="11.25" customHeight="1">
      <c r="A86" s="158"/>
      <c r="B86" s="158" t="s">
        <v>23</v>
      </c>
      <c r="C86" s="121"/>
      <c r="D86" s="147">
        <v>2234</v>
      </c>
      <c r="E86" s="84"/>
      <c r="F86" s="84"/>
      <c r="G86" s="84"/>
    </row>
    <row r="87" spans="1:7" ht="11.25" customHeight="1">
      <c r="A87" s="158"/>
      <c r="B87" s="158"/>
      <c r="C87" s="121"/>
      <c r="D87" s="147"/>
      <c r="E87" s="84"/>
      <c r="F87" s="84"/>
      <c r="G87" s="84"/>
    </row>
    <row r="88" spans="1:7" ht="11.25" customHeight="1">
      <c r="A88" s="158"/>
      <c r="B88" s="158" t="s">
        <v>24</v>
      </c>
      <c r="C88" s="121"/>
      <c r="D88" s="147">
        <v>2222</v>
      </c>
      <c r="E88" s="84"/>
      <c r="F88" s="84"/>
      <c r="G88" s="84"/>
    </row>
    <row r="89" spans="1:7" ht="11.25" customHeight="1">
      <c r="A89" s="158"/>
      <c r="B89" s="158"/>
      <c r="C89" s="121"/>
      <c r="D89" s="147"/>
      <c r="E89" s="84"/>
      <c r="F89" s="84"/>
      <c r="G89" s="84"/>
    </row>
    <row r="90" spans="1:7" ht="11.25" customHeight="1">
      <c r="A90" s="158"/>
      <c r="B90" s="158" t="s">
        <v>26</v>
      </c>
      <c r="C90" s="121"/>
      <c r="D90" s="147">
        <v>439</v>
      </c>
      <c r="E90" s="84"/>
      <c r="F90" s="84"/>
      <c r="G90" s="84"/>
    </row>
    <row r="91" spans="1:7" ht="11.25" customHeight="1">
      <c r="A91" s="158"/>
      <c r="B91" s="158"/>
      <c r="C91" s="121"/>
      <c r="D91" s="147"/>
      <c r="E91" s="84"/>
      <c r="F91" s="84"/>
      <c r="G91" s="84"/>
    </row>
    <row r="92" spans="1:7" ht="11.25" customHeight="1">
      <c r="A92" s="158"/>
      <c r="B92" s="158" t="s">
        <v>28</v>
      </c>
      <c r="C92" s="121"/>
      <c r="D92" s="147">
        <v>473</v>
      </c>
      <c r="E92" s="84"/>
      <c r="F92" s="84"/>
      <c r="G92" s="84"/>
    </row>
    <row r="93" spans="1:7" ht="11.25" customHeight="1">
      <c r="A93" s="160"/>
      <c r="B93" s="158"/>
      <c r="C93" s="121"/>
      <c r="D93" s="147"/>
      <c r="E93" s="84"/>
      <c r="F93" s="84"/>
      <c r="G93" s="84"/>
    </row>
    <row r="94" spans="1:7" ht="11.25" customHeight="1">
      <c r="A94" s="160"/>
      <c r="B94" s="158" t="s">
        <v>29</v>
      </c>
      <c r="C94" s="121"/>
      <c r="D94" s="147">
        <v>1085</v>
      </c>
      <c r="E94" s="84"/>
      <c r="F94" s="84"/>
      <c r="G94" s="84"/>
    </row>
    <row r="95" spans="1:7" ht="11.25" customHeight="1">
      <c r="A95" s="160"/>
      <c r="B95" s="160"/>
      <c r="C95" s="160"/>
      <c r="D95" s="149"/>
      <c r="E95" s="84"/>
      <c r="F95" s="84"/>
      <c r="G95" s="84"/>
    </row>
    <row r="96" spans="1:7" ht="11.25" customHeight="1">
      <c r="A96" s="160"/>
      <c r="B96" s="158" t="s">
        <v>31</v>
      </c>
      <c r="C96" s="121"/>
      <c r="D96" s="147">
        <v>2045</v>
      </c>
      <c r="E96" s="84"/>
      <c r="F96" s="84"/>
      <c r="G96" s="84"/>
    </row>
    <row r="97" spans="1:7" ht="11.25" customHeight="1">
      <c r="A97" s="160"/>
      <c r="B97" s="158"/>
      <c r="C97" s="121"/>
      <c r="D97" s="147"/>
      <c r="E97" s="84"/>
      <c r="F97" s="84"/>
      <c r="G97" s="84"/>
    </row>
    <row r="98" spans="1:7" ht="11.25" customHeight="1">
      <c r="A98" s="160"/>
      <c r="B98" s="158" t="s">
        <v>33</v>
      </c>
      <c r="C98" s="99"/>
      <c r="D98" s="147">
        <v>1899</v>
      </c>
      <c r="E98" s="84"/>
      <c r="F98" s="84"/>
      <c r="G98" s="84"/>
    </row>
    <row r="99" spans="1:7" ht="11.25" customHeight="1">
      <c r="A99" s="160"/>
      <c r="B99" s="160"/>
      <c r="C99" s="160"/>
      <c r="D99" s="149"/>
      <c r="E99" s="84"/>
      <c r="F99" s="84"/>
      <c r="G99" s="84"/>
    </row>
    <row r="100" spans="1:7" ht="11.25" customHeight="1">
      <c r="A100" s="160"/>
      <c r="B100" s="158" t="s">
        <v>35</v>
      </c>
      <c r="C100" s="99"/>
      <c r="D100" s="147">
        <v>657</v>
      </c>
      <c r="E100" s="84"/>
      <c r="F100" s="84"/>
      <c r="G100" s="84"/>
    </row>
    <row r="101" spans="1:7" ht="11.25" customHeight="1">
      <c r="A101" s="160"/>
      <c r="B101" s="160"/>
      <c r="C101" s="160"/>
      <c r="D101" s="149"/>
    </row>
    <row r="102" spans="1:7" ht="11.25" customHeight="1">
      <c r="A102" s="160"/>
      <c r="B102" s="158" t="s">
        <v>37</v>
      </c>
      <c r="C102" s="158"/>
      <c r="D102" s="147">
        <v>862</v>
      </c>
    </row>
    <row r="103" spans="1:7" ht="11.25" customHeight="1">
      <c r="A103" s="160"/>
      <c r="B103" s="158"/>
      <c r="C103" s="158"/>
      <c r="D103" s="147"/>
    </row>
    <row r="104" spans="1:7" ht="11.25" customHeight="1">
      <c r="A104" s="160"/>
      <c r="B104" s="158" t="s">
        <v>39</v>
      </c>
      <c r="C104" s="158"/>
      <c r="D104" s="147">
        <v>809</v>
      </c>
    </row>
    <row r="105" spans="1:7" ht="11.25" customHeight="1">
      <c r="A105" s="161"/>
      <c r="B105" s="160"/>
      <c r="C105" s="160"/>
      <c r="D105" s="149"/>
    </row>
    <row r="106" spans="1:7" ht="11.25" customHeight="1">
      <c r="A106" s="161"/>
      <c r="B106" s="158" t="s">
        <v>40</v>
      </c>
      <c r="C106" s="158"/>
      <c r="D106" s="147">
        <v>311</v>
      </c>
    </row>
    <row r="107" spans="1:7" ht="11.25" customHeight="1">
      <c r="A107" s="161"/>
      <c r="B107" s="160"/>
      <c r="C107" s="160"/>
      <c r="D107" s="149"/>
    </row>
    <row r="108" spans="1:7" ht="11.25" customHeight="1">
      <c r="A108" s="160"/>
      <c r="B108" s="158" t="s">
        <v>41</v>
      </c>
      <c r="C108" s="158"/>
      <c r="D108" s="147">
        <v>634</v>
      </c>
    </row>
    <row r="109" spans="1:7" ht="11.25" customHeight="1">
      <c r="A109" s="160"/>
      <c r="B109" s="158"/>
      <c r="C109" s="158"/>
      <c r="D109" s="147"/>
    </row>
    <row r="110" spans="1:7" ht="11.25" customHeight="1">
      <c r="A110" s="160"/>
      <c r="B110" s="158"/>
      <c r="C110" s="158"/>
      <c r="D110" s="147"/>
    </row>
    <row r="111" spans="1:7" ht="11.25" customHeight="1">
      <c r="A111" s="230" t="s">
        <v>296</v>
      </c>
      <c r="B111" s="230"/>
      <c r="C111" s="152"/>
      <c r="D111" s="167">
        <v>2978</v>
      </c>
    </row>
    <row r="112" spans="1:7" ht="11.25" customHeight="1">
      <c r="A112" s="161"/>
      <c r="B112" s="160"/>
      <c r="C112" s="160"/>
      <c r="D112" s="149"/>
    </row>
    <row r="113" spans="1:4" ht="11.25" customHeight="1">
      <c r="A113" s="161"/>
      <c r="B113" s="158" t="s">
        <v>295</v>
      </c>
      <c r="C113" s="158"/>
      <c r="D113" s="147">
        <v>305</v>
      </c>
    </row>
    <row r="114" spans="1:4" ht="11.25" customHeight="1">
      <c r="A114" s="161"/>
      <c r="B114" s="158"/>
      <c r="C114" s="158"/>
      <c r="D114" s="147"/>
    </row>
    <row r="115" spans="1:4" ht="11.25" customHeight="1">
      <c r="A115" s="161"/>
      <c r="B115" s="158" t="s">
        <v>294</v>
      </c>
      <c r="C115" s="158"/>
      <c r="D115" s="147">
        <v>365</v>
      </c>
    </row>
    <row r="116" spans="1:4" ht="11.25" customHeight="1">
      <c r="A116" s="161"/>
      <c r="B116" s="158"/>
      <c r="C116" s="158"/>
      <c r="D116" s="147"/>
    </row>
    <row r="117" spans="1:4" ht="11.25" customHeight="1">
      <c r="A117" s="151"/>
      <c r="B117" s="158" t="s">
        <v>233</v>
      </c>
      <c r="C117" s="158"/>
      <c r="D117" s="147">
        <v>264</v>
      </c>
    </row>
    <row r="118" spans="1:4" ht="11.25" customHeight="1">
      <c r="A118" s="161"/>
      <c r="B118" s="158"/>
      <c r="C118" s="158"/>
      <c r="D118" s="147"/>
    </row>
    <row r="119" spans="1:4" ht="11.25" customHeight="1">
      <c r="A119" s="151"/>
      <c r="B119" s="158" t="s">
        <v>234</v>
      </c>
      <c r="C119" s="158"/>
      <c r="D119" s="147">
        <v>219</v>
      </c>
    </row>
    <row r="120" spans="1:4" ht="11.25" customHeight="1">
      <c r="A120" s="151"/>
      <c r="B120" s="158"/>
      <c r="C120" s="158"/>
      <c r="D120" s="147"/>
    </row>
    <row r="121" spans="1:4" ht="11.25" customHeight="1">
      <c r="A121" s="151"/>
      <c r="B121" s="158" t="s">
        <v>235</v>
      </c>
      <c r="C121" s="158"/>
      <c r="D121" s="147">
        <v>101</v>
      </c>
    </row>
    <row r="122" spans="1:4" ht="11.25" customHeight="1">
      <c r="A122" s="161"/>
      <c r="B122" s="158"/>
      <c r="C122" s="158"/>
      <c r="D122" s="147"/>
    </row>
    <row r="123" spans="1:4" ht="11.25" customHeight="1">
      <c r="A123" s="151"/>
      <c r="B123" s="158" t="s">
        <v>236</v>
      </c>
      <c r="C123" s="158"/>
      <c r="D123" s="147">
        <v>136</v>
      </c>
    </row>
    <row r="124" spans="1:4" ht="11.25" customHeight="1">
      <c r="A124" s="161"/>
      <c r="B124" s="158"/>
      <c r="C124" s="158"/>
      <c r="D124" s="147"/>
    </row>
    <row r="125" spans="1:4" ht="11.25" customHeight="1">
      <c r="A125" s="151"/>
      <c r="B125" s="158" t="s">
        <v>237</v>
      </c>
      <c r="C125" s="158"/>
      <c r="D125" s="147">
        <v>112</v>
      </c>
    </row>
    <row r="126" spans="1:4" ht="11.25" customHeight="1">
      <c r="A126" s="161"/>
      <c r="B126" s="158"/>
      <c r="C126" s="158"/>
      <c r="D126" s="147"/>
    </row>
    <row r="127" spans="1:4" ht="11.25" customHeight="1">
      <c r="A127" s="151"/>
      <c r="B127" s="158" t="s">
        <v>238</v>
      </c>
      <c r="C127" s="158"/>
      <c r="D127" s="147">
        <v>144</v>
      </c>
    </row>
    <row r="128" spans="1:4" ht="11.25" customHeight="1">
      <c r="A128" s="161"/>
      <c r="B128" s="158"/>
      <c r="C128" s="158"/>
      <c r="D128" s="147"/>
    </row>
    <row r="129" spans="1:9" ht="11.25" customHeight="1">
      <c r="A129" s="151"/>
      <c r="B129" s="158" t="s">
        <v>239</v>
      </c>
      <c r="C129" s="158"/>
      <c r="D129" s="147">
        <v>126</v>
      </c>
    </row>
    <row r="130" spans="1:9" ht="11.25" customHeight="1">
      <c r="A130" s="161"/>
      <c r="B130" s="158"/>
      <c r="C130" s="158"/>
      <c r="D130" s="147"/>
    </row>
    <row r="131" spans="1:9" ht="11.25" customHeight="1">
      <c r="A131" s="151"/>
      <c r="B131" s="158" t="s">
        <v>240</v>
      </c>
      <c r="C131" s="158"/>
      <c r="D131" s="147">
        <v>373</v>
      </c>
    </row>
    <row r="132" spans="1:9" ht="11.25" customHeight="1">
      <c r="A132" s="161"/>
      <c r="B132" s="158"/>
      <c r="C132" s="158"/>
      <c r="D132" s="147"/>
    </row>
    <row r="133" spans="1:9" ht="11.25" customHeight="1">
      <c r="A133" s="151"/>
      <c r="B133" s="158" t="s">
        <v>241</v>
      </c>
      <c r="C133" s="158"/>
      <c r="D133" s="147">
        <v>98</v>
      </c>
    </row>
    <row r="134" spans="1:9" ht="11.25" customHeight="1">
      <c r="A134" s="161"/>
      <c r="B134" s="158"/>
      <c r="C134" s="158"/>
      <c r="D134" s="147"/>
    </row>
    <row r="135" spans="1:9" ht="11.25" customHeight="1">
      <c r="A135" s="151"/>
      <c r="B135" s="158" t="s">
        <v>242</v>
      </c>
      <c r="C135" s="158"/>
      <c r="D135" s="147">
        <v>311</v>
      </c>
    </row>
    <row r="136" spans="1:9" ht="11.25" customHeight="1">
      <c r="A136" s="161"/>
      <c r="B136" s="158"/>
      <c r="C136" s="158"/>
      <c r="D136" s="147"/>
    </row>
    <row r="137" spans="1:9" ht="11.25" customHeight="1">
      <c r="A137" s="161"/>
      <c r="B137" s="158" t="s">
        <v>243</v>
      </c>
      <c r="C137" s="158"/>
      <c r="D137" s="147">
        <v>353</v>
      </c>
    </row>
    <row r="138" spans="1:9" ht="11.25" customHeight="1">
      <c r="A138" s="160"/>
      <c r="B138" s="158"/>
      <c r="C138" s="158"/>
      <c r="D138" s="147"/>
    </row>
    <row r="139" spans="1:9" ht="11.25" customHeight="1">
      <c r="A139" s="160"/>
      <c r="B139" s="158" t="s">
        <v>244</v>
      </c>
      <c r="C139" s="158"/>
      <c r="D139" s="147">
        <v>71</v>
      </c>
    </row>
    <row r="140" spans="1:9" ht="5.25" customHeight="1" thickBot="1">
      <c r="A140" s="120"/>
      <c r="B140" s="119"/>
      <c r="C140" s="100"/>
      <c r="D140" s="118"/>
    </row>
    <row r="141" spans="1:9" ht="11.25" customHeight="1" thickTop="1">
      <c r="A141" s="83" t="s">
        <v>293</v>
      </c>
      <c r="B141" s="61"/>
      <c r="C141" s="61"/>
      <c r="D141" s="61"/>
      <c r="E141" s="61"/>
      <c r="F141" s="61"/>
      <c r="G141" s="61"/>
      <c r="H141" s="61"/>
      <c r="I141" s="61"/>
    </row>
    <row r="142" spans="1:9" s="83" customFormat="1" ht="11.25" customHeight="1">
      <c r="A142" s="83" t="s">
        <v>292</v>
      </c>
    </row>
    <row r="143" spans="1:9" ht="11.25" customHeight="1">
      <c r="A143" s="83" t="s">
        <v>291</v>
      </c>
      <c r="F143" s="168"/>
    </row>
    <row r="144" spans="1:9" ht="11.25" customHeight="1"/>
  </sheetData>
  <mergeCells count="17">
    <mergeCell ref="D4:D5"/>
    <mergeCell ref="A6:B7"/>
    <mergeCell ref="D6:D7"/>
    <mergeCell ref="A56:B56"/>
    <mergeCell ref="A44:B44"/>
    <mergeCell ref="A46:B46"/>
    <mergeCell ref="A8:B9"/>
    <mergeCell ref="D8:D9"/>
    <mergeCell ref="A12:B12"/>
    <mergeCell ref="A14:B14"/>
    <mergeCell ref="A42:B42"/>
    <mergeCell ref="A68:B68"/>
    <mergeCell ref="A70:B70"/>
    <mergeCell ref="A111:B111"/>
    <mergeCell ref="A48:B48"/>
    <mergeCell ref="A2:B2"/>
    <mergeCell ref="A4:B5"/>
  </mergeCells>
  <phoneticPr fontId="3"/>
  <printOptions horizontalCentered="1"/>
  <pageMargins left="0.78740157480314965" right="0.78740157480314965" top="0.98425196850393704" bottom="0.43307086614173229" header="0.51181102362204722" footer="0.51181102362204722"/>
  <pageSetup paperSize="9" scale="98" fitToWidth="0" fitToHeight="2" orientation="portrait" cellComments="asDisplayed" r:id="rId1"/>
  <headerFooter alignWithMargins="0">
    <oddHeader>&amp;L公務員数&amp;R&amp;F　(&amp;A)</oddHeader>
  </headerFooter>
  <rowBreaks count="2" manualBreakCount="2">
    <brk id="66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18-1</vt:lpstr>
      <vt:lpstr>18-2</vt:lpstr>
      <vt:lpstr>18-3</vt:lpstr>
      <vt:lpstr>18-4</vt:lpstr>
      <vt:lpstr>18-5</vt:lpstr>
      <vt:lpstr>18-6</vt:lpstr>
      <vt:lpstr>18-7</vt:lpstr>
      <vt:lpstr>'18-2'!Print_Area</vt:lpstr>
      <vt:lpstr>'18-4'!Print_Area</vt:lpstr>
      <vt:lpstr>'18-6'!Print_Titles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2023-03-22T07:44:26Z</cp:lastPrinted>
  <dcterms:created xsi:type="dcterms:W3CDTF">2022-08-03T01:36:28Z</dcterms:created>
  <dcterms:modified xsi:type="dcterms:W3CDTF">2023-03-22T07:44:34Z</dcterms:modified>
</cp:coreProperties>
</file>