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U:\2022_01統計管理課\02_普及\01_刊行物\01_県勢要覧\05_要覧原稿\05_ホームページ\HP掲載用（R4)\"/>
    </mc:Choice>
  </mc:AlternateContent>
  <bookViews>
    <workbookView xWindow="0" yWindow="0" windowWidth="13200" windowHeight="11505"/>
  </bookViews>
  <sheets>
    <sheet name="23-1" sheetId="13" r:id="rId1"/>
    <sheet name="23-2-1" sheetId="1" r:id="rId2"/>
    <sheet name="23-2-2-1" sheetId="2" r:id="rId3"/>
    <sheet name="23-2-2-2" sheetId="3" r:id="rId4"/>
    <sheet name="23-2-2-3" sheetId="4" r:id="rId5"/>
    <sheet name="23-3" sheetId="26" r:id="rId6"/>
    <sheet name="23-4" sheetId="7" r:id="rId7"/>
    <sheet name="23-5" sheetId="14" r:id="rId8"/>
    <sheet name="23-6" sheetId="15" r:id="rId9"/>
    <sheet name="23-7" sheetId="16" r:id="rId10"/>
    <sheet name="23-8" sheetId="5" r:id="rId11"/>
    <sheet name="23-9" sheetId="6" r:id="rId12"/>
    <sheet name="23-10" sheetId="8" r:id="rId13"/>
    <sheet name="23-11" sheetId="9" r:id="rId14"/>
    <sheet name="23-12" sheetId="10" r:id="rId15"/>
    <sheet name="23-13" sheetId="11" r:id="rId16"/>
    <sheet name="23-14" sheetId="12" r:id="rId17"/>
    <sheet name="23-15" sheetId="17" r:id="rId18"/>
    <sheet name="23-16" sheetId="18" r:id="rId19"/>
    <sheet name="23-17" sheetId="19" r:id="rId20"/>
    <sheet name="23-18" sheetId="20" r:id="rId21"/>
    <sheet name="23-19" sheetId="21" r:id="rId22"/>
    <sheet name="23-20" sheetId="22" r:id="rId23"/>
    <sheet name="23-21" sheetId="23" r:id="rId24"/>
    <sheet name="23-22" sheetId="24" r:id="rId25"/>
    <sheet name="23-23" sheetId="25" r:id="rId26"/>
  </sheets>
  <definedNames>
    <definedName name="_xlnm.Print_Titles" localSheetId="21">'23-19'!$A:$G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4" l="1"/>
  <c r="F7" i="24" s="1"/>
  <c r="H9" i="24"/>
  <c r="H7" i="24" s="1"/>
  <c r="I9" i="24"/>
  <c r="I7" i="24" s="1"/>
  <c r="G10" i="24"/>
  <c r="G9" i="24" s="1"/>
  <c r="G11" i="24"/>
  <c r="E11" i="24" s="1"/>
  <c r="F13" i="24"/>
  <c r="H13" i="24"/>
  <c r="I13" i="24"/>
  <c r="J13" i="24"/>
  <c r="G14" i="24"/>
  <c r="E14" i="24" s="1"/>
  <c r="E13" i="24" s="1"/>
  <c r="E15" i="24"/>
  <c r="G15" i="24"/>
  <c r="F17" i="24"/>
  <c r="H17" i="24"/>
  <c r="G17" i="24" s="1"/>
  <c r="E17" i="24" s="1"/>
  <c r="I17" i="24"/>
  <c r="J17" i="24"/>
  <c r="J7" i="24" s="1"/>
  <c r="E18" i="24"/>
  <c r="G18" i="24"/>
  <c r="E19" i="24"/>
  <c r="G19" i="24"/>
  <c r="G20" i="24"/>
  <c r="E20" i="24" s="1"/>
  <c r="G21" i="24"/>
  <c r="E21" i="24" s="1"/>
  <c r="E22" i="24"/>
  <c r="G22" i="24"/>
  <c r="E23" i="24"/>
  <c r="G23" i="24"/>
  <c r="G24" i="24"/>
  <c r="E24" i="24" s="1"/>
  <c r="G25" i="24"/>
  <c r="E25" i="24" s="1"/>
  <c r="G26" i="24"/>
  <c r="E26" i="24" s="1"/>
  <c r="E27" i="24"/>
  <c r="G27" i="24"/>
  <c r="G29" i="24"/>
  <c r="E29" i="24" s="1"/>
  <c r="G30" i="24"/>
  <c r="E30" i="24" s="1"/>
  <c r="G31" i="24"/>
  <c r="E31" i="24" s="1"/>
  <c r="E32" i="24"/>
  <c r="G33" i="24"/>
  <c r="E33" i="24" s="1"/>
  <c r="G34" i="24"/>
  <c r="E34" i="24" s="1"/>
  <c r="E35" i="24"/>
  <c r="G35" i="24"/>
  <c r="F8" i="15"/>
  <c r="G8" i="15"/>
  <c r="H8" i="15"/>
  <c r="I8" i="15"/>
  <c r="J8" i="15"/>
  <c r="N8" i="15"/>
  <c r="O8" i="15"/>
  <c r="P8" i="15"/>
  <c r="E10" i="15"/>
  <c r="E8" i="15" s="1"/>
  <c r="F10" i="15"/>
  <c r="G10" i="15"/>
  <c r="H10" i="15"/>
  <c r="I10" i="15"/>
  <c r="J10" i="15"/>
  <c r="K10" i="15"/>
  <c r="K8" i="15" s="1"/>
  <c r="L10" i="15"/>
  <c r="L8" i="15" s="1"/>
  <c r="M10" i="15"/>
  <c r="M8" i="15" s="1"/>
  <c r="N10" i="15"/>
  <c r="O10" i="15"/>
  <c r="P10" i="15"/>
  <c r="Q11" i="15"/>
  <c r="Q10" i="15" s="1"/>
  <c r="Q8" i="15" s="1"/>
  <c r="Q12" i="15"/>
  <c r="Q13" i="15"/>
  <c r="Q14" i="15"/>
  <c r="Q15" i="15"/>
  <c r="Q16" i="15"/>
  <c r="Q17" i="15"/>
  <c r="E7" i="14"/>
  <c r="F7" i="14"/>
  <c r="G7" i="14"/>
  <c r="H7" i="14"/>
  <c r="I7" i="14"/>
  <c r="M7" i="14"/>
  <c r="N7" i="14"/>
  <c r="O7" i="14"/>
  <c r="P7" i="14"/>
  <c r="Q7" i="14"/>
  <c r="U7" i="14"/>
  <c r="V7" i="14"/>
  <c r="W7" i="14"/>
  <c r="X7" i="14"/>
  <c r="Y7" i="14"/>
  <c r="E9" i="14"/>
  <c r="F9" i="14"/>
  <c r="G9" i="14"/>
  <c r="H9" i="14"/>
  <c r="I9" i="14"/>
  <c r="J9" i="14"/>
  <c r="J7" i="14" s="1"/>
  <c r="K9" i="14"/>
  <c r="K7" i="14" s="1"/>
  <c r="L9" i="14"/>
  <c r="L7" i="14" s="1"/>
  <c r="M9" i="14"/>
  <c r="N9" i="14"/>
  <c r="O9" i="14"/>
  <c r="P9" i="14"/>
  <c r="Q9" i="14"/>
  <c r="R9" i="14"/>
  <c r="R7" i="14" s="1"/>
  <c r="S9" i="14"/>
  <c r="S7" i="14" s="1"/>
  <c r="T9" i="14"/>
  <c r="T7" i="14" s="1"/>
  <c r="U9" i="14"/>
  <c r="V9" i="14"/>
  <c r="W9" i="14"/>
  <c r="X9" i="14"/>
  <c r="Y9" i="14"/>
  <c r="L5" i="13"/>
  <c r="L8" i="13"/>
  <c r="L11" i="13"/>
  <c r="L14" i="13"/>
  <c r="L16" i="13"/>
  <c r="L18" i="13"/>
  <c r="L20" i="13"/>
  <c r="L22" i="13"/>
  <c r="L24" i="13"/>
  <c r="L26" i="13"/>
  <c r="L28" i="13"/>
  <c r="L30" i="13"/>
  <c r="L32" i="13"/>
  <c r="L34" i="13"/>
  <c r="L36" i="13"/>
  <c r="L38" i="13"/>
  <c r="L40" i="13"/>
  <c r="L42" i="13"/>
  <c r="L44" i="13"/>
  <c r="L46" i="13"/>
  <c r="L48" i="13"/>
  <c r="L50" i="13"/>
  <c r="L52" i="13"/>
  <c r="L54" i="13"/>
  <c r="L56" i="13"/>
  <c r="L58" i="13"/>
  <c r="L60" i="13"/>
  <c r="L62" i="13"/>
  <c r="L64" i="13"/>
  <c r="L66" i="13"/>
  <c r="L68" i="13"/>
  <c r="L70" i="13"/>
  <c r="L72" i="13"/>
  <c r="L74" i="13"/>
  <c r="L76" i="13"/>
  <c r="L78" i="13"/>
  <c r="L80" i="13"/>
  <c r="L82" i="13"/>
  <c r="L84" i="13"/>
  <c r="L86" i="13"/>
  <c r="L88" i="13"/>
  <c r="L90" i="13"/>
  <c r="L92" i="13"/>
  <c r="L94" i="13"/>
  <c r="L96" i="13"/>
  <c r="L98" i="13"/>
  <c r="L100" i="13"/>
  <c r="L102" i="13"/>
  <c r="L104" i="13"/>
  <c r="L106" i="13"/>
  <c r="L108" i="13"/>
  <c r="L110" i="13"/>
  <c r="L112" i="13"/>
  <c r="L114" i="13"/>
  <c r="L116" i="13"/>
  <c r="L118" i="13"/>
  <c r="L120" i="13"/>
  <c r="L122" i="13"/>
  <c r="L124" i="13"/>
  <c r="L126" i="13"/>
  <c r="G7" i="24" l="1"/>
  <c r="E7" i="24"/>
  <c r="G13" i="24"/>
  <c r="E10" i="24"/>
  <c r="E9" i="24" s="1"/>
  <c r="D7" i="10"/>
  <c r="E7" i="10"/>
  <c r="G7" i="10"/>
  <c r="I7" i="10"/>
  <c r="J7" i="10"/>
  <c r="L7" i="10"/>
  <c r="N7" i="10"/>
  <c r="O7" i="10"/>
  <c r="Q7" i="10"/>
  <c r="S7" i="10"/>
  <c r="T7" i="10"/>
  <c r="V7" i="10"/>
  <c r="D12" i="9"/>
  <c r="E12" i="9"/>
  <c r="F12" i="9"/>
  <c r="G12" i="9"/>
  <c r="H12" i="9"/>
  <c r="I12" i="9"/>
  <c r="J12" i="9"/>
  <c r="K12" i="9"/>
  <c r="O12" i="9"/>
  <c r="S12" i="9"/>
  <c r="T12" i="9"/>
  <c r="V12" i="9"/>
  <c r="W12" i="9"/>
  <c r="M13" i="9"/>
  <c r="Q13" i="9"/>
  <c r="D8" i="7" l="1"/>
  <c r="I8" i="7"/>
  <c r="N8" i="7"/>
  <c r="D10" i="7"/>
  <c r="I10" i="7"/>
  <c r="N10" i="7"/>
  <c r="D11" i="7"/>
  <c r="I11" i="7"/>
  <c r="N11" i="7"/>
  <c r="D12" i="7"/>
  <c r="I12" i="7"/>
  <c r="N12" i="7"/>
  <c r="D13" i="7"/>
  <c r="I13" i="7"/>
  <c r="N13" i="7"/>
  <c r="D14" i="7"/>
  <c r="I14" i="7"/>
  <c r="N14" i="7"/>
</calcChain>
</file>

<file path=xl/sharedStrings.xml><?xml version="1.0" encoding="utf-8"?>
<sst xmlns="http://schemas.openxmlformats.org/spreadsheetml/2006/main" count="1299" uniqueCount="582">
  <si>
    <t>横浜刑務所調</t>
    <rPh sb="0" eb="2">
      <t>ヨコハマ</t>
    </rPh>
    <rPh sb="2" eb="5">
      <t>ケイムショ</t>
    </rPh>
    <rPh sb="5" eb="6">
      <t>シラ</t>
    </rPh>
    <phoneticPr fontId="3"/>
  </si>
  <si>
    <t>年別</t>
  </si>
  <si>
    <t>入所</t>
  </si>
  <si>
    <t>出所</t>
  </si>
  <si>
    <t>受刑者数</t>
    <rPh sb="0" eb="1">
      <t>ウケ</t>
    </rPh>
    <rPh sb="1" eb="2">
      <t>ケイ</t>
    </rPh>
    <phoneticPr fontId="3"/>
  </si>
  <si>
    <t>令和元年</t>
    <rPh sb="0" eb="2">
      <t>レイワ</t>
    </rPh>
    <rPh sb="2" eb="3">
      <t>ガン</t>
    </rPh>
    <phoneticPr fontId="4"/>
  </si>
  <si>
    <t xml:space="preserve">    ２年</t>
  </si>
  <si>
    <t xml:space="preserve">    ３年</t>
  </si>
  <si>
    <t>(１)　刑期別</t>
    <rPh sb="4" eb="6">
      <t>ケイキ</t>
    </rPh>
    <rPh sb="6" eb="7">
      <t>ベツ</t>
    </rPh>
    <phoneticPr fontId="3"/>
  </si>
  <si>
    <t>刑期</t>
  </si>
  <si>
    <t>人員</t>
  </si>
  <si>
    <t>無期</t>
  </si>
  <si>
    <t>20年を超える</t>
    <rPh sb="4" eb="5">
      <t>コ</t>
    </rPh>
    <phoneticPr fontId="3"/>
  </si>
  <si>
    <t>20年以下</t>
    <phoneticPr fontId="3"/>
  </si>
  <si>
    <t>15年以下</t>
    <phoneticPr fontId="3"/>
  </si>
  <si>
    <t>10年以下</t>
    <phoneticPr fontId="3"/>
  </si>
  <si>
    <t>７年以下</t>
    <phoneticPr fontId="3"/>
  </si>
  <si>
    <t>５年以下</t>
    <phoneticPr fontId="3"/>
  </si>
  <si>
    <t>３年以下</t>
    <phoneticPr fontId="3"/>
  </si>
  <si>
    <t>２年以下</t>
    <phoneticPr fontId="3"/>
  </si>
  <si>
    <t>１年以下</t>
    <phoneticPr fontId="3"/>
  </si>
  <si>
    <t>６月以下</t>
    <phoneticPr fontId="3"/>
  </si>
  <si>
    <t>３月以下</t>
    <phoneticPr fontId="3"/>
  </si>
  <si>
    <t>禁錮５年以下</t>
    <phoneticPr fontId="3"/>
  </si>
  <si>
    <t>‐</t>
    <phoneticPr fontId="3"/>
  </si>
  <si>
    <t>禁錮３年以下</t>
    <phoneticPr fontId="3"/>
  </si>
  <si>
    <t>‐</t>
    <phoneticPr fontId="3"/>
  </si>
  <si>
    <t>禁錮２年以下</t>
    <phoneticPr fontId="3"/>
  </si>
  <si>
    <t>禁錮１年以下</t>
    <rPh sb="3" eb="4">
      <t>ネン</t>
    </rPh>
    <phoneticPr fontId="3"/>
  </si>
  <si>
    <t>禁錮６月以下</t>
    <phoneticPr fontId="3"/>
  </si>
  <si>
    <t>禁錮３月以下</t>
    <phoneticPr fontId="3"/>
  </si>
  <si>
    <t xml:space="preserve"> </t>
  </si>
  <si>
    <t>(２)　罪名別</t>
    <rPh sb="4" eb="6">
      <t>ザイメイ</t>
    </rPh>
    <rPh sb="6" eb="7">
      <t>ベツ</t>
    </rPh>
    <phoneticPr fontId="3"/>
  </si>
  <si>
    <t>行為</t>
  </si>
  <si>
    <t>窃盗</t>
  </si>
  <si>
    <t>詐欺</t>
  </si>
  <si>
    <t>強盗致死傷</t>
    <rPh sb="0" eb="2">
      <t>ゴウトウ</t>
    </rPh>
    <rPh sb="2" eb="5">
      <t>チシショウ</t>
    </rPh>
    <phoneticPr fontId="3"/>
  </si>
  <si>
    <t>傷害</t>
  </si>
  <si>
    <t>強盗</t>
  </si>
  <si>
    <t>恐喝</t>
  </si>
  <si>
    <t>殺人</t>
    <rPh sb="0" eb="2">
      <t>サツジン</t>
    </rPh>
    <phoneticPr fontId="3"/>
  </si>
  <si>
    <t>住居侵入</t>
    <rPh sb="0" eb="2">
      <t>ジュウキョ</t>
    </rPh>
    <rPh sb="2" eb="4">
      <t>シンニュウ</t>
    </rPh>
    <phoneticPr fontId="3"/>
  </si>
  <si>
    <t>公務執行妨害</t>
  </si>
  <si>
    <t>強制性交等・同致死傷</t>
    <rPh sb="4" eb="5">
      <t>トウ</t>
    </rPh>
    <rPh sb="6" eb="7">
      <t>ドウ</t>
    </rPh>
    <rPh sb="7" eb="10">
      <t>チシショウ</t>
    </rPh>
    <phoneticPr fontId="3"/>
  </si>
  <si>
    <t>放火</t>
  </si>
  <si>
    <t>文書偽造・有価証券偽造
・支払カード電磁的記録関係・印章偽造</t>
    <rPh sb="2" eb="4">
      <t>ギゾウ</t>
    </rPh>
    <rPh sb="13" eb="15">
      <t>シハラ</t>
    </rPh>
    <rPh sb="18" eb="21">
      <t>デンジテキ</t>
    </rPh>
    <rPh sb="21" eb="23">
      <t>キロク</t>
    </rPh>
    <rPh sb="23" eb="25">
      <t>カンケイ</t>
    </rPh>
    <rPh sb="26" eb="28">
      <t>インショウ</t>
    </rPh>
    <rPh sb="28" eb="30">
      <t>ギゾウ</t>
    </rPh>
    <phoneticPr fontId="3"/>
  </si>
  <si>
    <t>傷害致死</t>
    <rPh sb="0" eb="2">
      <t>ショウガイ</t>
    </rPh>
    <rPh sb="2" eb="4">
      <t>チシ</t>
    </rPh>
    <phoneticPr fontId="3"/>
  </si>
  <si>
    <t>横領・背任</t>
    <rPh sb="0" eb="2">
      <t>オウリョウ</t>
    </rPh>
    <rPh sb="3" eb="4">
      <t>ソム</t>
    </rPh>
    <rPh sb="4" eb="5">
      <t>ニン</t>
    </rPh>
    <phoneticPr fontId="3"/>
  </si>
  <si>
    <t>過失運転致死傷等</t>
    <rPh sb="0" eb="2">
      <t>カシツ</t>
    </rPh>
    <rPh sb="2" eb="4">
      <t>ウンテン</t>
    </rPh>
    <rPh sb="4" eb="7">
      <t>チシショウ</t>
    </rPh>
    <rPh sb="7" eb="8">
      <t>トウ</t>
    </rPh>
    <phoneticPr fontId="3"/>
  </si>
  <si>
    <t>暴力行為等処罰に関する法律</t>
    <rPh sb="4" eb="5">
      <t>トウ</t>
    </rPh>
    <rPh sb="5" eb="7">
      <t>ショバツ</t>
    </rPh>
    <rPh sb="8" eb="9">
      <t>カン</t>
    </rPh>
    <rPh sb="11" eb="13">
      <t>ホウリツ</t>
    </rPh>
    <phoneticPr fontId="3"/>
  </si>
  <si>
    <t>その他刑法犯</t>
  </si>
  <si>
    <t>道路交通法違反</t>
  </si>
  <si>
    <t>出入国管理及び難民認定法違反</t>
    <rPh sb="0" eb="2">
      <t>シュツニュウ</t>
    </rPh>
    <rPh sb="2" eb="3">
      <t>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4">
      <t>イハン</t>
    </rPh>
    <phoneticPr fontId="3"/>
  </si>
  <si>
    <t>-</t>
    <phoneticPr fontId="2"/>
  </si>
  <si>
    <t>銃砲刀剣類所持等取締法違反</t>
    <rPh sb="0" eb="2">
      <t>ジュウホウ</t>
    </rPh>
    <rPh sb="2" eb="5">
      <t>トウケンルイ</t>
    </rPh>
    <rPh sb="5" eb="7">
      <t>ショジ</t>
    </rPh>
    <rPh sb="7" eb="8">
      <t>トウ</t>
    </rPh>
    <rPh sb="8" eb="11">
      <t>トリシマリホウ</t>
    </rPh>
    <rPh sb="11" eb="13">
      <t>イハン</t>
    </rPh>
    <phoneticPr fontId="3"/>
  </si>
  <si>
    <t>麻薬及び向精神薬取締法違反</t>
    <rPh sb="0" eb="2">
      <t>マヤク</t>
    </rPh>
    <rPh sb="2" eb="3">
      <t>オヨ</t>
    </rPh>
    <rPh sb="4" eb="8">
      <t>コウセイシンヤク</t>
    </rPh>
    <rPh sb="8" eb="11">
      <t>トリシマリホウ</t>
    </rPh>
    <rPh sb="11" eb="13">
      <t>イハン</t>
    </rPh>
    <phoneticPr fontId="3"/>
  </si>
  <si>
    <t>売春防止法違反</t>
    <rPh sb="0" eb="2">
      <t>バイシュン</t>
    </rPh>
    <rPh sb="2" eb="5">
      <t>ボウシホウ</t>
    </rPh>
    <rPh sb="5" eb="7">
      <t>イハン</t>
    </rPh>
    <phoneticPr fontId="3"/>
  </si>
  <si>
    <t>その他特別法犯</t>
  </si>
  <si>
    <t>(３)　年齢別</t>
    <rPh sb="4" eb="6">
      <t>ネンレイ</t>
    </rPh>
    <rPh sb="6" eb="7">
      <t>ベツ</t>
    </rPh>
    <phoneticPr fontId="3"/>
  </si>
  <si>
    <t>年齢</t>
  </si>
  <si>
    <t>70歳以上</t>
    <phoneticPr fontId="3"/>
  </si>
  <si>
    <t>70歳未満</t>
    <rPh sb="3" eb="5">
      <t>ミマン</t>
    </rPh>
    <phoneticPr fontId="3"/>
  </si>
  <si>
    <t>60歳未満</t>
    <rPh sb="3" eb="5">
      <t>ミマン</t>
    </rPh>
    <phoneticPr fontId="3"/>
  </si>
  <si>
    <t>50歳未満</t>
    <rPh sb="3" eb="5">
      <t>ミマン</t>
    </rPh>
    <phoneticPr fontId="3"/>
  </si>
  <si>
    <t>40歳未満</t>
    <rPh sb="3" eb="5">
      <t>ミマン</t>
    </rPh>
    <phoneticPr fontId="3"/>
  </si>
  <si>
    <t>30歳未満</t>
    <rPh sb="3" eb="5">
      <t>ミマン</t>
    </rPh>
    <phoneticPr fontId="3"/>
  </si>
  <si>
    <t>26歳未満</t>
    <phoneticPr fontId="3"/>
  </si>
  <si>
    <t>23歳未満</t>
    <phoneticPr fontId="3"/>
  </si>
  <si>
    <t>20歳未満</t>
    <phoneticPr fontId="3"/>
  </si>
  <si>
    <t>（注）　受刑者数については、すべて年末現在の数（管下支所を含む）。</t>
  </si>
  <si>
    <t>　　　　　「未済」当該年度における未処理件数。</t>
    <rPh sb="6" eb="8">
      <t>ミサイ</t>
    </rPh>
    <rPh sb="9" eb="11">
      <t>トウガイ</t>
    </rPh>
    <rPh sb="11" eb="13">
      <t>ネンド</t>
    </rPh>
    <rPh sb="17" eb="20">
      <t>ミショリ</t>
    </rPh>
    <rPh sb="20" eb="22">
      <t>ケンスウ</t>
    </rPh>
    <phoneticPr fontId="3"/>
  </si>
  <si>
    <t>　　　　　「既済」当該年度における処理件数。</t>
    <rPh sb="6" eb="7">
      <t>キ</t>
    </rPh>
    <rPh sb="7" eb="8">
      <t>ス</t>
    </rPh>
    <rPh sb="9" eb="11">
      <t>トウガイ</t>
    </rPh>
    <rPh sb="11" eb="13">
      <t>ネンド</t>
    </rPh>
    <rPh sb="17" eb="19">
      <t>ショリ</t>
    </rPh>
    <rPh sb="19" eb="21">
      <t>ケンスウ</t>
    </rPh>
    <phoneticPr fontId="3"/>
  </si>
  <si>
    <t>　　　　　「新受」当該年度における受理件数。</t>
    <rPh sb="6" eb="7">
      <t>シン</t>
    </rPh>
    <rPh sb="7" eb="8">
      <t>ウ</t>
    </rPh>
    <rPh sb="9" eb="11">
      <t>トウガイ</t>
    </rPh>
    <rPh sb="11" eb="13">
      <t>ネンド</t>
    </rPh>
    <rPh sb="17" eb="19">
      <t>ジュリ</t>
    </rPh>
    <rPh sb="19" eb="21">
      <t>ケンスウ</t>
    </rPh>
    <phoneticPr fontId="3"/>
  </si>
  <si>
    <t>　　　２　「旧受」前年度からの繰越し件数。</t>
    <phoneticPr fontId="2"/>
  </si>
  <si>
    <t>（注）１　行政、控訴事件は本庁のみで支部では取り扱わない。</t>
    <rPh sb="1" eb="2">
      <t>チュウ</t>
    </rPh>
    <rPh sb="5" eb="7">
      <t>ギョウセイ</t>
    </rPh>
    <rPh sb="8" eb="10">
      <t>コウソ</t>
    </rPh>
    <rPh sb="10" eb="12">
      <t>ジケン</t>
    </rPh>
    <rPh sb="13" eb="15">
      <t>ホンチョウ</t>
    </rPh>
    <rPh sb="18" eb="20">
      <t>シブ</t>
    </rPh>
    <rPh sb="22" eb="23">
      <t>ト</t>
    </rPh>
    <rPh sb="24" eb="25">
      <t>アツカ</t>
    </rPh>
    <phoneticPr fontId="3"/>
  </si>
  <si>
    <t>その他</t>
  </si>
  <si>
    <t>調停</t>
  </si>
  <si>
    <t>訴訟</t>
  </si>
  <si>
    <t>　　 ３年</t>
  </si>
  <si>
    <t>　　 ２年</t>
  </si>
  <si>
    <t>新受</t>
  </si>
  <si>
    <t>旧受</t>
  </si>
  <si>
    <t>総数</t>
  </si>
  <si>
    <t>未済</t>
  </si>
  <si>
    <t>既済</t>
  </si>
  <si>
    <t>受理</t>
  </si>
  <si>
    <t>区分</t>
  </si>
  <si>
    <t>横浜地方裁判所調</t>
    <rPh sb="0" eb="2">
      <t>ヨコハマ</t>
    </rPh>
    <rPh sb="2" eb="4">
      <t>チホウ</t>
    </rPh>
    <rPh sb="4" eb="7">
      <t>サイバンショ</t>
    </rPh>
    <rPh sb="7" eb="8">
      <t>シラ</t>
    </rPh>
    <phoneticPr fontId="3"/>
  </si>
  <si>
    <t>　　　　「未済」当該年度における未処理件数。</t>
    <rPh sb="5" eb="7">
      <t>ミサイ</t>
    </rPh>
    <rPh sb="8" eb="10">
      <t>トウガイ</t>
    </rPh>
    <rPh sb="10" eb="12">
      <t>ネンド</t>
    </rPh>
    <rPh sb="16" eb="19">
      <t>ミショリ</t>
    </rPh>
    <rPh sb="19" eb="21">
      <t>ケンスウ</t>
    </rPh>
    <phoneticPr fontId="3"/>
  </si>
  <si>
    <t>　　　　「既済」当該年度における処理件数。</t>
    <rPh sb="5" eb="6">
      <t>キ</t>
    </rPh>
    <rPh sb="6" eb="7">
      <t>ス</t>
    </rPh>
    <rPh sb="8" eb="10">
      <t>トウガイ</t>
    </rPh>
    <rPh sb="10" eb="12">
      <t>ネンド</t>
    </rPh>
    <rPh sb="16" eb="18">
      <t>ショリ</t>
    </rPh>
    <rPh sb="18" eb="20">
      <t>ケンスウ</t>
    </rPh>
    <phoneticPr fontId="3"/>
  </si>
  <si>
    <t>　　　　「新受」当該年度における受理件数。</t>
    <rPh sb="5" eb="6">
      <t>シン</t>
    </rPh>
    <rPh sb="6" eb="7">
      <t>ウ</t>
    </rPh>
    <rPh sb="8" eb="10">
      <t>トウガイ</t>
    </rPh>
    <rPh sb="10" eb="12">
      <t>ネンド</t>
    </rPh>
    <rPh sb="16" eb="18">
      <t>ジュリ</t>
    </rPh>
    <rPh sb="18" eb="20">
      <t>ケンスウ</t>
    </rPh>
    <phoneticPr fontId="3"/>
  </si>
  <si>
    <t>（注）　「旧受」前年度からの繰越し件数。</t>
    <rPh sb="1" eb="2">
      <t>チュウ</t>
    </rPh>
    <rPh sb="5" eb="6">
      <t>キュウ</t>
    </rPh>
    <rPh sb="6" eb="7">
      <t>ウケ</t>
    </rPh>
    <rPh sb="8" eb="11">
      <t>ゼンネンド</t>
    </rPh>
    <rPh sb="14" eb="16">
      <t>クリコ</t>
    </rPh>
    <rPh sb="17" eb="19">
      <t>ケンスウ</t>
    </rPh>
    <phoneticPr fontId="3"/>
  </si>
  <si>
    <t>略式</t>
  </si>
  <si>
    <t>第一審通常訴訟</t>
  </si>
  <si>
    <t>　　３年</t>
  </si>
  <si>
    <t>　　２年</t>
  </si>
  <si>
    <t>　　２年</t>
    <phoneticPr fontId="2"/>
  </si>
  <si>
    <t>小田原支部</t>
  </si>
  <si>
    <t>横須賀支部</t>
  </si>
  <si>
    <t>相模原支部</t>
  </si>
  <si>
    <t>川崎支部</t>
  </si>
  <si>
    <t>本庁</t>
  </si>
  <si>
    <t>少年保護事件</t>
  </si>
  <si>
    <t>家事調停事件</t>
  </si>
  <si>
    <t>家事審判事件</t>
  </si>
  <si>
    <t>横浜家庭裁判所調</t>
  </si>
  <si>
    <t>単位　件</t>
    <rPh sb="0" eb="2">
      <t>タンイ</t>
    </rPh>
    <rPh sb="3" eb="4">
      <t>ケン</t>
    </rPh>
    <phoneticPr fontId="3"/>
  </si>
  <si>
    <t>３年</t>
  </si>
  <si>
    <t>２年</t>
  </si>
  <si>
    <t>令和元年</t>
  </si>
  <si>
    <t>件数</t>
    <rPh sb="0" eb="1">
      <t>ケン</t>
    </rPh>
    <rPh sb="1" eb="2">
      <t>カズ</t>
    </rPh>
    <phoneticPr fontId="3"/>
  </si>
  <si>
    <t>区分</t>
    <rPh sb="0" eb="1">
      <t>ク</t>
    </rPh>
    <rPh sb="1" eb="2">
      <t>ブン</t>
    </rPh>
    <phoneticPr fontId="3"/>
  </si>
  <si>
    <t>（注）　（　）は、便宜時効完成を理由に歳入納付後の支払分で外数。</t>
    <rPh sb="1" eb="2">
      <t>チュウ</t>
    </rPh>
    <rPh sb="9" eb="11">
      <t>ベンギ</t>
    </rPh>
    <rPh sb="11" eb="13">
      <t>ジコウ</t>
    </rPh>
    <rPh sb="13" eb="15">
      <t>カンセイ</t>
    </rPh>
    <rPh sb="16" eb="18">
      <t>リユウ</t>
    </rPh>
    <rPh sb="19" eb="21">
      <t>サイニュウ</t>
    </rPh>
    <rPh sb="21" eb="23">
      <t>ノウフ</t>
    </rPh>
    <rPh sb="23" eb="24">
      <t>ゴ</t>
    </rPh>
    <rPh sb="25" eb="27">
      <t>シハライ</t>
    </rPh>
    <rPh sb="27" eb="28">
      <t>ブン</t>
    </rPh>
    <rPh sb="29" eb="30">
      <t>ソト</t>
    </rPh>
    <rPh sb="30" eb="31">
      <t>スウ</t>
    </rPh>
    <phoneticPr fontId="3"/>
  </si>
  <si>
    <t>-</t>
  </si>
  <si>
    <t>選挙供託</t>
  </si>
  <si>
    <t>営業保証</t>
  </si>
  <si>
    <t>)</t>
    <phoneticPr fontId="3"/>
  </si>
  <si>
    <t>(</t>
    <phoneticPr fontId="3"/>
  </si>
  <si>
    <t xml:space="preserve"> -</t>
  </si>
  <si>
    <t>裁判上の保証</t>
  </si>
  <si>
    <t>弁済供託</t>
  </si>
  <si>
    <t>)</t>
  </si>
  <si>
    <t>(</t>
  </si>
  <si>
    <t>　　３年</t>
    <phoneticPr fontId="2"/>
  </si>
  <si>
    <t>円</t>
  </si>
  <si>
    <t>金額</t>
  </si>
  <si>
    <t>件数</t>
    <phoneticPr fontId="3"/>
  </si>
  <si>
    <t>券面額</t>
  </si>
  <si>
    <t>枚数</t>
  </si>
  <si>
    <t>振替国債</t>
    <rPh sb="0" eb="1">
      <t>オサム</t>
    </rPh>
    <rPh sb="1" eb="2">
      <t>タイ</t>
    </rPh>
    <rPh sb="2" eb="3">
      <t>コク</t>
    </rPh>
    <rPh sb="3" eb="4">
      <t>サイ</t>
    </rPh>
    <phoneticPr fontId="3"/>
  </si>
  <si>
    <t>有価証券</t>
  </si>
  <si>
    <t>金銭</t>
  </si>
  <si>
    <t>払渡</t>
  </si>
  <si>
    <t>受入</t>
  </si>
  <si>
    <t>横浜地方法務局調</t>
  </si>
  <si>
    <t>（注）　（　）内は女性委員数を示し内数。</t>
    <rPh sb="1" eb="2">
      <t>チュウ</t>
    </rPh>
    <rPh sb="7" eb="8">
      <t>ナイ</t>
    </rPh>
    <rPh sb="9" eb="11">
      <t>ジョセイ</t>
    </rPh>
    <rPh sb="11" eb="13">
      <t>イイン</t>
    </rPh>
    <rPh sb="13" eb="14">
      <t>スウ</t>
    </rPh>
    <rPh sb="15" eb="16">
      <t>シメ</t>
    </rPh>
    <rPh sb="17" eb="18">
      <t>ウチ</t>
    </rPh>
    <rPh sb="18" eb="19">
      <t>スウ</t>
    </rPh>
    <phoneticPr fontId="3"/>
  </si>
  <si>
    <t>相模原</t>
  </si>
  <si>
    <t>厚木</t>
  </si>
  <si>
    <t>西湘二宮</t>
    <rPh sb="0" eb="1">
      <t>ニシ</t>
    </rPh>
    <rPh sb="1" eb="2">
      <t>ショウ</t>
    </rPh>
    <rPh sb="2" eb="4">
      <t>ニノミヤ</t>
    </rPh>
    <phoneticPr fontId="3"/>
  </si>
  <si>
    <t>横須賀</t>
  </si>
  <si>
    <t>川崎</t>
  </si>
  <si>
    <t>湘南</t>
    <rPh sb="0" eb="2">
      <t>ショウナン</t>
    </rPh>
    <phoneticPr fontId="3"/>
  </si>
  <si>
    <t>横浜</t>
  </si>
  <si>
    <t>人</t>
    <rPh sb="0" eb="1">
      <t>ヒト</t>
    </rPh>
    <phoneticPr fontId="3"/>
  </si>
  <si>
    <t>委員数</t>
  </si>
  <si>
    <t>数</t>
  </si>
  <si>
    <t>計</t>
  </si>
  <si>
    <t>村</t>
  </si>
  <si>
    <t>町</t>
  </si>
  <si>
    <t>市</t>
  </si>
  <si>
    <t>（各年10月１日現在）横浜地方法務局調</t>
    <rPh sb="1" eb="3">
      <t>カクネン</t>
    </rPh>
    <rPh sb="5" eb="6">
      <t>ガツ</t>
    </rPh>
    <rPh sb="7" eb="8">
      <t>ヒ</t>
    </rPh>
    <rPh sb="8" eb="10">
      <t>ゲンザイ</t>
    </rPh>
    <rPh sb="11" eb="13">
      <t>ヨコハマ</t>
    </rPh>
    <rPh sb="13" eb="15">
      <t>チホウ</t>
    </rPh>
    <rPh sb="15" eb="18">
      <t>ホウムキョク</t>
    </rPh>
    <rPh sb="18" eb="19">
      <t>シラ</t>
    </rPh>
    <phoneticPr fontId="3"/>
  </si>
  <si>
    <t>威力による侵犯
組織又は多衆の</t>
    <rPh sb="0" eb="2">
      <t>イリョク</t>
    </rPh>
    <rPh sb="5" eb="7">
      <t>シンパン</t>
    </rPh>
    <phoneticPr fontId="3"/>
  </si>
  <si>
    <t>強制圧迫</t>
  </si>
  <si>
    <t>対する侵犯
住居の安全に</t>
    <rPh sb="0" eb="1">
      <t>タイ</t>
    </rPh>
    <rPh sb="3" eb="5">
      <t>シンパン</t>
    </rPh>
    <rPh sb="6" eb="8">
      <t>ジュウキョ</t>
    </rPh>
    <rPh sb="9" eb="11">
      <t>アンゼン</t>
    </rPh>
    <phoneticPr fontId="3"/>
  </si>
  <si>
    <t>対する侵犯
労働権に</t>
    <rPh sb="3" eb="5">
      <t>シンパン</t>
    </rPh>
    <rPh sb="6" eb="8">
      <t>ロウドウ</t>
    </rPh>
    <rPh sb="8" eb="9">
      <t>ケン</t>
    </rPh>
    <phoneticPr fontId="3"/>
  </si>
  <si>
    <t>対する侵犯
信教の自由に</t>
    <rPh sb="0" eb="1">
      <t>タイ</t>
    </rPh>
    <rPh sb="3" eb="5">
      <t>シンパン</t>
    </rPh>
    <rPh sb="6" eb="8">
      <t>シンキョウ</t>
    </rPh>
    <rPh sb="9" eb="11">
      <t>ジユウ</t>
    </rPh>
    <phoneticPr fontId="3"/>
  </si>
  <si>
    <t>対する侵犯
名誉信用等に</t>
    <rPh sb="0" eb="1">
      <t>タイ</t>
    </rPh>
    <rPh sb="3" eb="5">
      <t>シンパン</t>
    </rPh>
    <rPh sb="6" eb="8">
      <t>メイヨ</t>
    </rPh>
    <rPh sb="8" eb="10">
      <t>シンヨウ</t>
    </rPh>
    <rPh sb="10" eb="11">
      <t>トウ</t>
    </rPh>
    <phoneticPr fontId="3"/>
  </si>
  <si>
    <t>差別待遇</t>
  </si>
  <si>
    <t>対する侵犯
人身の自由に</t>
    <rPh sb="0" eb="1">
      <t>タイ</t>
    </rPh>
    <rPh sb="3" eb="5">
      <t>シンパン</t>
    </rPh>
    <rPh sb="6" eb="8">
      <t>ジンシン</t>
    </rPh>
    <rPh sb="9" eb="11">
      <t>ジユウ</t>
    </rPh>
    <phoneticPr fontId="3"/>
  </si>
  <si>
    <t>私的制裁</t>
  </si>
  <si>
    <t>酷使虐待</t>
  </si>
  <si>
    <t>員によるもの
その他の公務</t>
    <phoneticPr fontId="3"/>
  </si>
  <si>
    <t>よる侵犯
教育職員に</t>
    <rPh sb="2" eb="4">
      <t>シンパン</t>
    </rPh>
    <rPh sb="5" eb="7">
      <t>キョウイク</t>
    </rPh>
    <rPh sb="7" eb="9">
      <t>ショクイン</t>
    </rPh>
    <phoneticPr fontId="3"/>
  </si>
  <si>
    <t>による侵犯
特別公務員</t>
    <rPh sb="3" eb="5">
      <t>シンパン</t>
    </rPh>
    <rPh sb="6" eb="8">
      <t>トクベツ</t>
    </rPh>
    <rPh sb="8" eb="11">
      <t>コウムイン</t>
    </rPh>
    <phoneticPr fontId="3"/>
  </si>
  <si>
    <t>その他の侵犯</t>
  </si>
  <si>
    <t>公務員による侵犯</t>
  </si>
  <si>
    <t>合計</t>
  </si>
  <si>
    <t>横浜地方法務局調</t>
    <rPh sb="0" eb="2">
      <t>ヨコハマ</t>
    </rPh>
    <rPh sb="2" eb="4">
      <t>チホウ</t>
    </rPh>
    <rPh sb="4" eb="7">
      <t>ホウムキョク</t>
    </rPh>
    <rPh sb="7" eb="8">
      <t>シラ</t>
    </rPh>
    <phoneticPr fontId="3"/>
  </si>
  <si>
    <t>謄本、抄本、閲覧、証明</t>
    <phoneticPr fontId="2"/>
  </si>
  <si>
    <t>その他の登記</t>
    <phoneticPr fontId="2"/>
  </si>
  <si>
    <t>商業・法人登記</t>
    <phoneticPr fontId="2"/>
  </si>
  <si>
    <t>不動産登記</t>
    <phoneticPr fontId="2"/>
  </si>
  <si>
    <t>令和元年</t>
    <rPh sb="0" eb="1">
      <t>レイ</t>
    </rPh>
    <rPh sb="1" eb="2">
      <t>ワ</t>
    </rPh>
    <rPh sb="2" eb="3">
      <t>モト</t>
    </rPh>
    <rPh sb="3" eb="4">
      <t>ネン</t>
    </rPh>
    <phoneticPr fontId="4"/>
  </si>
  <si>
    <t>円</t>
    <phoneticPr fontId="2"/>
  </si>
  <si>
    <t>登録税及び手数料</t>
    <phoneticPr fontId="2"/>
  </si>
  <si>
    <t>個数</t>
    <phoneticPr fontId="2"/>
  </si>
  <si>
    <t>件数</t>
    <phoneticPr fontId="2"/>
  </si>
  <si>
    <t>区分</t>
    <phoneticPr fontId="2"/>
  </si>
  <si>
    <t>…</t>
  </si>
  <si>
    <t>検　挙</t>
  </si>
  <si>
    <t>認　知</t>
  </si>
  <si>
    <t>海老名</t>
  </si>
  <si>
    <t>座間</t>
  </si>
  <si>
    <t>大和</t>
  </si>
  <si>
    <t>伊勢原</t>
  </si>
  <si>
    <t>秦野</t>
  </si>
  <si>
    <t>松田</t>
  </si>
  <si>
    <t>小田原</t>
  </si>
  <si>
    <t>大磯</t>
  </si>
  <si>
    <t>平塚</t>
  </si>
  <si>
    <t>茅ヶ崎</t>
  </si>
  <si>
    <t>藤沢北</t>
  </si>
  <si>
    <t>藤沢</t>
  </si>
  <si>
    <t>大船</t>
  </si>
  <si>
    <t>鎌倉</t>
  </si>
  <si>
    <t>逗子</t>
  </si>
  <si>
    <t>葉山</t>
  </si>
  <si>
    <t>三崎</t>
  </si>
  <si>
    <t>浦賀</t>
  </si>
  <si>
    <t>田浦</t>
  </si>
  <si>
    <t>津久井</t>
  </si>
  <si>
    <t>相模原北</t>
  </si>
  <si>
    <t>相模原南</t>
  </si>
  <si>
    <t>相模原市計</t>
  </si>
  <si>
    <t>麻生</t>
  </si>
  <si>
    <t>多摩</t>
  </si>
  <si>
    <t>宮前</t>
  </si>
  <si>
    <t>高津</t>
  </si>
  <si>
    <t>中原</t>
  </si>
  <si>
    <t>幸</t>
  </si>
  <si>
    <t>川崎臨港</t>
  </si>
  <si>
    <t>川崎市計</t>
  </si>
  <si>
    <t>横浜水上</t>
  </si>
  <si>
    <t>瀬谷</t>
  </si>
  <si>
    <t>泉</t>
  </si>
  <si>
    <t>栄</t>
  </si>
  <si>
    <t>戸塚</t>
  </si>
  <si>
    <t>都筑</t>
  </si>
  <si>
    <t>青葉</t>
  </si>
  <si>
    <t>緑</t>
  </si>
  <si>
    <t>港北</t>
  </si>
  <si>
    <t>港南</t>
  </si>
  <si>
    <t>旭</t>
  </si>
  <si>
    <t>保土ケ谷</t>
  </si>
  <si>
    <t>鶴見</t>
  </si>
  <si>
    <t>神奈川</t>
  </si>
  <si>
    <t>戸部</t>
  </si>
  <si>
    <t>伊勢佐木</t>
  </si>
  <si>
    <t>南</t>
  </si>
  <si>
    <t>金沢</t>
  </si>
  <si>
    <t>磯子</t>
  </si>
  <si>
    <t>山手</t>
  </si>
  <si>
    <t>加賀町</t>
  </si>
  <si>
    <t>横浜市計</t>
  </si>
  <si>
    <t>　　 ３年</t>
    <phoneticPr fontId="2"/>
  </si>
  <si>
    <t>検　挙</t>
    <phoneticPr fontId="3"/>
  </si>
  <si>
    <t>認　知</t>
    <phoneticPr fontId="3"/>
  </si>
  <si>
    <t>　　 ２年</t>
    <phoneticPr fontId="2"/>
  </si>
  <si>
    <t>令和元年</t>
    <phoneticPr fontId="3"/>
  </si>
  <si>
    <t>％</t>
  </si>
  <si>
    <t>検挙率</t>
  </si>
  <si>
    <t>その他
刑法犯</t>
    <phoneticPr fontId="3"/>
  </si>
  <si>
    <t>風俗犯</t>
  </si>
  <si>
    <t>知能犯</t>
  </si>
  <si>
    <t>窃盗犯</t>
  </si>
  <si>
    <t>粗暴犯</t>
  </si>
  <si>
    <t>凶悪犯</t>
  </si>
  <si>
    <t>総数</t>
    <phoneticPr fontId="3"/>
  </si>
  <si>
    <t>警察署別</t>
  </si>
  <si>
    <t>県警察本部調</t>
  </si>
  <si>
    <t>無職少年</t>
  </si>
  <si>
    <t>有職少年</t>
  </si>
  <si>
    <t>各種学校生</t>
  </si>
  <si>
    <t>大学生</t>
  </si>
  <si>
    <t>高校生</t>
  </si>
  <si>
    <t>中学生</t>
  </si>
  <si>
    <t>小学生等</t>
    <rPh sb="3" eb="4">
      <t>トウ</t>
    </rPh>
    <phoneticPr fontId="3"/>
  </si>
  <si>
    <t>学生・生徒計</t>
  </si>
  <si>
    <t>わいせつ</t>
  </si>
  <si>
    <t>賭博</t>
  </si>
  <si>
    <t>横領</t>
  </si>
  <si>
    <t>備集合
凶器準</t>
    <phoneticPr fontId="3"/>
  </si>
  <si>
    <t>脅迫</t>
  </si>
  <si>
    <t>暴行</t>
  </si>
  <si>
    <t>性交等
強制</t>
    <rPh sb="0" eb="2">
      <t>セイコウ</t>
    </rPh>
    <rPh sb="2" eb="3">
      <t>トウ</t>
    </rPh>
    <phoneticPr fontId="3"/>
  </si>
  <si>
    <t>殺人</t>
  </si>
  <si>
    <t>窃盗犯</t>
    <rPh sb="2" eb="3">
      <t>ハン</t>
    </rPh>
    <phoneticPr fontId="3"/>
  </si>
  <si>
    <t>粗暴犯</t>
    <rPh sb="0" eb="1">
      <t>ホボ</t>
    </rPh>
    <rPh sb="1" eb="2">
      <t>アバ</t>
    </rPh>
    <rPh sb="2" eb="3">
      <t>ハン</t>
    </rPh>
    <phoneticPr fontId="3"/>
  </si>
  <si>
    <t>学職別</t>
  </si>
  <si>
    <t>単位　人</t>
    <rPh sb="0" eb="2">
      <t>タンイ</t>
    </rPh>
    <rPh sb="3" eb="4">
      <t>ニン</t>
    </rPh>
    <phoneticPr fontId="3"/>
  </si>
  <si>
    <t>高校生</t>
    <rPh sb="0" eb="3">
      <t>コウコウセイ</t>
    </rPh>
    <phoneticPr fontId="2"/>
  </si>
  <si>
    <t>小学生</t>
  </si>
  <si>
    <t>　　３年</t>
    <rPh sb="3" eb="4">
      <t>ネン</t>
    </rPh>
    <phoneticPr fontId="2"/>
  </si>
  <si>
    <t>　　２年</t>
    <rPh sb="3" eb="4">
      <t>ネン</t>
    </rPh>
    <phoneticPr fontId="2"/>
  </si>
  <si>
    <t>令和元年</t>
    <rPh sb="0" eb="1">
      <t>レイ</t>
    </rPh>
    <rPh sb="1" eb="2">
      <t>ワ</t>
    </rPh>
    <rPh sb="2" eb="3">
      <t>モト</t>
    </rPh>
    <rPh sb="3" eb="4">
      <t>ネン</t>
    </rPh>
    <phoneticPr fontId="2"/>
  </si>
  <si>
    <t>大麻取締法</t>
  </si>
  <si>
    <t>迷惑防止条例</t>
    <rPh sb="0" eb="2">
      <t>メイワク</t>
    </rPh>
    <phoneticPr fontId="3"/>
  </si>
  <si>
    <t>育成条例
県青少年保護</t>
    <phoneticPr fontId="3"/>
  </si>
  <si>
    <t>精神薬取締法
麻薬及び向</t>
    <rPh sb="11" eb="12">
      <t>ム</t>
    </rPh>
    <phoneticPr fontId="3"/>
  </si>
  <si>
    <t>覚醒剤取締法</t>
    <rPh sb="0" eb="3">
      <t>カクセイザイ</t>
    </rPh>
    <phoneticPr fontId="2"/>
  </si>
  <si>
    <t>児童福祉法</t>
  </si>
  <si>
    <t>劇物取締法
毒物及び</t>
    <phoneticPr fontId="3"/>
  </si>
  <si>
    <t>風営適正化法</t>
  </si>
  <si>
    <t>売春防止法</t>
  </si>
  <si>
    <t>軽犯罪法</t>
  </si>
  <si>
    <t>所持等取締法
銃砲刀剣類</t>
    <phoneticPr fontId="3"/>
  </si>
  <si>
    <t>県警察本部調</t>
    <rPh sb="0" eb="1">
      <t>ケン</t>
    </rPh>
    <rPh sb="1" eb="3">
      <t>ケイサツ</t>
    </rPh>
    <rPh sb="3" eb="5">
      <t>ホンブ</t>
    </rPh>
    <rPh sb="5" eb="6">
      <t>シラ</t>
    </rPh>
    <phoneticPr fontId="3"/>
  </si>
  <si>
    <t>（注）　「大学生その他」には、各種学校生を含む。</t>
    <rPh sb="1" eb="2">
      <t>チュウ</t>
    </rPh>
    <rPh sb="5" eb="8">
      <t>ダイガクセイ</t>
    </rPh>
    <rPh sb="10" eb="11">
      <t>タ</t>
    </rPh>
    <rPh sb="15" eb="17">
      <t>カクシュ</t>
    </rPh>
    <rPh sb="17" eb="19">
      <t>ガッコウ</t>
    </rPh>
    <rPh sb="19" eb="20">
      <t>セイ</t>
    </rPh>
    <rPh sb="21" eb="22">
      <t>フク</t>
    </rPh>
    <phoneticPr fontId="2"/>
  </si>
  <si>
    <t>．</t>
    <phoneticPr fontId="2"/>
  </si>
  <si>
    <t>大学生その他</t>
    <rPh sb="5" eb="6">
      <t>タ</t>
    </rPh>
    <phoneticPr fontId="2"/>
  </si>
  <si>
    <t>未就学</t>
  </si>
  <si>
    <t>令和３年</t>
    <phoneticPr fontId="2"/>
  </si>
  <si>
    <t>(2) 被害少年</t>
    <phoneticPr fontId="3"/>
  </si>
  <si>
    <t>令和元年</t>
    <rPh sb="0" eb="1">
      <t>レイ</t>
    </rPh>
    <rPh sb="1" eb="2">
      <t>ワ</t>
    </rPh>
    <rPh sb="2" eb="3">
      <t>ガン</t>
    </rPh>
    <phoneticPr fontId="4"/>
  </si>
  <si>
    <t>(1) 検挙人員</t>
    <phoneticPr fontId="3"/>
  </si>
  <si>
    <t>刑法</t>
  </si>
  <si>
    <t>ト規制法
出会い系サイ</t>
    <rPh sb="5" eb="7">
      <t>デア</t>
    </rPh>
    <rPh sb="8" eb="9">
      <t>ケイ</t>
    </rPh>
    <phoneticPr fontId="2"/>
  </si>
  <si>
    <t>児童ポルノ法
児童買春・</t>
    <rPh sb="0" eb="2">
      <t>ジドウ</t>
    </rPh>
    <rPh sb="5" eb="6">
      <t>ホウ</t>
    </rPh>
    <rPh sb="7" eb="9">
      <t>ジドウ</t>
    </rPh>
    <rPh sb="9" eb="11">
      <t>カイシュン</t>
    </rPh>
    <phoneticPr fontId="3"/>
  </si>
  <si>
    <t>保護育成条例
県青少年</t>
    <phoneticPr fontId="3"/>
  </si>
  <si>
    <t>覚醒剤取締法</t>
    <phoneticPr fontId="2"/>
  </si>
  <si>
    <t>精神薬取締法
麻薬及び向</t>
    <phoneticPr fontId="3"/>
  </si>
  <si>
    <t>禁止法
未成年者飲酒</t>
    <phoneticPr fontId="3"/>
  </si>
  <si>
    <t>禁止法
未成年者喫煙</t>
    <rPh sb="8" eb="10">
      <t>キツエン</t>
    </rPh>
    <phoneticPr fontId="3"/>
  </si>
  <si>
    <t>労働基準法</t>
  </si>
  <si>
    <t>職業安定法</t>
  </si>
  <si>
    <t>入管法</t>
    <rPh sb="0" eb="2">
      <t>ニュウカン</t>
    </rPh>
    <rPh sb="2" eb="3">
      <t>ホウ</t>
    </rPh>
    <phoneticPr fontId="2"/>
  </si>
  <si>
    <t>県警察本部調</t>
    <rPh sb="0" eb="1">
      <t>ケン</t>
    </rPh>
    <rPh sb="1" eb="3">
      <t>ケイサツ</t>
    </rPh>
    <rPh sb="3" eb="5">
      <t>ホンブ</t>
    </rPh>
    <rPh sb="5" eb="6">
      <t>シラ</t>
    </rPh>
    <phoneticPr fontId="2"/>
  </si>
  <si>
    <t>単位　人</t>
    <rPh sb="0" eb="2">
      <t>タンイ</t>
    </rPh>
    <rPh sb="3" eb="4">
      <t>ニン</t>
    </rPh>
    <phoneticPr fontId="2"/>
  </si>
  <si>
    <t>金額（円）</t>
    <rPh sb="3" eb="4">
      <t>エン</t>
    </rPh>
    <phoneticPr fontId="3"/>
  </si>
  <si>
    <t>点数</t>
  </si>
  <si>
    <t>件数</t>
  </si>
  <si>
    <t>令和３年</t>
    <rPh sb="0" eb="2">
      <t>レイワ</t>
    </rPh>
    <rPh sb="3" eb="4">
      <t>ネン</t>
    </rPh>
    <phoneticPr fontId="4"/>
  </si>
  <si>
    <t>令和２年</t>
    <rPh sb="0" eb="2">
      <t>レイワ</t>
    </rPh>
    <rPh sb="3" eb="4">
      <t>ネン</t>
    </rPh>
    <phoneticPr fontId="4"/>
  </si>
  <si>
    <t>令和元年</t>
    <rPh sb="0" eb="4">
      <t>レイワガンネン</t>
    </rPh>
    <phoneticPr fontId="3"/>
  </si>
  <si>
    <t>県帰属</t>
  </si>
  <si>
    <t>拾得者に交付</t>
  </si>
  <si>
    <t>遺失者に還付</t>
  </si>
  <si>
    <t>拾得届</t>
  </si>
  <si>
    <t>遺失届</t>
  </si>
  <si>
    <t>業務上過失致死（重過失致死を含む）</t>
  </si>
  <si>
    <t>傷害致死</t>
  </si>
  <si>
    <t>強盗殺人（強制性交等致死も含む）</t>
    <rPh sb="5" eb="7">
      <t>キョウセイ</t>
    </rPh>
    <rPh sb="7" eb="9">
      <t>セイコウ</t>
    </rPh>
    <rPh sb="9" eb="10">
      <t>トウ</t>
    </rPh>
    <rPh sb="10" eb="12">
      <t>チシ</t>
    </rPh>
    <phoneticPr fontId="3"/>
  </si>
  <si>
    <t>えい児殺</t>
  </si>
  <si>
    <t>罪種別</t>
  </si>
  <si>
    <t>　　　　延べ人員を計上している。</t>
    <rPh sb="4" eb="5">
      <t>ノ</t>
    </rPh>
    <rPh sb="6" eb="8">
      <t>ジンイン</t>
    </rPh>
    <rPh sb="9" eb="11">
      <t>ケイジョウ</t>
    </rPh>
    <phoneticPr fontId="3"/>
  </si>
  <si>
    <t>　　　３　人員については、平成19年から、自殺原因が複合する場合は３つまで選択できることとなったため、</t>
    <rPh sb="5" eb="7">
      <t>ジンイン</t>
    </rPh>
    <rPh sb="13" eb="15">
      <t>ヘイセイ</t>
    </rPh>
    <rPh sb="17" eb="18">
      <t>ネン</t>
    </rPh>
    <rPh sb="21" eb="23">
      <t>ジサツ</t>
    </rPh>
    <rPh sb="23" eb="25">
      <t>ゲンイン</t>
    </rPh>
    <rPh sb="26" eb="28">
      <t>フクゴウ</t>
    </rPh>
    <rPh sb="30" eb="32">
      <t>バアイ</t>
    </rPh>
    <rPh sb="37" eb="39">
      <t>センタク</t>
    </rPh>
    <phoneticPr fontId="3"/>
  </si>
  <si>
    <t>　　　２　（　）内は女性で内数。</t>
    <rPh sb="8" eb="9">
      <t>ナイ</t>
    </rPh>
    <rPh sb="10" eb="12">
      <t>ジョセイ</t>
    </rPh>
    <rPh sb="13" eb="14">
      <t>ウチ</t>
    </rPh>
    <rPh sb="14" eb="15">
      <t>スウ</t>
    </rPh>
    <phoneticPr fontId="3"/>
  </si>
  <si>
    <t>（注）１　無理心中の場合、自殺の道連れとなって殺害された者は、人員には計上されない。</t>
    <rPh sb="1" eb="2">
      <t>チュウ</t>
    </rPh>
    <rPh sb="5" eb="7">
      <t>ムリ</t>
    </rPh>
    <rPh sb="7" eb="9">
      <t>シンジュウ</t>
    </rPh>
    <rPh sb="10" eb="12">
      <t>バアイ</t>
    </rPh>
    <rPh sb="13" eb="15">
      <t>ジサツ</t>
    </rPh>
    <rPh sb="16" eb="17">
      <t>ミチ</t>
    </rPh>
    <rPh sb="17" eb="18">
      <t>ヅ</t>
    </rPh>
    <rPh sb="23" eb="25">
      <t>サツガイ</t>
    </rPh>
    <rPh sb="28" eb="29">
      <t>モノ</t>
    </rPh>
    <rPh sb="31" eb="33">
      <t>ジンイン</t>
    </rPh>
    <rPh sb="35" eb="37">
      <t>ケイジョウ</t>
    </rPh>
    <phoneticPr fontId="3"/>
  </si>
  <si>
    <t>不詳</t>
  </si>
  <si>
    <t>学校問題</t>
  </si>
  <si>
    <t>男女問題</t>
  </si>
  <si>
    <t>勤務問題</t>
  </si>
  <si>
    <t>経済・生活問題</t>
    <phoneticPr fontId="3"/>
  </si>
  <si>
    <t>健康問題</t>
    <rPh sb="0" eb="2">
      <t>ケンコウ</t>
    </rPh>
    <rPh sb="2" eb="4">
      <t>モンダイ</t>
    </rPh>
    <phoneticPr fontId="3"/>
  </si>
  <si>
    <t>家庭問題</t>
  </si>
  <si>
    <t>人員</t>
    <rPh sb="0" eb="1">
      <t>ヒト</t>
    </rPh>
    <rPh sb="1" eb="2">
      <t>イン</t>
    </rPh>
    <phoneticPr fontId="3"/>
  </si>
  <si>
    <t>原因別</t>
  </si>
  <si>
    <t>神奈川県漁業調整規則</t>
    <rPh sb="0" eb="4">
      <t>カナガワケン</t>
    </rPh>
    <rPh sb="4" eb="6">
      <t>ギョギョウ</t>
    </rPh>
    <rPh sb="6" eb="8">
      <t>チョウセイ</t>
    </rPh>
    <rPh sb="8" eb="10">
      <t>キソク</t>
    </rPh>
    <phoneticPr fontId="17"/>
  </si>
  <si>
    <t>屋外広告物条例等</t>
    <rPh sb="0" eb="2">
      <t>オクガイ</t>
    </rPh>
    <rPh sb="2" eb="4">
      <t>コウコク</t>
    </rPh>
    <rPh sb="4" eb="5">
      <t>ブツ</t>
    </rPh>
    <rPh sb="5" eb="7">
      <t>ジョウレイ</t>
    </rPh>
    <rPh sb="7" eb="8">
      <t>ナド</t>
    </rPh>
    <phoneticPr fontId="17"/>
  </si>
  <si>
    <t>その他の法令</t>
    <rPh sb="2" eb="3">
      <t>タ</t>
    </rPh>
    <rPh sb="4" eb="6">
      <t>ホウレイ</t>
    </rPh>
    <phoneticPr fontId="17"/>
  </si>
  <si>
    <t>旅券法</t>
  </si>
  <si>
    <t>著作権法</t>
  </si>
  <si>
    <t>商標法</t>
  </si>
  <si>
    <t>携帯電話不正利用防止法</t>
  </si>
  <si>
    <t>不正アクセス禁止法</t>
  </si>
  <si>
    <t>電波法</t>
  </si>
  <si>
    <t>船舶職員法</t>
  </si>
  <si>
    <t>船舶安全法</t>
  </si>
  <si>
    <t>航空法</t>
    <rPh sb="0" eb="3">
      <t>コウクウホウ</t>
    </rPh>
    <phoneticPr fontId="2"/>
  </si>
  <si>
    <t>鉄道営業法</t>
  </si>
  <si>
    <t>漁業法</t>
  </si>
  <si>
    <t>特定商取引法</t>
  </si>
  <si>
    <t>金融商品取引法</t>
  </si>
  <si>
    <t>生活保護法</t>
  </si>
  <si>
    <t>廃棄物処理法</t>
  </si>
  <si>
    <t>食品衛生法</t>
  </si>
  <si>
    <t>麻薬等特例法</t>
  </si>
  <si>
    <t>毒劇物法</t>
  </si>
  <si>
    <t>医薬品医療機器等法</t>
    <rPh sb="0" eb="3">
      <t>イヤクヒン</t>
    </rPh>
    <rPh sb="3" eb="5">
      <t>イリョウ</t>
    </rPh>
    <rPh sb="5" eb="7">
      <t>キキ</t>
    </rPh>
    <rPh sb="7" eb="8">
      <t>トウ</t>
    </rPh>
    <phoneticPr fontId="17"/>
  </si>
  <si>
    <t>覚醒剤取締法</t>
    <rPh sb="0" eb="6">
      <t>カクセイザイトリシマリホウ</t>
    </rPh>
    <phoneticPr fontId="2"/>
  </si>
  <si>
    <t>あへん法</t>
  </si>
  <si>
    <t>麻薬等取締法</t>
  </si>
  <si>
    <t>消防法</t>
  </si>
  <si>
    <t>高圧ガス保安法</t>
  </si>
  <si>
    <t>火薬類取締法</t>
  </si>
  <si>
    <t>狩猟法</t>
  </si>
  <si>
    <t>銃刀法</t>
  </si>
  <si>
    <t>外為法</t>
  </si>
  <si>
    <t>関税法</t>
  </si>
  <si>
    <t>犯罪収益移転防止法</t>
  </si>
  <si>
    <t>貸金業法</t>
  </si>
  <si>
    <t>出資法</t>
  </si>
  <si>
    <t>古物営業法</t>
  </si>
  <si>
    <t>出会い系サイト規制法</t>
  </si>
  <si>
    <t>児童買春・児童ポルノ禁止法</t>
  </si>
  <si>
    <t>青少年保護育成条例</t>
  </si>
  <si>
    <t>未成年者喫煙禁止法</t>
  </si>
  <si>
    <t>未成年者飲酒禁止法</t>
  </si>
  <si>
    <t>警備業法</t>
  </si>
  <si>
    <t>モーターボート競走法</t>
  </si>
  <si>
    <t>競馬法</t>
  </si>
  <si>
    <t>自転車競技法</t>
  </si>
  <si>
    <t>特殊開錠用具所持禁止法</t>
  </si>
  <si>
    <t>ＤＶ法</t>
  </si>
  <si>
    <t>ストーカー規制法</t>
  </si>
  <si>
    <t>動物愛護管理法</t>
    <phoneticPr fontId="2"/>
  </si>
  <si>
    <t>迷惑防止条例</t>
  </si>
  <si>
    <t>酩酊者規制法</t>
  </si>
  <si>
    <t>入管法</t>
  </si>
  <si>
    <t>公職選挙法</t>
    <phoneticPr fontId="2"/>
  </si>
  <si>
    <t>人</t>
    <rPh sb="0" eb="1">
      <t>ニン</t>
    </rPh>
    <phoneticPr fontId="18"/>
  </si>
  <si>
    <t>件</t>
    <rPh sb="0" eb="1">
      <t>ケン</t>
    </rPh>
    <phoneticPr fontId="18"/>
  </si>
  <si>
    <t>　違　反　法　令　別</t>
    <phoneticPr fontId="18"/>
  </si>
  <si>
    <t>うち少女</t>
    <rPh sb="2" eb="4">
      <t>ショウジョ</t>
    </rPh>
    <phoneticPr fontId="18"/>
  </si>
  <si>
    <t>うち女性</t>
    <rPh sb="2" eb="4">
      <t>ジョセイ</t>
    </rPh>
    <phoneticPr fontId="18"/>
  </si>
  <si>
    <t>送致
少年簡易</t>
    <rPh sb="0" eb="2">
      <t>ソウチ</t>
    </rPh>
    <rPh sb="3" eb="5">
      <t>ショウネン</t>
    </rPh>
    <rPh sb="5" eb="7">
      <t>カンイ</t>
    </rPh>
    <phoneticPr fontId="18"/>
  </si>
  <si>
    <t>送致
書類</t>
    <rPh sb="0" eb="2">
      <t>ソウチ</t>
    </rPh>
    <rPh sb="3" eb="5">
      <t>ショルイ</t>
    </rPh>
    <phoneticPr fontId="18"/>
  </si>
  <si>
    <t>送致
身柄付</t>
    <rPh sb="0" eb="1">
      <t>ソウ</t>
    </rPh>
    <rPh sb="1" eb="2">
      <t>イタ</t>
    </rPh>
    <rPh sb="3" eb="5">
      <t>ミガラ</t>
    </rPh>
    <rPh sb="5" eb="6">
      <t>ヅケ</t>
    </rPh>
    <phoneticPr fontId="18"/>
  </si>
  <si>
    <t>うち少年</t>
    <rPh sb="2" eb="4">
      <t>ショウネン</t>
    </rPh>
    <phoneticPr fontId="18"/>
  </si>
  <si>
    <t>総数</t>
    <rPh sb="0" eb="2">
      <t>ソウスウ</t>
    </rPh>
    <phoneticPr fontId="18"/>
  </si>
  <si>
    <t>区　 　分</t>
    <rPh sb="0" eb="1">
      <t>ク</t>
    </rPh>
    <rPh sb="4" eb="5">
      <t>ブン</t>
    </rPh>
    <phoneticPr fontId="18"/>
  </si>
  <si>
    <t>措置別</t>
    <phoneticPr fontId="18"/>
  </si>
  <si>
    <t>検挙人員</t>
    <rPh sb="0" eb="2">
      <t>ケンキョ</t>
    </rPh>
    <phoneticPr fontId="18"/>
  </si>
  <si>
    <t>検挙件数</t>
    <rPh sb="0" eb="2">
      <t>ケンキョ</t>
    </rPh>
    <rPh sb="2" eb="4">
      <t>ケンスウ</t>
    </rPh>
    <phoneticPr fontId="18"/>
  </si>
  <si>
    <t>取締件数</t>
    <rPh sb="0" eb="2">
      <t>トリシマリ</t>
    </rPh>
    <rPh sb="2" eb="4">
      <t>ケンスウ</t>
    </rPh>
    <phoneticPr fontId="18"/>
  </si>
  <si>
    <t>県警察本部調</t>
    <rPh sb="0" eb="1">
      <t>ケン</t>
    </rPh>
    <rPh sb="1" eb="3">
      <t>ケイサツ</t>
    </rPh>
    <rPh sb="3" eb="5">
      <t>ホンブ</t>
    </rPh>
    <rPh sb="5" eb="6">
      <t>シラ</t>
    </rPh>
    <phoneticPr fontId="18"/>
  </si>
  <si>
    <t>（注）　被害回復額・検挙件数は、発生地計上方式。</t>
    <rPh sb="1" eb="2">
      <t>チュウ</t>
    </rPh>
    <rPh sb="4" eb="6">
      <t>ヒガイ</t>
    </rPh>
    <rPh sb="6" eb="8">
      <t>カイフク</t>
    </rPh>
    <rPh sb="8" eb="9">
      <t>ガク</t>
    </rPh>
    <rPh sb="10" eb="12">
      <t>ケンキョ</t>
    </rPh>
    <rPh sb="12" eb="14">
      <t>ケンスウ</t>
    </rPh>
    <rPh sb="16" eb="18">
      <t>ハッセイ</t>
    </rPh>
    <rPh sb="18" eb="19">
      <t>チ</t>
    </rPh>
    <rPh sb="19" eb="21">
      <t>ケイジョウ</t>
    </rPh>
    <rPh sb="21" eb="23">
      <t>ホウシキ</t>
    </rPh>
    <phoneticPr fontId="3"/>
  </si>
  <si>
    <t>(うち既届)</t>
  </si>
  <si>
    <t>検挙件数</t>
  </si>
  <si>
    <t>被害回復額</t>
  </si>
  <si>
    <t>認知件数</t>
  </si>
  <si>
    <t>被害額</t>
  </si>
  <si>
    <t>物横領
占有離脱</t>
  </si>
  <si>
    <t>非侵入盗</t>
  </si>
  <si>
    <t>乗り物盗</t>
    <phoneticPr fontId="2"/>
  </si>
  <si>
    <t>侵入盗</t>
  </si>
  <si>
    <t>件</t>
  </si>
  <si>
    <t>件</t>
    <rPh sb="0" eb="1">
      <t>ケン</t>
    </rPh>
    <phoneticPr fontId="3"/>
  </si>
  <si>
    <t>千円</t>
  </si>
  <si>
    <t>その他</t>
    <phoneticPr fontId="3"/>
  </si>
  <si>
    <t>書籍</t>
    <phoneticPr fontId="3"/>
  </si>
  <si>
    <t>医薬品</t>
    <rPh sb="0" eb="3">
      <t>イヤクヒン</t>
    </rPh>
    <phoneticPr fontId="3"/>
  </si>
  <si>
    <t>化粧品類</t>
    <phoneticPr fontId="3"/>
  </si>
  <si>
    <t>食料品類</t>
    <phoneticPr fontId="3"/>
  </si>
  <si>
    <t>衣料品類</t>
    <phoneticPr fontId="3"/>
  </si>
  <si>
    <t>農作物</t>
    <phoneticPr fontId="3"/>
  </si>
  <si>
    <t>時計類</t>
    <phoneticPr fontId="3"/>
  </si>
  <si>
    <t>貴金属・宝石等</t>
    <phoneticPr fontId="3"/>
  </si>
  <si>
    <r>
      <t>金属類</t>
    </r>
    <r>
      <rPr>
        <sz val="6"/>
        <rFont val="ＭＳ 明朝"/>
        <family val="1"/>
        <charset val="128"/>
      </rPr>
      <t>(銅板､銅線､
溝蓋･マンホール等)</t>
    </r>
    <phoneticPr fontId="3"/>
  </si>
  <si>
    <t>彫刻</t>
    <phoneticPr fontId="3"/>
  </si>
  <si>
    <t>絵画</t>
    <phoneticPr fontId="3"/>
  </si>
  <si>
    <t>身　分
証明書</t>
    <phoneticPr fontId="3"/>
  </si>
  <si>
    <t>マイ
ナンバー
カード</t>
    <phoneticPr fontId="3"/>
  </si>
  <si>
    <t>パス
ポート</t>
    <phoneticPr fontId="3"/>
  </si>
  <si>
    <t>健康
保険証</t>
    <phoneticPr fontId="3"/>
  </si>
  <si>
    <t>運　転
免許証</t>
    <phoneticPr fontId="3"/>
  </si>
  <si>
    <t>外国
通貨</t>
    <phoneticPr fontId="3"/>
  </si>
  <si>
    <t>預金通帳・預金証書</t>
    <phoneticPr fontId="3"/>
  </si>
  <si>
    <t>その他の有価証券</t>
    <phoneticPr fontId="3"/>
  </si>
  <si>
    <t>乗車券</t>
    <phoneticPr fontId="3"/>
  </si>
  <si>
    <t>商品券</t>
    <phoneticPr fontId="3"/>
  </si>
  <si>
    <t>印紙・
切手</t>
    <phoneticPr fontId="3"/>
  </si>
  <si>
    <t>手形・
小切手</t>
    <phoneticPr fontId="3"/>
  </si>
  <si>
    <t>その他のカード</t>
    <phoneticPr fontId="3"/>
  </si>
  <si>
    <t>プ  リ
ペイド
カード</t>
    <phoneticPr fontId="3"/>
  </si>
  <si>
    <t>消費者
金　融
カード</t>
    <phoneticPr fontId="3"/>
  </si>
  <si>
    <t>キャッ
シ  ュ
カード</t>
    <phoneticPr fontId="3"/>
  </si>
  <si>
    <t>ク  レ
ジット
カード</t>
    <phoneticPr fontId="3"/>
  </si>
  <si>
    <t>その他の機械類</t>
    <phoneticPr fontId="3"/>
  </si>
  <si>
    <t>室外機</t>
    <rPh sb="0" eb="3">
      <t>シツガイキ</t>
    </rPh>
    <phoneticPr fontId="3"/>
  </si>
  <si>
    <t>建設
機械</t>
    <phoneticPr fontId="3"/>
  </si>
  <si>
    <t>パソコン</t>
    <phoneticPr fontId="3"/>
  </si>
  <si>
    <t>ゲーム機</t>
    <phoneticPr fontId="3"/>
  </si>
  <si>
    <t>携帯電話</t>
    <phoneticPr fontId="3"/>
  </si>
  <si>
    <t>カメラ類</t>
    <phoneticPr fontId="3"/>
  </si>
  <si>
    <t>家　電
製品類</t>
    <phoneticPr fontId="3"/>
  </si>
  <si>
    <t>その他の
車 両 用
部    品</t>
    <phoneticPr fontId="3"/>
  </si>
  <si>
    <t>車両用
バッテリー</t>
    <phoneticPr fontId="3"/>
  </si>
  <si>
    <t>カーナビ</t>
    <phoneticPr fontId="3"/>
  </si>
  <si>
    <t>ナンバー
プレート</t>
    <phoneticPr fontId="3"/>
  </si>
  <si>
    <t>タイヤ・
ホイール</t>
    <phoneticPr fontId="3"/>
  </si>
  <si>
    <t>自転車</t>
    <phoneticPr fontId="3"/>
  </si>
  <si>
    <t>原動機付
自転車</t>
    <phoneticPr fontId="3"/>
  </si>
  <si>
    <t>自動二輪</t>
    <phoneticPr fontId="3"/>
  </si>
  <si>
    <t>その他の自動車</t>
    <phoneticPr fontId="3"/>
  </si>
  <si>
    <t>貨　物
自動車</t>
    <phoneticPr fontId="3"/>
  </si>
  <si>
    <t>乗　用
自動車</t>
    <phoneticPr fontId="3"/>
  </si>
  <si>
    <t>毒物・劇物類</t>
    <phoneticPr fontId="3"/>
  </si>
  <si>
    <t>火薬・爆薬類</t>
    <phoneticPr fontId="3"/>
  </si>
  <si>
    <t>刀剣類</t>
    <phoneticPr fontId="3"/>
  </si>
  <si>
    <t>銃砲</t>
    <phoneticPr fontId="3"/>
  </si>
  <si>
    <t>現金</t>
  </si>
  <si>
    <t>総金額</t>
  </si>
  <si>
    <t>被害・被害回復
認知・検挙</t>
  </si>
  <si>
    <t>駐（停）車</t>
  </si>
  <si>
    <t>積載重量</t>
  </si>
  <si>
    <t>整備不良等</t>
    <rPh sb="4" eb="5">
      <t>トウ</t>
    </rPh>
    <phoneticPr fontId="3"/>
  </si>
  <si>
    <t>通行区分・追越し</t>
    <rPh sb="5" eb="6">
      <t>オ</t>
    </rPh>
    <rPh sb="6" eb="7">
      <t>コ</t>
    </rPh>
    <phoneticPr fontId="3"/>
  </si>
  <si>
    <t>通行禁止</t>
  </si>
  <si>
    <t>一時不停止等</t>
    <rPh sb="5" eb="6">
      <t>トウ</t>
    </rPh>
    <phoneticPr fontId="3"/>
  </si>
  <si>
    <t>信号無視</t>
  </si>
  <si>
    <t>歩行者妨害</t>
  </si>
  <si>
    <t>速度超過</t>
  </si>
  <si>
    <t>飲酒</t>
  </si>
  <si>
    <t>無免許</t>
  </si>
  <si>
    <t>３年</t>
    <phoneticPr fontId="2"/>
  </si>
  <si>
    <t>令和元年</t>
    <rPh sb="0" eb="2">
      <t>レイワ</t>
    </rPh>
    <rPh sb="2" eb="4">
      <t>ガンネン</t>
    </rPh>
    <phoneticPr fontId="13"/>
  </si>
  <si>
    <t>(注)　平成29年３月12日から、第一種免許の区分に「準中型」が追加された。</t>
    <rPh sb="1" eb="2">
      <t>チュウ</t>
    </rPh>
    <rPh sb="4" eb="6">
      <t>ヘイセイ</t>
    </rPh>
    <rPh sb="8" eb="9">
      <t>ネン</t>
    </rPh>
    <rPh sb="10" eb="11">
      <t>ガツ</t>
    </rPh>
    <rPh sb="13" eb="14">
      <t>ニチ</t>
    </rPh>
    <rPh sb="17" eb="20">
      <t>ダイイッシュ</t>
    </rPh>
    <rPh sb="20" eb="22">
      <t>メンキョ</t>
    </rPh>
    <rPh sb="23" eb="25">
      <t>クブン</t>
    </rPh>
    <rPh sb="27" eb="28">
      <t>ジュン</t>
    </rPh>
    <rPh sb="28" eb="30">
      <t>チュウガタ</t>
    </rPh>
    <rPh sb="32" eb="34">
      <t>ツイカ</t>
    </rPh>
    <phoneticPr fontId="2"/>
  </si>
  <si>
    <t>けん引</t>
  </si>
  <si>
    <t>大特</t>
  </si>
  <si>
    <t>普通</t>
  </si>
  <si>
    <t>中型</t>
    <rPh sb="0" eb="2">
      <t>チュウガタ</t>
    </rPh>
    <phoneticPr fontId="3"/>
  </si>
  <si>
    <t>大型</t>
  </si>
  <si>
    <t>第二種免許</t>
  </si>
  <si>
    <t>原付</t>
  </si>
  <si>
    <t>小特</t>
  </si>
  <si>
    <t>普通二輪</t>
  </si>
  <si>
    <t>大型二輪</t>
  </si>
  <si>
    <t xml:space="preserve"> - </t>
  </si>
  <si>
    <t xml:space="preserve">        </t>
  </si>
  <si>
    <t>準中型</t>
    <rPh sb="0" eb="1">
      <t>ジュン</t>
    </rPh>
    <rPh sb="1" eb="3">
      <t>チュウガタ</t>
    </rPh>
    <phoneticPr fontId="3"/>
  </si>
  <si>
    <t>第一種免許</t>
  </si>
  <si>
    <t>区　　　分</t>
    <phoneticPr fontId="3"/>
  </si>
  <si>
    <t>　　　　酒気帯び（２）は、呼気中のアルコール濃度0.25mg/リットル以上。</t>
    <rPh sb="4" eb="7">
      <t>シュキオ</t>
    </rPh>
    <rPh sb="13" eb="15">
      <t>コキ</t>
    </rPh>
    <rPh sb="15" eb="16">
      <t>チュウ</t>
    </rPh>
    <rPh sb="22" eb="24">
      <t>ノウド</t>
    </rPh>
    <rPh sb="35" eb="37">
      <t>イジョウ</t>
    </rPh>
    <phoneticPr fontId="3"/>
  </si>
  <si>
    <t>診断書未提出</t>
    <rPh sb="0" eb="3">
      <t>シンダンショ</t>
    </rPh>
    <rPh sb="3" eb="6">
      <t>ミテイシュツ</t>
    </rPh>
    <phoneticPr fontId="2"/>
  </si>
  <si>
    <t>臨時高齢者
講習不受講</t>
    <phoneticPr fontId="2"/>
  </si>
  <si>
    <t>臨時認知機能
検査不受検</t>
    <rPh sb="0" eb="2">
      <t>リンジ</t>
    </rPh>
    <rPh sb="2" eb="4">
      <t>ニンチ</t>
    </rPh>
    <rPh sb="4" eb="6">
      <t>キノウ</t>
    </rPh>
    <rPh sb="7" eb="9">
      <t>ケンサ</t>
    </rPh>
    <rPh sb="9" eb="10">
      <t>フ</t>
    </rPh>
    <rPh sb="10" eb="12">
      <t>ジュケン</t>
    </rPh>
    <phoneticPr fontId="2"/>
  </si>
  <si>
    <t>再試験不受験</t>
  </si>
  <si>
    <t>病気等</t>
  </si>
  <si>
    <t>危険性帯有</t>
  </si>
  <si>
    <t>重大違反唆し</t>
  </si>
  <si>
    <t>速度超過</t>
    <rPh sb="0" eb="2">
      <t>ソクド</t>
    </rPh>
    <rPh sb="2" eb="4">
      <t>チョウカ</t>
    </rPh>
    <phoneticPr fontId="3"/>
  </si>
  <si>
    <t>無保険</t>
  </si>
  <si>
    <t>無車検</t>
  </si>
  <si>
    <t>共同危険行為</t>
  </si>
  <si>
    <t>薬物等</t>
  </si>
  <si>
    <t>酒酔い</t>
  </si>
  <si>
    <t>法令違反</t>
  </si>
  <si>
    <t>傷害</t>
    <phoneticPr fontId="3"/>
  </si>
  <si>
    <t>死亡</t>
  </si>
  <si>
    <t>道路外致死傷</t>
  </si>
  <si>
    <t>傷害等</t>
  </si>
  <si>
    <t>交通事故</t>
  </si>
  <si>
    <t>３年</t>
    <rPh sb="1" eb="2">
      <t>ネン</t>
    </rPh>
    <phoneticPr fontId="2"/>
  </si>
  <si>
    <t>２年</t>
    <rPh sb="1" eb="2">
      <t>ネン</t>
    </rPh>
    <phoneticPr fontId="2"/>
  </si>
  <si>
    <t>令和元年</t>
    <rPh sb="0" eb="3">
      <t>レイワガン</t>
    </rPh>
    <phoneticPr fontId="2"/>
  </si>
  <si>
    <t>短期</t>
  </si>
  <si>
    <t>中期</t>
  </si>
  <si>
    <t>長期</t>
  </si>
  <si>
    <t>小計</t>
  </si>
  <si>
    <t>停止</t>
  </si>
  <si>
    <t>取消</t>
  </si>
  <si>
    <t>計</t>
    <phoneticPr fontId="3"/>
  </si>
  <si>
    <t>事由別</t>
  </si>
  <si>
    <t xml:space="preserve">    高速道路交通警察隊分を含めた数を括弧内に加えて表記する。</t>
    <rPh sb="15" eb="16">
      <t>フク</t>
    </rPh>
    <rPh sb="18" eb="19">
      <t>カズ</t>
    </rPh>
    <rPh sb="20" eb="22">
      <t>カッコ</t>
    </rPh>
    <phoneticPr fontId="2"/>
  </si>
  <si>
    <t>高速道路交通警察隊</t>
    <rPh sb="0" eb="2">
      <t>コウソク</t>
    </rPh>
    <rPh sb="2" eb="4">
      <t>ドウロ</t>
    </rPh>
    <rPh sb="4" eb="6">
      <t>コウツウ</t>
    </rPh>
    <rPh sb="6" eb="9">
      <t>ケイサツタイ</t>
    </rPh>
    <phoneticPr fontId="2"/>
  </si>
  <si>
    <t>相模原北</t>
    <rPh sb="0" eb="3">
      <t>サガミハラ</t>
    </rPh>
    <rPh sb="3" eb="4">
      <t>キタ</t>
    </rPh>
    <phoneticPr fontId="3"/>
  </si>
  <si>
    <t>相模原南</t>
    <rPh sb="0" eb="3">
      <t>サガミハラ</t>
    </rPh>
    <rPh sb="3" eb="4">
      <t>ミナミ</t>
    </rPh>
    <phoneticPr fontId="3"/>
  </si>
  <si>
    <t>相模原</t>
    <rPh sb="0" eb="3">
      <t>サガミハラ</t>
    </rPh>
    <phoneticPr fontId="3"/>
  </si>
  <si>
    <t>海老名</t>
    <rPh sb="0" eb="3">
      <t>エビナ</t>
    </rPh>
    <phoneticPr fontId="3"/>
  </si>
  <si>
    <t>茅ヶ崎</t>
    <phoneticPr fontId="3"/>
  </si>
  <si>
    <t>都筑</t>
    <rPh sb="0" eb="2">
      <t>ツヅキ</t>
    </rPh>
    <phoneticPr fontId="3"/>
  </si>
  <si>
    <t>保土ケ谷</t>
    <phoneticPr fontId="3"/>
  </si>
  <si>
    <t>戸部</t>
    <phoneticPr fontId="3"/>
  </si>
  <si>
    <t>４年</t>
    <rPh sb="1" eb="2">
      <t>ネン</t>
    </rPh>
    <phoneticPr fontId="4"/>
  </si>
  <si>
    <t>３年</t>
    <rPh sb="1" eb="2">
      <t>ネン</t>
    </rPh>
    <phoneticPr fontId="4"/>
  </si>
  <si>
    <t>9,526(9,556)</t>
  </si>
  <si>
    <t>設置数</t>
  </si>
  <si>
    <t>警察署等</t>
    <rPh sb="3" eb="4">
      <t>トウ</t>
    </rPh>
    <phoneticPr fontId="3"/>
  </si>
  <si>
    <t>（各年３月末現在）県警察本部調</t>
  </si>
  <si>
    <t>横須賀海上保安部
湘南海上保安署</t>
    <rPh sb="9" eb="11">
      <t>ショウナン</t>
    </rPh>
    <rPh sb="11" eb="13">
      <t>カイジョウ</t>
    </rPh>
    <rPh sb="13" eb="15">
      <t>ホアン</t>
    </rPh>
    <rPh sb="15" eb="16">
      <t>ショ</t>
    </rPh>
    <phoneticPr fontId="3"/>
  </si>
  <si>
    <t>横須賀海上保安部</t>
  </si>
  <si>
    <t>横浜海上保安部
川崎海上保安署</t>
    <phoneticPr fontId="3"/>
  </si>
  <si>
    <t>横浜海上保安部</t>
  </si>
  <si>
    <t>人</t>
  </si>
  <si>
    <t>件</t>
    <phoneticPr fontId="3"/>
  </si>
  <si>
    <t>その他の
法令違反</t>
  </si>
  <si>
    <t>刑法犯</t>
  </si>
  <si>
    <t>海上環境関係
法令違反</t>
    <phoneticPr fontId="3"/>
  </si>
  <si>
    <t>銃器薬物関係
法令違反</t>
    <phoneticPr fontId="3"/>
  </si>
  <si>
    <t>出入国関係
法令違反</t>
    <phoneticPr fontId="3"/>
  </si>
  <si>
    <t>漁業関係
法令違反</t>
  </si>
  <si>
    <t>海事関係
法令違反</t>
  </si>
  <si>
    <t>海上保安庁「海上保安統計年報」より作成</t>
    <rPh sb="0" eb="2">
      <t>カイジョウ</t>
    </rPh>
    <rPh sb="2" eb="4">
      <t>ホアン</t>
    </rPh>
    <rPh sb="4" eb="5">
      <t>チョウ</t>
    </rPh>
    <rPh sb="6" eb="8">
      <t>カイジョウ</t>
    </rPh>
    <rPh sb="8" eb="10">
      <t>ホアン</t>
    </rPh>
    <rPh sb="10" eb="12">
      <t>トウケイ</t>
    </rPh>
    <rPh sb="12" eb="14">
      <t>ネンポウ</t>
    </rPh>
    <rPh sb="17" eb="19">
      <t>サクセイ</t>
    </rPh>
    <phoneticPr fontId="2"/>
  </si>
  <si>
    <t>　　２年</t>
    <phoneticPr fontId="4"/>
  </si>
  <si>
    <t>　　３年</t>
    <phoneticPr fontId="4"/>
  </si>
  <si>
    <t>（注）　酒気帯び（１）は、呼気中のアルコール濃度0.15mg/リットル以上0.25mg/リットル未満。</t>
    <rPh sb="1" eb="2">
      <t>チュウ</t>
    </rPh>
    <rPh sb="4" eb="7">
      <t>シュキオ</t>
    </rPh>
    <rPh sb="13" eb="15">
      <t>コキ</t>
    </rPh>
    <rPh sb="15" eb="16">
      <t>チュウ</t>
    </rPh>
    <rPh sb="22" eb="24">
      <t>ノウド</t>
    </rPh>
    <rPh sb="35" eb="37">
      <t>イジョウ</t>
    </rPh>
    <rPh sb="48" eb="50">
      <t>ミマン</t>
    </rPh>
    <phoneticPr fontId="3"/>
  </si>
  <si>
    <t>その他の美術
骨董品</t>
    <rPh sb="7" eb="10">
      <t>コットウヒン</t>
    </rPh>
    <phoneticPr fontId="3"/>
  </si>
  <si>
    <t>覚醒剤取締法違反</t>
    <rPh sb="0" eb="8">
      <t>k</t>
    </rPh>
    <phoneticPr fontId="2"/>
  </si>
  <si>
    <t>(注)　令和３年から高速道路交通警察隊分を表記することとし、令和２年の設置数については、</t>
    <rPh sb="1" eb="2">
      <t>チュウ</t>
    </rPh>
    <rPh sb="4" eb="6">
      <t>レイワ</t>
    </rPh>
    <rPh sb="7" eb="8">
      <t>ネン</t>
    </rPh>
    <rPh sb="10" eb="12">
      <t>コウソク</t>
    </rPh>
    <rPh sb="12" eb="14">
      <t>ドウロ</t>
    </rPh>
    <rPh sb="14" eb="16">
      <t>コウツウ</t>
    </rPh>
    <rPh sb="16" eb="19">
      <t>ケイサツタイ</t>
    </rPh>
    <rPh sb="19" eb="20">
      <t>ブン</t>
    </rPh>
    <rPh sb="21" eb="23">
      <t>ヒョウキ</t>
    </rPh>
    <rPh sb="30" eb="32">
      <t>レイワ</t>
    </rPh>
    <rPh sb="33" eb="34">
      <t>ネン</t>
    </rPh>
    <rPh sb="35" eb="38">
      <t>セッチスウ</t>
    </rPh>
    <phoneticPr fontId="2"/>
  </si>
  <si>
    <t>　　　２　少年保護事件についての単位は件数ではなく人員。</t>
    <rPh sb="5" eb="7">
      <t>ショウネン</t>
    </rPh>
    <rPh sb="7" eb="9">
      <t>ホゴ</t>
    </rPh>
    <rPh sb="9" eb="11">
      <t>ジケン</t>
    </rPh>
    <rPh sb="16" eb="18">
      <t>タンイ</t>
    </rPh>
    <rPh sb="19" eb="21">
      <t>ケンスウ</t>
    </rPh>
    <rPh sb="25" eb="27">
      <t>ジンイン</t>
    </rPh>
    <phoneticPr fontId="3"/>
  </si>
  <si>
    <r>
      <rPr>
        <b/>
        <sz val="8"/>
        <rFont val="ＭＳ 明朝"/>
        <family val="1"/>
        <charset val="128"/>
      </rPr>
      <t>１　入出所・受刑者数</t>
    </r>
    <r>
      <rPr>
        <sz val="8"/>
        <rFont val="ＭＳ 明朝"/>
        <family val="1"/>
        <charset val="128"/>
      </rPr>
      <t>　単位　人</t>
    </r>
    <rPh sb="2" eb="3">
      <t>ニュウ</t>
    </rPh>
    <rPh sb="3" eb="4">
      <t>シュツ</t>
    </rPh>
    <rPh sb="4" eb="5">
      <t>ショ</t>
    </rPh>
    <rPh sb="6" eb="9">
      <t>ジュケイシャ</t>
    </rPh>
    <rPh sb="9" eb="10">
      <t>スウ</t>
    </rPh>
    <rPh sb="11" eb="13">
      <t>タンイ</t>
    </rPh>
    <rPh sb="14" eb="15">
      <t>ニン</t>
    </rPh>
    <phoneticPr fontId="3"/>
  </si>
  <si>
    <r>
      <rPr>
        <b/>
        <sz val="8"/>
        <rFont val="ＭＳ 明朝"/>
        <family val="1"/>
        <charset val="128"/>
      </rPr>
      <t>２　受刑者数（令和３年）内訳</t>
    </r>
    <r>
      <rPr>
        <sz val="8"/>
        <rFont val="ＭＳ 明朝"/>
        <family val="1"/>
        <charset val="128"/>
      </rPr>
      <t>　　　単位　人</t>
    </r>
    <rPh sb="2" eb="5">
      <t>ジュケイシャ</t>
    </rPh>
    <rPh sb="5" eb="6">
      <t>スウ</t>
    </rPh>
    <rPh sb="10" eb="11">
      <t>ネン</t>
    </rPh>
    <rPh sb="12" eb="14">
      <t>ウチワケ</t>
    </rPh>
    <rPh sb="17" eb="19">
      <t>タンイ</t>
    </rPh>
    <rPh sb="20" eb="21">
      <t>ニン</t>
    </rPh>
    <phoneticPr fontId="3"/>
  </si>
  <si>
    <r>
      <rPr>
        <b/>
        <sz val="8"/>
        <rFont val="ＭＳ 明朝"/>
        <family val="1"/>
        <charset val="128"/>
      </rPr>
      <t>１　地方裁判所分（本庁・４支部）</t>
    </r>
    <r>
      <rPr>
        <sz val="8"/>
        <rFont val="ＭＳ 明朝"/>
        <family val="1"/>
        <charset val="128"/>
      </rPr>
      <t>　単位　件</t>
    </r>
    <rPh sb="2" eb="4">
      <t>チホウ</t>
    </rPh>
    <rPh sb="4" eb="7">
      <t>サイバンショ</t>
    </rPh>
    <rPh sb="7" eb="8">
      <t>ブン</t>
    </rPh>
    <rPh sb="9" eb="11">
      <t>ホンチョウ</t>
    </rPh>
    <rPh sb="13" eb="15">
      <t>シブ</t>
    </rPh>
    <rPh sb="17" eb="19">
      <t>タンイ</t>
    </rPh>
    <rPh sb="20" eb="21">
      <t>ケン</t>
    </rPh>
    <phoneticPr fontId="3"/>
  </si>
  <si>
    <r>
      <rPr>
        <b/>
        <sz val="8"/>
        <rFont val="ＭＳ 明朝"/>
        <family val="1"/>
        <charset val="128"/>
      </rPr>
      <t>２　管内簡易裁判所分</t>
    </r>
    <r>
      <rPr>
        <sz val="8"/>
        <rFont val="ＭＳ 明朝"/>
        <family val="1"/>
        <charset val="128"/>
      </rPr>
      <t>　単位　件</t>
    </r>
    <rPh sb="2" eb="4">
      <t>カンナイ</t>
    </rPh>
    <rPh sb="4" eb="6">
      <t>カンイ</t>
    </rPh>
    <rPh sb="6" eb="8">
      <t>サイバン</t>
    </rPh>
    <rPh sb="8" eb="9">
      <t>ショ</t>
    </rPh>
    <rPh sb="9" eb="10">
      <t>ブン</t>
    </rPh>
    <rPh sb="11" eb="13">
      <t>タンイ</t>
    </rPh>
    <rPh sb="14" eb="15">
      <t>ケン</t>
    </rPh>
    <phoneticPr fontId="3"/>
  </si>
  <si>
    <r>
      <rPr>
        <sz val="8"/>
        <rFont val="ＭＳ 明朝"/>
        <family val="1"/>
        <charset val="128"/>
      </rPr>
      <t>（令和３年）県警察本部調</t>
    </r>
    <rPh sb="1" eb="3">
      <t>レイワ</t>
    </rPh>
    <rPh sb="4" eb="5">
      <t>ネン</t>
    </rPh>
    <rPh sb="5" eb="6">
      <t>ヘイネン</t>
    </rPh>
    <rPh sb="6" eb="7">
      <t>ケン</t>
    </rPh>
    <rPh sb="7" eb="9">
      <t>ケイサツ</t>
    </rPh>
    <rPh sb="9" eb="11">
      <t>ホンブ</t>
    </rPh>
    <rPh sb="11" eb="12">
      <t>シラ</t>
    </rPh>
    <phoneticPr fontId="3"/>
  </si>
  <si>
    <r>
      <t>特殊自動車</t>
    </r>
    <r>
      <rPr>
        <sz val="8"/>
        <rFont val="ＭＳ 明朝"/>
        <family val="1"/>
        <charset val="128"/>
      </rPr>
      <t>(建設用)</t>
    </r>
    <phoneticPr fontId="3"/>
  </si>
  <si>
    <r>
      <t>特殊自動車</t>
    </r>
    <r>
      <rPr>
        <sz val="8"/>
        <rFont val="ＭＳ 明朝"/>
        <family val="1"/>
        <charset val="128"/>
      </rPr>
      <t>(その他)</t>
    </r>
    <phoneticPr fontId="3"/>
  </si>
  <si>
    <r>
      <rPr>
        <sz val="7"/>
        <rFont val="ＭＳ 明朝"/>
        <family val="1"/>
        <charset val="128"/>
      </rPr>
      <t>バッグ</t>
    </r>
    <r>
      <rPr>
        <sz val="8"/>
        <rFont val="ＭＳ 明朝"/>
        <family val="1"/>
        <charset val="128"/>
      </rPr>
      <t>・財布類</t>
    </r>
    <phoneticPr fontId="3"/>
  </si>
  <si>
    <r>
      <t>酒気帯び(</t>
    </r>
    <r>
      <rPr>
        <sz val="8"/>
        <rFont val="ＭＳ 明朝"/>
        <family val="1"/>
        <charset val="128"/>
      </rPr>
      <t>１)</t>
    </r>
    <phoneticPr fontId="3"/>
  </si>
  <si>
    <r>
      <t>酒気帯び(</t>
    </r>
    <r>
      <rPr>
        <sz val="8"/>
        <rFont val="ＭＳ 明朝"/>
        <family val="1"/>
        <charset val="128"/>
      </rPr>
      <t>２)</t>
    </r>
    <phoneticPr fontId="3"/>
  </si>
  <si>
    <t>（注）１　「旧受」前年度からの繰越し件数。</t>
    <rPh sb="1" eb="2">
      <t>チュウ</t>
    </rPh>
    <rPh sb="6" eb="7">
      <t>キュウ</t>
    </rPh>
    <rPh sb="7" eb="8">
      <t>ジュ</t>
    </rPh>
    <rPh sb="9" eb="12">
      <t>ゼンネンド</t>
    </rPh>
    <rPh sb="15" eb="17">
      <t>クリコ</t>
    </rPh>
    <rPh sb="18" eb="20">
      <t>ケンスウ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</si>
</sst>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#,##0_);[Red]\(#,##0\)"/>
    <numFmt numFmtId="178" formatCode="#,##0_ "/>
    <numFmt numFmtId="179" formatCode="#,###;\-#,###;&quot;-&quot;"/>
    <numFmt numFmtId="180" formatCode="#,##0.0"/>
    <numFmt numFmtId="181" formatCode="[=0]\-;General"/>
    <numFmt numFmtId="182" formatCode="[=0]\-;General;#,##0"/>
  </numFmts>
  <fonts count="20"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2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sz val="7"/>
      <name val="ＭＳ ゴシック"/>
      <family val="3"/>
      <charset val="128"/>
    </font>
    <font>
      <b/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7"/>
      <name val="ＭＳ ゴシック"/>
      <family val="3"/>
      <charset val="128"/>
    </font>
    <font>
      <u/>
      <sz val="8"/>
      <name val="ＭＳ 明朝"/>
      <family val="1"/>
      <charset val="128"/>
    </font>
    <font>
      <sz val="11"/>
      <name val="明朝"/>
      <family val="1"/>
      <charset val="128"/>
    </font>
    <font>
      <sz val="6.5"/>
      <name val="ＭＳ 明朝"/>
      <family val="1"/>
      <charset val="128"/>
    </font>
    <font>
      <sz val="6"/>
      <name val="明朝"/>
      <family val="3"/>
      <charset val="128"/>
    </font>
    <font>
      <strike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8" fillId="0" borderId="0" applyFill="0"/>
    <xf numFmtId="38" fontId="8" fillId="0" borderId="0" applyFont="0" applyFill="0" applyBorder="0" applyProtection="0"/>
    <xf numFmtId="38" fontId="8" fillId="0" borderId="0" applyFont="0" applyFill="0" applyBorder="0" applyAlignment="0" applyProtection="0">
      <alignment vertical="center"/>
    </xf>
    <xf numFmtId="0" fontId="13" fillId="0" borderId="0"/>
    <xf numFmtId="38" fontId="8" fillId="0" borderId="0" applyFont="0" applyFill="0" applyBorder="0" applyAlignment="0" applyProtection="0"/>
    <xf numFmtId="0" fontId="16" fillId="0" borderId="0"/>
    <xf numFmtId="0" fontId="8" fillId="0" borderId="0" applyFill="0"/>
  </cellStyleXfs>
  <cellXfs count="438">
    <xf numFmtId="0" fontId="0" fillId="0" borderId="0" xfId="0"/>
    <xf numFmtId="0" fontId="0" fillId="0" borderId="0" xfId="0" applyFont="1" applyFill="1"/>
    <xf numFmtId="38" fontId="5" fillId="0" borderId="5" xfId="0" applyNumberFormat="1" applyFont="1" applyFill="1" applyBorder="1" applyAlignment="1">
      <alignment vertical="center"/>
    </xf>
    <xf numFmtId="38" fontId="5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/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0" fillId="0" borderId="0" xfId="1" applyFont="1" applyFill="1" applyAlignment="1">
      <alignment vertical="center"/>
    </xf>
    <xf numFmtId="0" fontId="0" fillId="0" borderId="6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11" xfId="0" applyFont="1" applyFill="1" applyBorder="1" applyAlignment="1"/>
    <xf numFmtId="0" fontId="0" fillId="0" borderId="6" xfId="0" applyFont="1" applyFill="1" applyBorder="1" applyAlignment="1"/>
    <xf numFmtId="0" fontId="5" fillId="0" borderId="6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5" xfId="1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3" fontId="11" fillId="0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3" fontId="5" fillId="0" borderId="5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distributed" vertical="center"/>
    </xf>
    <xf numFmtId="0" fontId="7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0" fillId="0" borderId="10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center" vertical="top" textRotation="255" wrapText="1"/>
    </xf>
    <xf numFmtId="0" fontId="0" fillId="0" borderId="10" xfId="0" applyFont="1" applyFill="1" applyBorder="1" applyAlignment="1">
      <alignment horizontal="center" vertical="center" textRotation="255"/>
    </xf>
    <xf numFmtId="0" fontId="0" fillId="0" borderId="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distributed" textRotation="255"/>
    </xf>
    <xf numFmtId="0" fontId="0" fillId="0" borderId="19" xfId="0" applyFont="1" applyFill="1" applyBorder="1" applyAlignment="1">
      <alignment horizontal="center" vertical="top" textRotation="255" wrapText="1"/>
    </xf>
    <xf numFmtId="0" fontId="0" fillId="0" borderId="19" xfId="0" applyFont="1" applyFill="1" applyBorder="1" applyAlignment="1">
      <alignment horizontal="center"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20" xfId="0" applyFont="1" applyFill="1" applyBorder="1" applyAlignment="1">
      <alignment horizontal="distributed" vertical="center"/>
    </xf>
    <xf numFmtId="0" fontId="0" fillId="0" borderId="21" xfId="0" applyFont="1" applyFill="1" applyBorder="1" applyAlignment="1">
      <alignment horizontal="distributed" vertical="center"/>
    </xf>
    <xf numFmtId="0" fontId="6" fillId="0" borderId="21" xfId="0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center" vertical="distributed" textRotation="255"/>
    </xf>
    <xf numFmtId="0" fontId="6" fillId="0" borderId="22" xfId="0" applyFont="1" applyFill="1" applyBorder="1" applyAlignment="1">
      <alignment horizontal="center" vertical="distributed" textRotation="255" wrapText="1"/>
    </xf>
    <xf numFmtId="0" fontId="0" fillId="0" borderId="22" xfId="0" applyFont="1" applyFill="1" applyBorder="1" applyAlignment="1">
      <alignment horizontal="center" vertical="distributed" textRotation="255"/>
    </xf>
    <xf numFmtId="0" fontId="0" fillId="0" borderId="22" xfId="0" applyFont="1" applyFill="1" applyBorder="1" applyAlignment="1">
      <alignment horizontal="center" vertical="distributed" textRotation="255" wrapText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24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3" fontId="5" fillId="0" borderId="0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179" fontId="9" fillId="0" borderId="0" xfId="4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38" fontId="9" fillId="0" borderId="0" xfId="3" applyFont="1" applyFill="1" applyBorder="1" applyAlignment="1">
      <alignment horizontal="right" vertical="center"/>
    </xf>
    <xf numFmtId="38" fontId="5" fillId="0" borderId="5" xfId="3" applyFont="1" applyFill="1" applyBorder="1" applyAlignment="1">
      <alignment horizontal="right" vertical="center"/>
    </xf>
    <xf numFmtId="38" fontId="9" fillId="0" borderId="5" xfId="3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center" vertical="center" textRotation="255" wrapText="1"/>
    </xf>
    <xf numFmtId="0" fontId="0" fillId="0" borderId="15" xfId="0" applyFont="1" applyFill="1" applyBorder="1" applyAlignment="1">
      <alignment horizontal="center" vertical="distributed" textRotation="255" wrapText="1" justifyLastLine="1"/>
    </xf>
    <xf numFmtId="0" fontId="0" fillId="0" borderId="15" xfId="0" applyFont="1" applyFill="1" applyBorder="1" applyAlignment="1">
      <alignment horizontal="center" vertical="distributed" textRotation="255" justifyLastLine="1"/>
    </xf>
    <xf numFmtId="0" fontId="0" fillId="0" borderId="14" xfId="0" applyFont="1" applyFill="1" applyBorder="1" applyAlignment="1">
      <alignment horizontal="center" vertical="distributed" textRotation="255" justifyLastLine="1"/>
    </xf>
    <xf numFmtId="0" fontId="0" fillId="0" borderId="15" xfId="0" applyFont="1" applyFill="1" applyBorder="1" applyAlignment="1">
      <alignment horizontal="center" vertical="distributed" textRotation="255" wrapText="1" justifyLastLine="1" shrinkToFit="1"/>
    </xf>
    <xf numFmtId="0" fontId="6" fillId="0" borderId="0" xfId="0" applyFont="1" applyFill="1"/>
    <xf numFmtId="176" fontId="6" fillId="0" borderId="0" xfId="0" applyNumberFormat="1" applyFont="1" applyFill="1"/>
    <xf numFmtId="0" fontId="6" fillId="0" borderId="6" xfId="0" applyFont="1" applyFill="1" applyBorder="1"/>
    <xf numFmtId="0" fontId="6" fillId="0" borderId="7" xfId="0" applyFont="1" applyFill="1" applyBorder="1"/>
    <xf numFmtId="176" fontId="14" fillId="0" borderId="0" xfId="0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vertical="center" textRotation="255"/>
    </xf>
    <xf numFmtId="0" fontId="0" fillId="0" borderId="0" xfId="0" applyFont="1" applyFill="1" applyBorder="1" applyAlignment="1">
      <alignment horizontal="center" vertical="distributed" textRotation="255" wrapText="1"/>
    </xf>
    <xf numFmtId="0" fontId="0" fillId="0" borderId="18" xfId="0" applyFont="1" applyFill="1" applyBorder="1" applyAlignment="1">
      <alignment vertical="center" textRotation="255"/>
    </xf>
    <xf numFmtId="0" fontId="0" fillId="0" borderId="19" xfId="0" applyFont="1" applyFill="1" applyBorder="1" applyAlignment="1">
      <alignment vertical="center" textRotation="255"/>
    </xf>
    <xf numFmtId="0" fontId="0" fillId="0" borderId="19" xfId="0" applyFont="1" applyFill="1" applyBorder="1" applyAlignment="1">
      <alignment horizontal="center" vertical="distributed" textRotation="255" wrapText="1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6" xfId="0" applyFont="1" applyFill="1" applyBorder="1" applyAlignment="1">
      <alignment horizontal="center" vertical="distributed" textRotation="255"/>
    </xf>
    <xf numFmtId="0" fontId="0" fillId="0" borderId="26" xfId="0" applyFont="1" applyFill="1" applyBorder="1" applyAlignment="1">
      <alignment horizontal="center" vertical="distributed" textRotation="255" wrapText="1"/>
    </xf>
    <xf numFmtId="0" fontId="0" fillId="0" borderId="23" xfId="0" applyFont="1" applyFill="1" applyBorder="1"/>
    <xf numFmtId="0" fontId="0" fillId="0" borderId="25" xfId="0" applyFont="1" applyFill="1" applyBorder="1"/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7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7" fillId="0" borderId="0" xfId="0" applyFont="1" applyFill="1"/>
    <xf numFmtId="0" fontId="1" fillId="0" borderId="0" xfId="0" applyFont="1" applyFill="1" applyBorder="1" applyAlignment="1">
      <alignment horizontal="distributed" vertical="center" justifyLastLine="1"/>
    </xf>
    <xf numFmtId="176" fontId="9" fillId="0" borderId="5" xfId="0" applyNumberFormat="1" applyFont="1" applyFill="1" applyBorder="1" applyAlignment="1">
      <alignment horizontal="right" vertical="center" shrinkToFit="1"/>
    </xf>
    <xf numFmtId="0" fontId="0" fillId="0" borderId="21" xfId="0" applyFont="1" applyFill="1" applyBorder="1" applyAlignment="1">
      <alignment horizontal="center" vertical="distributed" textRotation="255"/>
    </xf>
    <xf numFmtId="0" fontId="0" fillId="0" borderId="18" xfId="0" applyFont="1" applyFill="1" applyBorder="1" applyAlignment="1">
      <alignment horizontal="center" vertical="distributed" textRotation="255" wrapText="1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distributed" textRotation="255" wrapText="1"/>
    </xf>
    <xf numFmtId="0" fontId="0" fillId="0" borderId="26" xfId="0" applyFont="1" applyFill="1" applyBorder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12" xfId="0" applyFont="1" applyFill="1" applyBorder="1"/>
    <xf numFmtId="0" fontId="0" fillId="0" borderId="6" xfId="0" applyFont="1" applyFill="1" applyBorder="1"/>
    <xf numFmtId="38" fontId="5" fillId="0" borderId="0" xfId="5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3" fontId="9" fillId="0" borderId="5" xfId="0" applyNumberFormat="1" applyFont="1" applyFill="1" applyBorder="1" applyAlignment="1">
      <alignment vertical="center"/>
    </xf>
    <xf numFmtId="181" fontId="6" fillId="0" borderId="0" xfId="6" applyNumberFormat="1" applyFont="1" applyFill="1" applyBorder="1"/>
    <xf numFmtId="181" fontId="6" fillId="0" borderId="0" xfId="6" applyNumberFormat="1" applyFont="1" applyFill="1" applyBorder="1" applyAlignment="1">
      <alignment horizontal="distributed"/>
    </xf>
    <xf numFmtId="181" fontId="6" fillId="0" borderId="6" xfId="6" applyNumberFormat="1" applyFont="1" applyFill="1" applyBorder="1" applyAlignment="1">
      <alignment horizontal="right"/>
    </xf>
    <xf numFmtId="181" fontId="6" fillId="0" borderId="7" xfId="6" applyNumberFormat="1" applyFont="1" applyFill="1" applyBorder="1"/>
    <xf numFmtId="181" fontId="6" fillId="0" borderId="6" xfId="6" applyNumberFormat="1" applyFont="1" applyFill="1" applyBorder="1"/>
    <xf numFmtId="181" fontId="8" fillId="0" borderId="0" xfId="6" applyNumberFormat="1" applyFont="1" applyFill="1" applyBorder="1" applyAlignment="1">
      <alignment horizontal="right" vertical="center"/>
    </xf>
    <xf numFmtId="181" fontId="1" fillId="0" borderId="0" xfId="6" applyNumberFormat="1" applyFont="1" applyFill="1" applyBorder="1" applyAlignment="1">
      <alignment horizontal="right" vertical="center"/>
    </xf>
    <xf numFmtId="181" fontId="8" fillId="0" borderId="0" xfId="6" applyNumberFormat="1" applyFont="1" applyFill="1" applyBorder="1" applyAlignment="1">
      <alignment horizontal="distributed" vertical="center"/>
    </xf>
    <xf numFmtId="0" fontId="8" fillId="0" borderId="0" xfId="6" applyNumberFormat="1" applyFont="1" applyFill="1" applyBorder="1" applyAlignment="1">
      <alignment horizontal="distributed" vertical="center"/>
    </xf>
    <xf numFmtId="181" fontId="7" fillId="0" borderId="0" xfId="6" applyNumberFormat="1" applyFont="1" applyFill="1" applyBorder="1"/>
    <xf numFmtId="181" fontId="6" fillId="0" borderId="0" xfId="6" applyNumberFormat="1" applyFont="1" applyFill="1" applyBorder="1" applyAlignment="1">
      <alignment vertical="center"/>
    </xf>
    <xf numFmtId="181" fontId="6" fillId="0" borderId="0" xfId="6" applyNumberFormat="1" applyFont="1" applyFill="1" applyBorder="1" applyAlignment="1">
      <alignment horizontal="distributed" vertical="center"/>
    </xf>
    <xf numFmtId="181" fontId="6" fillId="0" borderId="0" xfId="6" applyNumberFormat="1" applyFont="1" applyFill="1" applyBorder="1" applyAlignment="1"/>
    <xf numFmtId="181" fontId="1" fillId="0" borderId="0" xfId="6" applyNumberFormat="1" applyFont="1" applyFill="1" applyBorder="1" applyAlignment="1">
      <alignment horizontal="center" vertical="center"/>
    </xf>
    <xf numFmtId="0" fontId="8" fillId="0" borderId="0" xfId="6" applyFont="1" applyFill="1" applyBorder="1" applyAlignment="1">
      <alignment horizontal="right" vertical="distributed" textRotation="255" wrapText="1"/>
    </xf>
    <xf numFmtId="0" fontId="8" fillId="0" borderId="0" xfId="6" applyFont="1" applyFill="1" applyBorder="1" applyAlignment="1">
      <alignment horizontal="right" vertical="distributed" textRotation="255"/>
    </xf>
    <xf numFmtId="181" fontId="8" fillId="0" borderId="0" xfId="6" applyNumberFormat="1" applyFont="1" applyFill="1" applyBorder="1" applyAlignment="1">
      <alignment horizontal="right" vertical="distributed" textRotation="255"/>
    </xf>
    <xf numFmtId="0" fontId="8" fillId="0" borderId="10" xfId="6" applyFont="1" applyFill="1" applyBorder="1" applyAlignment="1">
      <alignment horizontal="right" vertical="distributed" textRotation="255"/>
    </xf>
    <xf numFmtId="181" fontId="8" fillId="0" borderId="9" xfId="6" applyNumberFormat="1" applyFont="1" applyFill="1" applyBorder="1" applyAlignment="1">
      <alignment horizontal="left" vertical="center"/>
    </xf>
    <xf numFmtId="181" fontId="8" fillId="0" borderId="0" xfId="6" applyNumberFormat="1" applyFont="1" applyFill="1" applyBorder="1" applyAlignment="1">
      <alignment horizontal="left" vertical="center"/>
    </xf>
    <xf numFmtId="181" fontId="8" fillId="0" borderId="20" xfId="6" applyNumberFormat="1" applyFont="1" applyFill="1" applyBorder="1" applyAlignment="1">
      <alignment horizontal="left" vertical="center"/>
    </xf>
    <xf numFmtId="181" fontId="8" fillId="0" borderId="21" xfId="6" applyNumberFormat="1" applyFont="1" applyFill="1" applyBorder="1" applyAlignment="1">
      <alignment horizontal="left" vertical="center"/>
    </xf>
    <xf numFmtId="181" fontId="8" fillId="0" borderId="4" xfId="6" applyNumberFormat="1" applyFont="1" applyFill="1" applyBorder="1" applyAlignment="1">
      <alignment horizontal="left"/>
    </xf>
    <xf numFmtId="181" fontId="8" fillId="0" borderId="0" xfId="6" applyNumberFormat="1" applyFont="1" applyFill="1" applyBorder="1" applyAlignment="1">
      <alignment horizontal="left"/>
    </xf>
    <xf numFmtId="181" fontId="8" fillId="0" borderId="4" xfId="6" applyNumberFormat="1" applyFont="1" applyFill="1" applyBorder="1"/>
    <xf numFmtId="181" fontId="8" fillId="0" borderId="0" xfId="6" applyNumberFormat="1" applyFont="1" applyFill="1" applyBorder="1"/>
    <xf numFmtId="181" fontId="8" fillId="0" borderId="4" xfId="6" applyNumberFormat="1" applyFont="1" applyFill="1" applyBorder="1" applyAlignment="1">
      <alignment horizontal="center"/>
    </xf>
    <xf numFmtId="181" fontId="8" fillId="0" borderId="0" xfId="6" applyNumberFormat="1" applyFont="1" applyFill="1" applyBorder="1" applyAlignment="1">
      <alignment horizontal="right"/>
    </xf>
    <xf numFmtId="181" fontId="8" fillId="0" borderId="4" xfId="6" applyNumberFormat="1" applyFont="1" applyFill="1" applyBorder="1" applyAlignment="1">
      <alignment horizontal="right" vertical="center"/>
    </xf>
    <xf numFmtId="181" fontId="8" fillId="0" borderId="12" xfId="6" applyNumberFormat="1" applyFont="1" applyFill="1" applyBorder="1" applyAlignment="1">
      <alignment horizontal="center"/>
    </xf>
    <xf numFmtId="181" fontId="8" fillId="0" borderId="23" xfId="6" applyNumberFormat="1" applyFont="1" applyFill="1" applyBorder="1" applyAlignment="1">
      <alignment horizontal="center"/>
    </xf>
    <xf numFmtId="181" fontId="8" fillId="0" borderId="24" xfId="6" applyNumberFormat="1" applyFont="1" applyFill="1" applyBorder="1" applyAlignment="1">
      <alignment horizontal="center"/>
    </xf>
    <xf numFmtId="181" fontId="8" fillId="0" borderId="25" xfId="6" applyNumberFormat="1" applyFont="1" applyFill="1" applyBorder="1" applyAlignment="1">
      <alignment horizontal="center"/>
    </xf>
    <xf numFmtId="181" fontId="8" fillId="0" borderId="0" xfId="6" applyNumberFormat="1" applyFont="1" applyFill="1" applyBorder="1" applyAlignment="1">
      <alignment horizontal="distributed"/>
    </xf>
    <xf numFmtId="3" fontId="9" fillId="0" borderId="9" xfId="0" applyNumberFormat="1" applyFont="1" applyFill="1" applyBorder="1" applyAlignment="1">
      <alignment horizontal="right" vertical="center"/>
    </xf>
    <xf numFmtId="176" fontId="9" fillId="0" borderId="9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38" fontId="0" fillId="0" borderId="0" xfId="0" applyNumberFormat="1" applyFont="1" applyFill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38" fontId="9" fillId="0" borderId="5" xfId="0" applyNumberFormat="1" applyFont="1" applyFill="1" applyBorder="1" applyAlignment="1">
      <alignment horizontal="center" vertical="center" wrapText="1"/>
    </xf>
    <xf numFmtId="38" fontId="9" fillId="0" borderId="5" xfId="0" applyNumberFormat="1" applyFont="1" applyFill="1" applyBorder="1" applyAlignment="1">
      <alignment vertical="center" shrinkToFit="1"/>
    </xf>
    <xf numFmtId="38" fontId="9" fillId="0" borderId="5" xfId="0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1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distributed" vertical="center" wrapText="1"/>
    </xf>
    <xf numFmtId="0" fontId="0" fillId="0" borderId="4" xfId="0" applyFont="1" applyFill="1" applyBorder="1" applyAlignment="1">
      <alignment vertical="center" wrapText="1"/>
    </xf>
    <xf numFmtId="179" fontId="5" fillId="0" borderId="0" xfId="4" applyNumberFormat="1" applyFont="1" applyFill="1" applyBorder="1" applyAlignment="1">
      <alignment horizontal="right" vertical="center"/>
    </xf>
    <xf numFmtId="179" fontId="5" fillId="0" borderId="5" xfId="4" applyNumberFormat="1" applyFont="1" applyFill="1" applyBorder="1" applyAlignment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center" vertical="center"/>
    </xf>
    <xf numFmtId="182" fontId="9" fillId="0" borderId="5" xfId="6" applyNumberFormat="1" applyFont="1" applyFill="1" applyBorder="1" applyAlignment="1">
      <alignment vertical="center"/>
    </xf>
    <xf numFmtId="182" fontId="9" fillId="0" borderId="0" xfId="6" applyNumberFormat="1" applyFont="1" applyFill="1" applyBorder="1" applyAlignment="1">
      <alignment vertical="center"/>
    </xf>
    <xf numFmtId="176" fontId="5" fillId="0" borderId="5" xfId="5" applyNumberFormat="1" applyFont="1" applyFill="1" applyBorder="1" applyAlignment="1">
      <alignment horizontal="right" vertical="center"/>
    </xf>
    <xf numFmtId="176" fontId="5" fillId="0" borderId="0" xfId="5" applyNumberFormat="1" applyFont="1" applyFill="1" applyBorder="1" applyAlignment="1">
      <alignment horizontal="right" vertical="center"/>
    </xf>
    <xf numFmtId="176" fontId="9" fillId="0" borderId="0" xfId="5" applyNumberFormat="1" applyFont="1" applyFill="1" applyBorder="1" applyAlignment="1">
      <alignment horizontal="right" vertical="center"/>
    </xf>
    <xf numFmtId="176" fontId="9" fillId="0" borderId="5" xfId="5" applyNumberFormat="1" applyFont="1" applyFill="1" applyBorder="1" applyAlignment="1">
      <alignment horizontal="right" vertical="center"/>
    </xf>
    <xf numFmtId="182" fontId="9" fillId="0" borderId="0" xfId="0" applyNumberFormat="1" applyFont="1" applyFill="1" applyBorder="1" applyAlignment="1">
      <alignment horizontal="right" vertical="center"/>
    </xf>
    <xf numFmtId="182" fontId="9" fillId="0" borderId="0" xfId="0" applyNumberFormat="1" applyFont="1" applyFill="1" applyAlignment="1">
      <alignment horizontal="right" vertical="center"/>
    </xf>
    <xf numFmtId="38" fontId="5" fillId="0" borderId="0" xfId="5" applyFont="1" applyFill="1" applyBorder="1" applyAlignment="1">
      <alignment horizontal="right" vertical="center"/>
    </xf>
    <xf numFmtId="38" fontId="9" fillId="0" borderId="5" xfId="3" applyFont="1" applyFill="1" applyBorder="1" applyAlignment="1">
      <alignment vertical="center" shrinkToFit="1"/>
    </xf>
    <xf numFmtId="38" fontId="5" fillId="0" borderId="5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distributed" vertical="center"/>
    </xf>
    <xf numFmtId="180" fontId="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/>
    </xf>
    <xf numFmtId="180" fontId="9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vertical="distributed" textRotation="255" justifyLastLine="1"/>
    </xf>
    <xf numFmtId="0" fontId="0" fillId="0" borderId="14" xfId="0" applyFont="1" applyFill="1" applyBorder="1" applyAlignment="1">
      <alignment horizontal="distributed" vertical="center" justifyLastLine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distributed" vertical="center" wrapText="1"/>
    </xf>
    <xf numFmtId="0" fontId="2" fillId="0" borderId="0" xfId="0" applyFont="1" applyFill="1" applyBorder="1" applyAlignment="1">
      <alignment horizontal="distributed" vertical="center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177" fontId="9" fillId="0" borderId="5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5" fillId="0" borderId="5" xfId="2" applyNumberFormat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8" fillId="0" borderId="0" xfId="1" applyFont="1" applyFill="1" applyAlignment="1">
      <alignment horizontal="distributed" vertical="center" justifyLastLine="1"/>
    </xf>
    <xf numFmtId="0" fontId="8" fillId="0" borderId="0" xfId="1" applyFont="1" applyFill="1" applyAlignment="1">
      <alignment horizontal="center" vertical="center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15" xfId="1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/>
    </xf>
    <xf numFmtId="0" fontId="8" fillId="0" borderId="6" xfId="1" applyFont="1" applyFill="1" applyBorder="1" applyAlignment="1">
      <alignment vertical="center"/>
    </xf>
    <xf numFmtId="0" fontId="8" fillId="0" borderId="7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179" fontId="11" fillId="0" borderId="0" xfId="4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center"/>
    </xf>
    <xf numFmtId="176" fontId="0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/>
    <xf numFmtId="0" fontId="0" fillId="0" borderId="0" xfId="7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176" fontId="5" fillId="0" borderId="0" xfId="0" applyNumberFormat="1" applyFont="1" applyFill="1" applyBorder="1" applyAlignment="1">
      <alignment horizontal="left" vertical="center"/>
    </xf>
    <xf numFmtId="0" fontId="0" fillId="0" borderId="9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0" fontId="16" fillId="0" borderId="0" xfId="6" applyFont="1" applyFill="1"/>
    <xf numFmtId="182" fontId="14" fillId="0" borderId="0" xfId="6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 textRotation="255"/>
    </xf>
    <xf numFmtId="0" fontId="0" fillId="0" borderId="0" xfId="0" applyFont="1" applyFill="1" applyAlignment="1">
      <alignment horizontal="distributed" vertical="center"/>
    </xf>
    <xf numFmtId="0" fontId="0" fillId="0" borderId="12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 textRotation="255"/>
    </xf>
    <xf numFmtId="0" fontId="1" fillId="0" borderId="0" xfId="0" applyFont="1" applyFill="1" applyBorder="1" applyAlignment="1">
      <alignment vertical="center" textRotation="255"/>
    </xf>
    <xf numFmtId="0" fontId="1" fillId="0" borderId="0" xfId="0" applyFont="1" applyFill="1" applyBorder="1" applyAlignment="1">
      <alignment vertical="distributed" textRotation="255" justifyLastLine="1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0" xfId="0" applyFont="1" applyFill="1" applyBorder="1" applyAlignment="1">
      <alignment horizontal="center" vertical="distributed" textRotation="255" justifyLastLine="1"/>
    </xf>
    <xf numFmtId="0" fontId="0" fillId="0" borderId="6" xfId="0" applyFont="1" applyFill="1" applyBorder="1" applyAlignment="1">
      <alignment vertical="center" textRotation="255"/>
    </xf>
    <xf numFmtId="0" fontId="0" fillId="0" borderId="6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center" vertical="center"/>
    </xf>
    <xf numFmtId="38" fontId="5" fillId="0" borderId="6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1" fillId="0" borderId="13" xfId="0" applyFont="1" applyFill="1" applyBorder="1" applyAlignment="1">
      <alignment vertical="center"/>
    </xf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180" fontId="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/>
    </xf>
    <xf numFmtId="180" fontId="9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distributed" vertical="center" wrapText="1" justifyLastLine="1"/>
    </xf>
    <xf numFmtId="0" fontId="0" fillId="0" borderId="1" xfId="0" applyFont="1" applyFill="1" applyBorder="1" applyAlignment="1">
      <alignment horizontal="distributed" vertical="center" wrapText="1" justifyLastLine="1"/>
    </xf>
    <xf numFmtId="0" fontId="0" fillId="0" borderId="2" xfId="0" applyFont="1" applyFill="1" applyBorder="1" applyAlignment="1">
      <alignment horizontal="distributed" vertical="center" wrapText="1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wrapText="1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15" xfId="1" applyFont="1" applyFill="1" applyBorder="1" applyAlignment="1">
      <alignment horizontal="distributed" vertical="center" justifyLastLine="1"/>
    </xf>
    <xf numFmtId="0" fontId="8" fillId="0" borderId="3" xfId="1" applyFont="1" applyFill="1" applyBorder="1" applyAlignment="1">
      <alignment horizontal="distributed" vertical="center" justifyLastLine="1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14" xfId="1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0" fillId="0" borderId="3" xfId="0" applyFont="1" applyFill="1" applyBorder="1" applyAlignment="1">
      <alignment vertical="distributed" textRotation="255" justifyLastLine="1"/>
    </xf>
    <xf numFmtId="0" fontId="0" fillId="0" borderId="14" xfId="0" applyFont="1" applyFill="1" applyBorder="1" applyAlignment="1">
      <alignment vertical="distributed" textRotation="255" justifyLastLine="1"/>
    </xf>
    <xf numFmtId="0" fontId="0" fillId="0" borderId="25" xfId="0" applyFont="1" applyFill="1" applyBorder="1" applyAlignment="1">
      <alignment vertical="distributed" textRotation="255" justifyLastLine="1"/>
    </xf>
    <xf numFmtId="0" fontId="0" fillId="0" borderId="19" xfId="0" applyFont="1" applyFill="1" applyBorder="1" applyAlignment="1">
      <alignment vertical="distributed" textRotation="255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vertical="distributed" textRotation="255" justifyLastLine="1"/>
    </xf>
    <xf numFmtId="0" fontId="0" fillId="0" borderId="15" xfId="0" applyFont="1" applyFill="1" applyBorder="1" applyAlignment="1">
      <alignment vertical="distributed" textRotation="255" justifyLastLine="1"/>
    </xf>
    <xf numFmtId="0" fontId="0" fillId="0" borderId="12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21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/>
    </xf>
    <xf numFmtId="0" fontId="0" fillId="0" borderId="14" xfId="0" applyFont="1" applyFill="1" applyBorder="1" applyAlignment="1">
      <alignment horizontal="distributed" vertical="center" justifyLastLine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17" xfId="0" applyFont="1" applyFill="1" applyBorder="1" applyAlignment="1">
      <alignment horizontal="distributed" vertical="center" justifyLastLine="1"/>
    </xf>
    <xf numFmtId="3" fontId="9" fillId="0" borderId="0" xfId="0" applyNumberFormat="1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 justifyLastLine="1"/>
    </xf>
    <xf numFmtId="0" fontId="0" fillId="0" borderId="23" xfId="0" applyFont="1" applyFill="1" applyBorder="1" applyAlignment="1">
      <alignment horizontal="distributed" vertical="distributed" textRotation="255" justifyLastLine="1"/>
    </xf>
    <xf numFmtId="0" fontId="0" fillId="0" borderId="5" xfId="0" applyFont="1" applyFill="1" applyBorder="1" applyAlignment="1">
      <alignment horizontal="distributed" vertical="distributed" textRotation="255" justifyLastLine="1"/>
    </xf>
    <xf numFmtId="181" fontId="8" fillId="0" borderId="26" xfId="6" applyNumberFormat="1" applyFont="1" applyFill="1" applyBorder="1" applyAlignment="1">
      <alignment horizontal="center" vertical="distributed" textRotation="255"/>
    </xf>
    <xf numFmtId="0" fontId="8" fillId="0" borderId="26" xfId="6" applyFont="1" applyFill="1" applyBorder="1" applyAlignment="1">
      <alignment horizontal="center" vertical="distributed" textRotation="255"/>
    </xf>
    <xf numFmtId="0" fontId="8" fillId="0" borderId="19" xfId="6" applyFont="1" applyFill="1" applyBorder="1" applyAlignment="1">
      <alignment horizontal="center" vertical="distributed" textRotation="255"/>
    </xf>
    <xf numFmtId="181" fontId="8" fillId="0" borderId="18" xfId="6" applyNumberFormat="1" applyFont="1" applyFill="1" applyBorder="1" applyAlignment="1">
      <alignment horizontal="distributed" vertical="center" justifyLastLine="1"/>
    </xf>
    <xf numFmtId="0" fontId="8" fillId="0" borderId="21" xfId="6" applyFont="1" applyFill="1" applyBorder="1" applyAlignment="1">
      <alignment horizontal="distributed" vertical="center" justifyLastLine="1"/>
    </xf>
    <xf numFmtId="0" fontId="8" fillId="0" borderId="20" xfId="6" applyFont="1" applyFill="1" applyBorder="1" applyAlignment="1">
      <alignment horizontal="distributed" vertical="center" justifyLastLine="1"/>
    </xf>
    <xf numFmtId="0" fontId="8" fillId="0" borderId="21" xfId="6" applyFont="1" applyFill="1" applyBorder="1" applyAlignment="1">
      <alignment horizontal="distributed" vertical="center"/>
    </xf>
    <xf numFmtId="181" fontId="8" fillId="0" borderId="5" xfId="6" applyNumberFormat="1" applyFont="1" applyFill="1" applyBorder="1" applyAlignment="1">
      <alignment horizontal="center" vertical="distributed" textRotation="255"/>
    </xf>
    <xf numFmtId="181" fontId="8" fillId="0" borderId="18" xfId="6" applyNumberFormat="1" applyFont="1" applyFill="1" applyBorder="1" applyAlignment="1">
      <alignment horizontal="center" vertical="distributed" textRotation="255"/>
    </xf>
    <xf numFmtId="181" fontId="8" fillId="0" borderId="10" xfId="6" applyNumberFormat="1" applyFont="1" applyFill="1" applyBorder="1" applyAlignment="1">
      <alignment horizontal="center" vertical="distributed" textRotation="255" wrapText="1"/>
    </xf>
    <xf numFmtId="0" fontId="8" fillId="0" borderId="5" xfId="6" applyFont="1" applyFill="1" applyBorder="1" applyAlignment="1">
      <alignment horizontal="center" vertical="distributed" textRotation="255" wrapText="1"/>
    </xf>
    <xf numFmtId="0" fontId="8" fillId="0" borderId="18" xfId="6" applyFont="1" applyFill="1" applyBorder="1" applyAlignment="1">
      <alignment horizontal="center" vertical="distributed" textRotation="255" wrapText="1"/>
    </xf>
    <xf numFmtId="181" fontId="8" fillId="0" borderId="5" xfId="6" applyNumberFormat="1" applyFont="1" applyFill="1" applyBorder="1" applyAlignment="1">
      <alignment horizontal="center" vertical="distributed" textRotation="255" wrapText="1"/>
    </xf>
    <xf numFmtId="181" fontId="8" fillId="0" borderId="22" xfId="6" applyNumberFormat="1" applyFont="1" applyFill="1" applyBorder="1" applyAlignment="1">
      <alignment horizontal="center" vertical="distributed" textRotation="255" wrapText="1"/>
    </xf>
    <xf numFmtId="181" fontId="8" fillId="0" borderId="0" xfId="6" applyNumberFormat="1" applyFont="1" applyFill="1" applyBorder="1" applyAlignment="1">
      <alignment horizontal="center" vertical="distributed" textRotation="255" wrapText="1"/>
    </xf>
    <xf numFmtId="0" fontId="8" fillId="0" borderId="0" xfId="6" applyFont="1" applyFill="1" applyBorder="1" applyAlignment="1">
      <alignment horizontal="center" vertical="distributed" textRotation="255" wrapText="1"/>
    </xf>
    <xf numFmtId="0" fontId="8" fillId="0" borderId="21" xfId="6" applyFont="1" applyFill="1" applyBorder="1" applyAlignment="1">
      <alignment horizontal="center" vertical="distributed" textRotation="255" wrapText="1"/>
    </xf>
    <xf numFmtId="0" fontId="8" fillId="0" borderId="19" xfId="6" applyFont="1" applyFill="1" applyBorder="1" applyAlignment="1">
      <alignment horizontal="center" vertical="distributed" textRotation="255" wrapText="1"/>
    </xf>
    <xf numFmtId="0" fontId="0" fillId="0" borderId="0" xfId="0" applyFont="1" applyFill="1" applyBorder="1" applyAlignment="1">
      <alignment horizontal="center" vertical="distributed" textRotation="255" justifyLastLine="1"/>
    </xf>
    <xf numFmtId="0" fontId="0" fillId="0" borderId="0" xfId="0" applyFont="1" applyFill="1" applyBorder="1" applyAlignment="1">
      <alignment horizontal="left" vertical="distributed" textRotation="255" wrapText="1"/>
    </xf>
    <xf numFmtId="0" fontId="0" fillId="0" borderId="0" xfId="0" applyFont="1" applyFill="1" applyBorder="1" applyAlignment="1">
      <alignment horizontal="left" vertical="distributed"/>
    </xf>
    <xf numFmtId="0" fontId="0" fillId="0" borderId="0" xfId="0" applyFont="1" applyFill="1" applyBorder="1" applyAlignment="1">
      <alignment horizontal="left" vertical="center" textRotation="255"/>
    </xf>
    <xf numFmtId="0" fontId="0" fillId="0" borderId="0" xfId="0" applyFont="1" applyFill="1" applyBorder="1" applyAlignment="1">
      <alignment vertical="distributed" textRotation="255" justifyLastLine="1"/>
    </xf>
    <xf numFmtId="0" fontId="1" fillId="0" borderId="0" xfId="0" applyFont="1" applyFill="1" applyBorder="1" applyAlignment="1">
      <alignment vertical="distributed" textRotation="255" justifyLastLine="1"/>
    </xf>
    <xf numFmtId="0" fontId="0" fillId="0" borderId="25" xfId="0" applyFont="1" applyFill="1" applyBorder="1" applyAlignment="1">
      <alignment horizontal="distributed" vertical="center" wrapText="1" justifyLastLine="1"/>
    </xf>
    <xf numFmtId="0" fontId="0" fillId="0" borderId="26" xfId="0" applyFont="1" applyFill="1" applyBorder="1" applyAlignment="1">
      <alignment horizontal="distributed" vertical="center" wrapText="1" justifyLastLine="1"/>
    </xf>
    <xf numFmtId="0" fontId="0" fillId="0" borderId="19" xfId="0" applyFont="1" applyFill="1" applyBorder="1" applyAlignment="1">
      <alignment horizontal="distributed" vertical="center" justifyLastLine="1"/>
    </xf>
    <xf numFmtId="0" fontId="0" fillId="0" borderId="26" xfId="0" applyFont="1" applyFill="1" applyBorder="1" applyAlignment="1">
      <alignment horizontal="distributed" vertical="center" justifyLastLine="1"/>
    </xf>
    <xf numFmtId="0" fontId="0" fillId="0" borderId="23" xfId="0" applyFont="1" applyFill="1" applyBorder="1" applyAlignment="1">
      <alignment horizontal="distributed" vertical="center" wrapText="1" justifyLastLine="1"/>
    </xf>
    <xf numFmtId="0" fontId="0" fillId="0" borderId="5" xfId="0" applyFont="1" applyFill="1" applyBorder="1" applyAlignment="1">
      <alignment horizontal="distributed" vertical="center" wrapText="1" justifyLastLine="1"/>
    </xf>
    <xf numFmtId="0" fontId="0" fillId="0" borderId="18" xfId="0" applyFont="1" applyFill="1" applyBorder="1" applyAlignment="1">
      <alignment horizontal="distributed" vertical="center" justifyLastLine="1"/>
    </xf>
    <xf numFmtId="0" fontId="0" fillId="0" borderId="22" xfId="0" applyFont="1" applyFill="1" applyBorder="1" applyAlignment="1">
      <alignment horizontal="distributed" vertical="center" justifyLastLine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distributed" vertical="center" wrapText="1" justifyLastLine="1"/>
    </xf>
    <xf numFmtId="0" fontId="0" fillId="0" borderId="4" xfId="0" applyFont="1" applyFill="1" applyBorder="1" applyAlignment="1">
      <alignment horizontal="distributed" vertical="center" wrapText="1" justifyLastLine="1"/>
    </xf>
    <xf numFmtId="0" fontId="0" fillId="0" borderId="20" xfId="0" applyFont="1" applyFill="1" applyBorder="1" applyAlignment="1">
      <alignment horizontal="distributed" vertical="center" justifyLastLine="1"/>
    </xf>
    <xf numFmtId="0" fontId="0" fillId="0" borderId="25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6" fillId="0" borderId="25" xfId="0" applyFont="1" applyFill="1" applyBorder="1" applyAlignment="1">
      <alignment horizontal="distributed" vertical="center" wrapText="1" justifyLastLine="1"/>
    </xf>
    <xf numFmtId="0" fontId="6" fillId="0" borderId="26" xfId="0" applyFont="1" applyFill="1" applyBorder="1" applyAlignment="1">
      <alignment horizontal="distributed" vertical="center" wrapText="1" justifyLastLine="1"/>
    </xf>
    <xf numFmtId="0" fontId="6" fillId="0" borderId="19" xfId="0" applyFont="1" applyFill="1" applyBorder="1" applyAlignment="1">
      <alignment horizontal="distributed" vertical="center" justifyLastLine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6" xfId="0" applyFont="1" applyFill="1" applyBorder="1"/>
    <xf numFmtId="0" fontId="0" fillId="0" borderId="19" xfId="0" applyFont="1" applyFill="1" applyBorder="1"/>
    <xf numFmtId="0" fontId="0" fillId="0" borderId="25" xfId="0" applyFont="1" applyFill="1" applyBorder="1" applyAlignment="1">
      <alignment horizontal="center" vertical="center" wrapText="1" justifyLastLine="1"/>
    </xf>
    <xf numFmtId="0" fontId="0" fillId="0" borderId="26" xfId="0" applyFont="1" applyFill="1" applyBorder="1" applyAlignment="1">
      <alignment horizontal="center" vertical="center" wrapText="1" justifyLastLine="1"/>
    </xf>
    <xf numFmtId="0" fontId="0" fillId="0" borderId="19" xfId="0" applyFont="1" applyFill="1" applyBorder="1" applyAlignment="1">
      <alignment horizontal="center" vertical="center" wrapText="1" justifyLastLine="1"/>
    </xf>
    <xf numFmtId="0" fontId="0" fillId="0" borderId="25" xfId="0" applyFont="1" applyFill="1" applyBorder="1" applyAlignment="1">
      <alignment horizontal="distributed" vertical="center" wrapText="1"/>
    </xf>
    <xf numFmtId="0" fontId="0" fillId="0" borderId="26" xfId="0" applyFont="1" applyFill="1" applyBorder="1" applyAlignment="1">
      <alignment horizontal="distributed" vertical="center" wrapText="1"/>
    </xf>
    <xf numFmtId="0" fontId="0" fillId="0" borderId="19" xfId="0" applyFont="1" applyFill="1" applyBorder="1" applyAlignment="1">
      <alignment horizontal="distributed" vertical="center" wrapText="1"/>
    </xf>
    <xf numFmtId="0" fontId="0" fillId="0" borderId="26" xfId="0" applyFont="1" applyFill="1" applyBorder="1" applyAlignment="1">
      <alignment horizontal="distributed" vertical="center"/>
    </xf>
    <xf numFmtId="0" fontId="0" fillId="0" borderId="19" xfId="0" applyFont="1" applyFill="1" applyBorder="1" applyAlignment="1">
      <alignment horizontal="distributed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 wrapText="1"/>
    </xf>
    <xf numFmtId="0" fontId="0" fillId="0" borderId="21" xfId="0" applyFont="1" applyFill="1" applyBorder="1" applyAlignment="1">
      <alignment horizontal="distributed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0" fontId="2" fillId="0" borderId="0" xfId="0" applyFont="1" applyFill="1" applyBorder="1" applyAlignment="1">
      <alignment horizontal="distributed" vertical="center" wrapText="1"/>
    </xf>
    <xf numFmtId="0" fontId="2" fillId="0" borderId="0" xfId="0" applyFont="1" applyFill="1" applyBorder="1" applyAlignment="1">
      <alignment horizontal="distributed" vertical="center"/>
    </xf>
  </cellXfs>
  <cellStyles count="8">
    <cellStyle name="桁区切り" xfId="3" builtinId="6"/>
    <cellStyle name="桁区切り 2" xfId="2"/>
    <cellStyle name="桁区切り 2 2" xfId="5"/>
    <cellStyle name="標準" xfId="0" builtinId="0"/>
    <cellStyle name="標準 2" xfId="4"/>
    <cellStyle name="標準 3" xfId="7"/>
    <cellStyle name="標準 4" xfId="1"/>
    <cellStyle name="標準_県30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13</xdr:row>
      <xdr:rowOff>19050</xdr:rowOff>
    </xdr:from>
    <xdr:to>
      <xdr:col>3</xdr:col>
      <xdr:colOff>28575</xdr:colOff>
      <xdr:row>14</xdr:row>
      <xdr:rowOff>114300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1095375" y="17526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19</xdr:row>
      <xdr:rowOff>19050</xdr:rowOff>
    </xdr:from>
    <xdr:to>
      <xdr:col>3</xdr:col>
      <xdr:colOff>28575</xdr:colOff>
      <xdr:row>20</xdr:row>
      <xdr:rowOff>114300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95375" y="25527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23</xdr:row>
      <xdr:rowOff>9525</xdr:rowOff>
    </xdr:from>
    <xdr:to>
      <xdr:col>3</xdr:col>
      <xdr:colOff>28575</xdr:colOff>
      <xdr:row>24</xdr:row>
      <xdr:rowOff>104775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095375" y="3076575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27</xdr:row>
      <xdr:rowOff>19050</xdr:rowOff>
    </xdr:from>
    <xdr:to>
      <xdr:col>3</xdr:col>
      <xdr:colOff>28575</xdr:colOff>
      <xdr:row>28</xdr:row>
      <xdr:rowOff>114300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095375" y="36195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35</xdr:row>
      <xdr:rowOff>9525</xdr:rowOff>
    </xdr:from>
    <xdr:to>
      <xdr:col>3</xdr:col>
      <xdr:colOff>28575</xdr:colOff>
      <xdr:row>36</xdr:row>
      <xdr:rowOff>104775</xdr:rowOff>
    </xdr:to>
    <xdr:sp macro="" textlink="">
      <xdr:nvSpPr>
        <xdr:cNvPr id="6" name="AutoShape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1095375" y="4676775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37</xdr:row>
      <xdr:rowOff>19050</xdr:rowOff>
    </xdr:from>
    <xdr:to>
      <xdr:col>3</xdr:col>
      <xdr:colOff>28575</xdr:colOff>
      <xdr:row>38</xdr:row>
      <xdr:rowOff>114300</xdr:rowOff>
    </xdr:to>
    <xdr:sp macro="" textlink="">
      <xdr:nvSpPr>
        <xdr:cNvPr id="7" name="AutoShape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1095375" y="49530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41</xdr:row>
      <xdr:rowOff>9525</xdr:rowOff>
    </xdr:from>
    <xdr:to>
      <xdr:col>3</xdr:col>
      <xdr:colOff>28575</xdr:colOff>
      <xdr:row>42</xdr:row>
      <xdr:rowOff>104775</xdr:rowOff>
    </xdr:to>
    <xdr:sp macro="" textlink="">
      <xdr:nvSpPr>
        <xdr:cNvPr id="8" name="AutoShape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1095375" y="5476875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9525</xdr:rowOff>
    </xdr:from>
    <xdr:to>
      <xdr:col>3</xdr:col>
      <xdr:colOff>28575</xdr:colOff>
      <xdr:row>5</xdr:row>
      <xdr:rowOff>104775</xdr:rowOff>
    </xdr:to>
    <xdr:sp macro="" textlink="">
      <xdr:nvSpPr>
        <xdr:cNvPr id="9" name="AutoShape 1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1095375" y="542925"/>
          <a:ext cx="53340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</xdr:row>
      <xdr:rowOff>19050</xdr:rowOff>
    </xdr:from>
    <xdr:to>
      <xdr:col>3</xdr:col>
      <xdr:colOff>28575</xdr:colOff>
      <xdr:row>11</xdr:row>
      <xdr:rowOff>114300</xdr:rowOff>
    </xdr:to>
    <xdr:sp macro="" textlink="">
      <xdr:nvSpPr>
        <xdr:cNvPr id="10" name="AutoShape 1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1095375" y="1352550"/>
          <a:ext cx="53340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15</xdr:row>
      <xdr:rowOff>19050</xdr:rowOff>
    </xdr:from>
    <xdr:to>
      <xdr:col>3</xdr:col>
      <xdr:colOff>28575</xdr:colOff>
      <xdr:row>16</xdr:row>
      <xdr:rowOff>114300</xdr:rowOff>
    </xdr:to>
    <xdr:sp macro="" textlink="">
      <xdr:nvSpPr>
        <xdr:cNvPr id="11" name="AutoShape 12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1095375" y="20193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19050</xdr:rowOff>
    </xdr:from>
    <xdr:to>
      <xdr:col>3</xdr:col>
      <xdr:colOff>28575</xdr:colOff>
      <xdr:row>22</xdr:row>
      <xdr:rowOff>114300</xdr:rowOff>
    </xdr:to>
    <xdr:sp macro="" textlink="">
      <xdr:nvSpPr>
        <xdr:cNvPr id="12" name="AutoShape 12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1095375" y="28194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33</xdr:row>
      <xdr:rowOff>19050</xdr:rowOff>
    </xdr:from>
    <xdr:to>
      <xdr:col>3</xdr:col>
      <xdr:colOff>28575</xdr:colOff>
      <xdr:row>34</xdr:row>
      <xdr:rowOff>114300</xdr:rowOff>
    </xdr:to>
    <xdr:sp macro="" textlink="">
      <xdr:nvSpPr>
        <xdr:cNvPr id="13" name="AutoShape 1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1095375" y="4419600"/>
          <a:ext cx="533400" cy="2286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47</xdr:row>
      <xdr:rowOff>19050</xdr:rowOff>
    </xdr:from>
    <xdr:to>
      <xdr:col>3</xdr:col>
      <xdr:colOff>28575</xdr:colOff>
      <xdr:row>48</xdr:row>
      <xdr:rowOff>114300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1095375" y="62865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53</xdr:row>
      <xdr:rowOff>19050</xdr:rowOff>
    </xdr:from>
    <xdr:to>
      <xdr:col>3</xdr:col>
      <xdr:colOff>28575</xdr:colOff>
      <xdr:row>54</xdr:row>
      <xdr:rowOff>114300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1095375" y="70866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59</xdr:row>
      <xdr:rowOff>19050</xdr:rowOff>
    </xdr:from>
    <xdr:to>
      <xdr:col>3</xdr:col>
      <xdr:colOff>28575</xdr:colOff>
      <xdr:row>60</xdr:row>
      <xdr:rowOff>114300</xdr:rowOff>
    </xdr:to>
    <xdr:sp macro="" textlink="">
      <xdr:nvSpPr>
        <xdr:cNvPr id="16" name="AutoShape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1095375" y="78867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61</xdr:row>
      <xdr:rowOff>38100</xdr:rowOff>
    </xdr:from>
    <xdr:to>
      <xdr:col>3</xdr:col>
      <xdr:colOff>28575</xdr:colOff>
      <xdr:row>63</xdr:row>
      <xdr:rowOff>0</xdr:rowOff>
    </xdr:to>
    <xdr:sp macro="" textlink="">
      <xdr:nvSpPr>
        <xdr:cNvPr id="17" name="AutoShape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1095375" y="81724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63</xdr:row>
      <xdr:rowOff>19050</xdr:rowOff>
    </xdr:from>
    <xdr:to>
      <xdr:col>3</xdr:col>
      <xdr:colOff>28575</xdr:colOff>
      <xdr:row>64</xdr:row>
      <xdr:rowOff>114300</xdr:rowOff>
    </xdr:to>
    <xdr:sp macro="" textlink="">
      <xdr:nvSpPr>
        <xdr:cNvPr id="18" name="Auto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1095375" y="84201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65</xdr:row>
      <xdr:rowOff>19050</xdr:rowOff>
    </xdr:from>
    <xdr:to>
      <xdr:col>3</xdr:col>
      <xdr:colOff>28575</xdr:colOff>
      <xdr:row>66</xdr:row>
      <xdr:rowOff>114300</xdr:rowOff>
    </xdr:to>
    <xdr:sp macro="" textlink="">
      <xdr:nvSpPr>
        <xdr:cNvPr id="19" name="Auto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1095375" y="86868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71</xdr:row>
      <xdr:rowOff>19050</xdr:rowOff>
    </xdr:from>
    <xdr:to>
      <xdr:col>3</xdr:col>
      <xdr:colOff>28575</xdr:colOff>
      <xdr:row>72</xdr:row>
      <xdr:rowOff>114300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1095375" y="94869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73</xdr:row>
      <xdr:rowOff>38100</xdr:rowOff>
    </xdr:from>
    <xdr:to>
      <xdr:col>3</xdr:col>
      <xdr:colOff>28575</xdr:colOff>
      <xdr:row>75</xdr:row>
      <xdr:rowOff>0</xdr:rowOff>
    </xdr:to>
    <xdr:sp macro="" textlink="">
      <xdr:nvSpPr>
        <xdr:cNvPr id="21" name="AutoShape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1095375" y="97726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77</xdr:row>
      <xdr:rowOff>19050</xdr:rowOff>
    </xdr:from>
    <xdr:to>
      <xdr:col>3</xdr:col>
      <xdr:colOff>28575</xdr:colOff>
      <xdr:row>78</xdr:row>
      <xdr:rowOff>114300</xdr:rowOff>
    </xdr:to>
    <xdr:sp macro="" textlink="">
      <xdr:nvSpPr>
        <xdr:cNvPr id="22" name="AutoShape 1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1095375" y="102870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79</xdr:row>
      <xdr:rowOff>19050</xdr:rowOff>
    </xdr:from>
    <xdr:to>
      <xdr:col>3</xdr:col>
      <xdr:colOff>28575</xdr:colOff>
      <xdr:row>80</xdr:row>
      <xdr:rowOff>114300</xdr:rowOff>
    </xdr:to>
    <xdr:sp macro="" textlink="">
      <xdr:nvSpPr>
        <xdr:cNvPr id="23" name="AutoShape 1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1095375" y="105537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81</xdr:row>
      <xdr:rowOff>38100</xdr:rowOff>
    </xdr:from>
    <xdr:to>
      <xdr:col>3</xdr:col>
      <xdr:colOff>28575</xdr:colOff>
      <xdr:row>83</xdr:row>
      <xdr:rowOff>0</xdr:rowOff>
    </xdr:to>
    <xdr:sp macro="" textlink="">
      <xdr:nvSpPr>
        <xdr:cNvPr id="24" name="AutoShape 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1095375" y="108394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49</xdr:row>
      <xdr:rowOff>38100</xdr:rowOff>
    </xdr:from>
    <xdr:to>
      <xdr:col>3</xdr:col>
      <xdr:colOff>28575</xdr:colOff>
      <xdr:row>51</xdr:row>
      <xdr:rowOff>0</xdr:rowOff>
    </xdr:to>
    <xdr:sp macro="" textlink="">
      <xdr:nvSpPr>
        <xdr:cNvPr id="25" name="AutoShape 4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1095375" y="65722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51</xdr:row>
      <xdr:rowOff>19050</xdr:rowOff>
    </xdr:from>
    <xdr:to>
      <xdr:col>3</xdr:col>
      <xdr:colOff>28575</xdr:colOff>
      <xdr:row>52</xdr:row>
      <xdr:rowOff>114300</xdr:rowOff>
    </xdr:to>
    <xdr:sp macro="" textlink="">
      <xdr:nvSpPr>
        <xdr:cNvPr id="26" name="AutoShape 4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/>
        </xdr:cNvSpPr>
      </xdr:nvSpPr>
      <xdr:spPr bwMode="auto">
        <a:xfrm>
          <a:off x="1095375" y="68199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55</xdr:row>
      <xdr:rowOff>38100</xdr:rowOff>
    </xdr:from>
    <xdr:to>
      <xdr:col>3</xdr:col>
      <xdr:colOff>28575</xdr:colOff>
      <xdr:row>57</xdr:row>
      <xdr:rowOff>0</xdr:rowOff>
    </xdr:to>
    <xdr:sp macro="" textlink="">
      <xdr:nvSpPr>
        <xdr:cNvPr id="27" name="AutoShape 4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/>
        </xdr:cNvSpPr>
      </xdr:nvSpPr>
      <xdr:spPr bwMode="auto">
        <a:xfrm>
          <a:off x="1095375" y="73723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57</xdr:row>
      <xdr:rowOff>19050</xdr:rowOff>
    </xdr:from>
    <xdr:to>
      <xdr:col>3</xdr:col>
      <xdr:colOff>28575</xdr:colOff>
      <xdr:row>58</xdr:row>
      <xdr:rowOff>114300</xdr:rowOff>
    </xdr:to>
    <xdr:sp macro="" textlink="">
      <xdr:nvSpPr>
        <xdr:cNvPr id="28" name="AutoShape 4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/>
        </xdr:cNvSpPr>
      </xdr:nvSpPr>
      <xdr:spPr bwMode="auto">
        <a:xfrm>
          <a:off x="1095375" y="76200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67</xdr:row>
      <xdr:rowOff>38100</xdr:rowOff>
    </xdr:from>
    <xdr:to>
      <xdr:col>3</xdr:col>
      <xdr:colOff>28575</xdr:colOff>
      <xdr:row>69</xdr:row>
      <xdr:rowOff>0</xdr:rowOff>
    </xdr:to>
    <xdr:sp macro="" textlink="">
      <xdr:nvSpPr>
        <xdr:cNvPr id="29" name="AutoShape 5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1095375" y="89725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83</xdr:row>
      <xdr:rowOff>9525</xdr:rowOff>
    </xdr:from>
    <xdr:to>
      <xdr:col>3</xdr:col>
      <xdr:colOff>28575</xdr:colOff>
      <xdr:row>84</xdr:row>
      <xdr:rowOff>104775</xdr:rowOff>
    </xdr:to>
    <xdr:sp macro="" textlink="">
      <xdr:nvSpPr>
        <xdr:cNvPr id="30" name="AutoShape 5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1095375" y="11077575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45</xdr:row>
      <xdr:rowOff>19050</xdr:rowOff>
    </xdr:from>
    <xdr:to>
      <xdr:col>3</xdr:col>
      <xdr:colOff>28575</xdr:colOff>
      <xdr:row>46</xdr:row>
      <xdr:rowOff>114300</xdr:rowOff>
    </xdr:to>
    <xdr:sp macro="" textlink="">
      <xdr:nvSpPr>
        <xdr:cNvPr id="31" name="AutoShap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095375" y="60198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43</xdr:row>
      <xdr:rowOff>19050</xdr:rowOff>
    </xdr:from>
    <xdr:to>
      <xdr:col>3</xdr:col>
      <xdr:colOff>28575</xdr:colOff>
      <xdr:row>44</xdr:row>
      <xdr:rowOff>114300</xdr:rowOff>
    </xdr:to>
    <xdr:sp macro="" textlink="">
      <xdr:nvSpPr>
        <xdr:cNvPr id="32" name="AutoShap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1095375" y="57531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69</xdr:row>
      <xdr:rowOff>19050</xdr:rowOff>
    </xdr:from>
    <xdr:to>
      <xdr:col>3</xdr:col>
      <xdr:colOff>28575</xdr:colOff>
      <xdr:row>70</xdr:row>
      <xdr:rowOff>114300</xdr:rowOff>
    </xdr:to>
    <xdr:sp macro="" textlink="">
      <xdr:nvSpPr>
        <xdr:cNvPr id="33" name="AutoShape 7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/>
        </xdr:cNvSpPr>
      </xdr:nvSpPr>
      <xdr:spPr bwMode="auto">
        <a:xfrm>
          <a:off x="1095375" y="92202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75</xdr:row>
      <xdr:rowOff>38100</xdr:rowOff>
    </xdr:from>
    <xdr:to>
      <xdr:col>3</xdr:col>
      <xdr:colOff>28575</xdr:colOff>
      <xdr:row>77</xdr:row>
      <xdr:rowOff>0</xdr:rowOff>
    </xdr:to>
    <xdr:sp macro="" textlink="">
      <xdr:nvSpPr>
        <xdr:cNvPr id="34" name="AutoShape 8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/>
        </xdr:cNvSpPr>
      </xdr:nvSpPr>
      <xdr:spPr bwMode="auto">
        <a:xfrm>
          <a:off x="1095375" y="10039350"/>
          <a:ext cx="533400" cy="22860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87</xdr:row>
      <xdr:rowOff>9525</xdr:rowOff>
    </xdr:from>
    <xdr:to>
      <xdr:col>3</xdr:col>
      <xdr:colOff>28575</xdr:colOff>
      <xdr:row>88</xdr:row>
      <xdr:rowOff>114300</xdr:rowOff>
    </xdr:to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/>
        </xdr:cNvSpPr>
      </xdr:nvSpPr>
      <xdr:spPr bwMode="auto">
        <a:xfrm>
          <a:off x="1095375" y="116109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91</xdr:row>
      <xdr:rowOff>0</xdr:rowOff>
    </xdr:from>
    <xdr:to>
      <xdr:col>3</xdr:col>
      <xdr:colOff>28575</xdr:colOff>
      <xdr:row>92</xdr:row>
      <xdr:rowOff>104775</xdr:rowOff>
    </xdr:to>
    <xdr:sp macro="" textlink="">
      <xdr:nvSpPr>
        <xdr:cNvPr id="36" name="AutoShape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/>
        </xdr:cNvSpPr>
      </xdr:nvSpPr>
      <xdr:spPr bwMode="auto">
        <a:xfrm>
          <a:off x="1095375" y="12134850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93</xdr:row>
      <xdr:rowOff>0</xdr:rowOff>
    </xdr:from>
    <xdr:to>
      <xdr:col>3</xdr:col>
      <xdr:colOff>28575</xdr:colOff>
      <xdr:row>94</xdr:row>
      <xdr:rowOff>104775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/>
        </xdr:cNvSpPr>
      </xdr:nvSpPr>
      <xdr:spPr bwMode="auto">
        <a:xfrm>
          <a:off x="1095375" y="12401550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97</xdr:row>
      <xdr:rowOff>9525</xdr:rowOff>
    </xdr:from>
    <xdr:to>
      <xdr:col>3</xdr:col>
      <xdr:colOff>28575</xdr:colOff>
      <xdr:row>98</xdr:row>
      <xdr:rowOff>114300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/>
        </xdr:cNvSpPr>
      </xdr:nvSpPr>
      <xdr:spPr bwMode="auto">
        <a:xfrm>
          <a:off x="1095375" y="129444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103</xdr:row>
      <xdr:rowOff>9525</xdr:rowOff>
    </xdr:from>
    <xdr:to>
      <xdr:col>3</xdr:col>
      <xdr:colOff>28575</xdr:colOff>
      <xdr:row>104</xdr:row>
      <xdr:rowOff>114300</xdr:rowOff>
    </xdr:to>
    <xdr:sp macro="" textlink="">
      <xdr:nvSpPr>
        <xdr:cNvPr id="39" name="AutoShape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/>
        </xdr:cNvSpPr>
      </xdr:nvSpPr>
      <xdr:spPr bwMode="auto">
        <a:xfrm>
          <a:off x="1095375" y="137445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105</xdr:row>
      <xdr:rowOff>9525</xdr:rowOff>
    </xdr:from>
    <xdr:to>
      <xdr:col>3</xdr:col>
      <xdr:colOff>28575</xdr:colOff>
      <xdr:row>106</xdr:row>
      <xdr:rowOff>114300</xdr:rowOff>
    </xdr:to>
    <xdr:sp macro="" textlink="">
      <xdr:nvSpPr>
        <xdr:cNvPr id="40" name="AutoShape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/>
        </xdr:cNvSpPr>
      </xdr:nvSpPr>
      <xdr:spPr bwMode="auto">
        <a:xfrm>
          <a:off x="1095375" y="140112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109</xdr:row>
      <xdr:rowOff>9525</xdr:rowOff>
    </xdr:from>
    <xdr:to>
      <xdr:col>3</xdr:col>
      <xdr:colOff>28575</xdr:colOff>
      <xdr:row>110</xdr:row>
      <xdr:rowOff>114300</xdr:rowOff>
    </xdr:to>
    <xdr:sp macro="" textlink="">
      <xdr:nvSpPr>
        <xdr:cNvPr id="41" name="AutoShape 1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/>
        </xdr:cNvSpPr>
      </xdr:nvSpPr>
      <xdr:spPr bwMode="auto">
        <a:xfrm>
          <a:off x="1095375" y="145446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111</xdr:row>
      <xdr:rowOff>9525</xdr:rowOff>
    </xdr:from>
    <xdr:to>
      <xdr:col>3</xdr:col>
      <xdr:colOff>28575</xdr:colOff>
      <xdr:row>112</xdr:row>
      <xdr:rowOff>114300</xdr:rowOff>
    </xdr:to>
    <xdr:sp macro="" textlink="">
      <xdr:nvSpPr>
        <xdr:cNvPr id="42" name="AutoShape 1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/>
        </xdr:cNvSpPr>
      </xdr:nvSpPr>
      <xdr:spPr bwMode="auto">
        <a:xfrm>
          <a:off x="1095375" y="148113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113</xdr:row>
      <xdr:rowOff>9525</xdr:rowOff>
    </xdr:from>
    <xdr:to>
      <xdr:col>3</xdr:col>
      <xdr:colOff>28575</xdr:colOff>
      <xdr:row>114</xdr:row>
      <xdr:rowOff>114300</xdr:rowOff>
    </xdr:to>
    <xdr:sp macro="" textlink="">
      <xdr:nvSpPr>
        <xdr:cNvPr id="43" name="AutoShape 1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/>
        </xdr:cNvSpPr>
      </xdr:nvSpPr>
      <xdr:spPr bwMode="auto">
        <a:xfrm>
          <a:off x="1095375" y="150780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115</xdr:row>
      <xdr:rowOff>9525</xdr:rowOff>
    </xdr:from>
    <xdr:to>
      <xdr:col>3</xdr:col>
      <xdr:colOff>28575</xdr:colOff>
      <xdr:row>116</xdr:row>
      <xdr:rowOff>114300</xdr:rowOff>
    </xdr:to>
    <xdr:sp macro="" textlink="">
      <xdr:nvSpPr>
        <xdr:cNvPr id="44" name="AutoShape 1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/>
        </xdr:cNvSpPr>
      </xdr:nvSpPr>
      <xdr:spPr bwMode="auto">
        <a:xfrm>
          <a:off x="1095375" y="153447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89</xdr:row>
      <xdr:rowOff>9525</xdr:rowOff>
    </xdr:from>
    <xdr:to>
      <xdr:col>3</xdr:col>
      <xdr:colOff>28575</xdr:colOff>
      <xdr:row>90</xdr:row>
      <xdr:rowOff>114300</xdr:rowOff>
    </xdr:to>
    <xdr:sp macro="" textlink="">
      <xdr:nvSpPr>
        <xdr:cNvPr id="45" name="Auto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/>
        </xdr:cNvSpPr>
      </xdr:nvSpPr>
      <xdr:spPr bwMode="auto">
        <a:xfrm>
          <a:off x="1095375" y="118776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95</xdr:row>
      <xdr:rowOff>0</xdr:rowOff>
    </xdr:from>
    <xdr:to>
      <xdr:col>3</xdr:col>
      <xdr:colOff>28575</xdr:colOff>
      <xdr:row>96</xdr:row>
      <xdr:rowOff>104775</xdr:rowOff>
    </xdr:to>
    <xdr:sp macro="" textlink="">
      <xdr:nvSpPr>
        <xdr:cNvPr id="46" name="AutoShape 4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/>
        </xdr:cNvSpPr>
      </xdr:nvSpPr>
      <xdr:spPr bwMode="auto">
        <a:xfrm>
          <a:off x="1095375" y="12668250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99</xdr:row>
      <xdr:rowOff>9525</xdr:rowOff>
    </xdr:from>
    <xdr:to>
      <xdr:col>3</xdr:col>
      <xdr:colOff>28575</xdr:colOff>
      <xdr:row>100</xdr:row>
      <xdr:rowOff>114300</xdr:rowOff>
    </xdr:to>
    <xdr:sp macro="" textlink="">
      <xdr:nvSpPr>
        <xdr:cNvPr id="47" name="AutoShape 5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/>
        </xdr:cNvSpPr>
      </xdr:nvSpPr>
      <xdr:spPr bwMode="auto">
        <a:xfrm>
          <a:off x="1095375" y="132111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101</xdr:row>
      <xdr:rowOff>9525</xdr:rowOff>
    </xdr:from>
    <xdr:to>
      <xdr:col>3</xdr:col>
      <xdr:colOff>28575</xdr:colOff>
      <xdr:row>102</xdr:row>
      <xdr:rowOff>114300</xdr:rowOff>
    </xdr:to>
    <xdr:sp macro="" textlink="">
      <xdr:nvSpPr>
        <xdr:cNvPr id="48" name="AutoShape 5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/>
        </xdr:cNvSpPr>
      </xdr:nvSpPr>
      <xdr:spPr bwMode="auto">
        <a:xfrm>
          <a:off x="1095375" y="134778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117</xdr:row>
      <xdr:rowOff>9525</xdr:rowOff>
    </xdr:from>
    <xdr:to>
      <xdr:col>3</xdr:col>
      <xdr:colOff>28575</xdr:colOff>
      <xdr:row>118</xdr:row>
      <xdr:rowOff>114300</xdr:rowOff>
    </xdr:to>
    <xdr:sp macro="" textlink="">
      <xdr:nvSpPr>
        <xdr:cNvPr id="49" name="AutoShape 5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/>
        </xdr:cNvSpPr>
      </xdr:nvSpPr>
      <xdr:spPr bwMode="auto">
        <a:xfrm>
          <a:off x="1095375" y="156114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121</xdr:row>
      <xdr:rowOff>19050</xdr:rowOff>
    </xdr:from>
    <xdr:to>
      <xdr:col>3</xdr:col>
      <xdr:colOff>28575</xdr:colOff>
      <xdr:row>123</xdr:row>
      <xdr:rowOff>0</xdr:rowOff>
    </xdr:to>
    <xdr:sp macro="" textlink="">
      <xdr:nvSpPr>
        <xdr:cNvPr id="50" name="AutoShape 6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/>
        </xdr:cNvSpPr>
      </xdr:nvSpPr>
      <xdr:spPr bwMode="auto">
        <a:xfrm>
          <a:off x="1095375" y="16154400"/>
          <a:ext cx="533400" cy="24765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125</xdr:row>
      <xdr:rowOff>19050</xdr:rowOff>
    </xdr:from>
    <xdr:to>
      <xdr:col>3</xdr:col>
      <xdr:colOff>28575</xdr:colOff>
      <xdr:row>127</xdr:row>
      <xdr:rowOff>0</xdr:rowOff>
    </xdr:to>
    <xdr:sp macro="" textlink="">
      <xdr:nvSpPr>
        <xdr:cNvPr id="51" name="AutoShape 6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/>
        </xdr:cNvSpPr>
      </xdr:nvSpPr>
      <xdr:spPr bwMode="auto">
        <a:xfrm>
          <a:off x="1095375" y="16687800"/>
          <a:ext cx="533400" cy="24765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85</xdr:row>
      <xdr:rowOff>9525</xdr:rowOff>
    </xdr:from>
    <xdr:to>
      <xdr:col>3</xdr:col>
      <xdr:colOff>28575</xdr:colOff>
      <xdr:row>86</xdr:row>
      <xdr:rowOff>114300</xdr:rowOff>
    </xdr:to>
    <xdr:sp macro="" textlink="">
      <xdr:nvSpPr>
        <xdr:cNvPr id="52" name="AutoShape 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/>
        </xdr:cNvSpPr>
      </xdr:nvSpPr>
      <xdr:spPr bwMode="auto">
        <a:xfrm>
          <a:off x="1095375" y="113442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107</xdr:row>
      <xdr:rowOff>9525</xdr:rowOff>
    </xdr:from>
    <xdr:to>
      <xdr:col>3</xdr:col>
      <xdr:colOff>28575</xdr:colOff>
      <xdr:row>108</xdr:row>
      <xdr:rowOff>114300</xdr:rowOff>
    </xdr:to>
    <xdr:sp macro="" textlink="">
      <xdr:nvSpPr>
        <xdr:cNvPr id="53" name="AutoShape 7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/>
        </xdr:cNvSpPr>
      </xdr:nvSpPr>
      <xdr:spPr bwMode="auto">
        <a:xfrm>
          <a:off x="1095375" y="142779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119</xdr:row>
      <xdr:rowOff>9525</xdr:rowOff>
    </xdr:from>
    <xdr:to>
      <xdr:col>3</xdr:col>
      <xdr:colOff>28575</xdr:colOff>
      <xdr:row>120</xdr:row>
      <xdr:rowOff>114300</xdr:rowOff>
    </xdr:to>
    <xdr:sp macro="" textlink="">
      <xdr:nvSpPr>
        <xdr:cNvPr id="54" name="AutoShape 8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/>
        </xdr:cNvSpPr>
      </xdr:nvSpPr>
      <xdr:spPr bwMode="auto">
        <a:xfrm>
          <a:off x="1095375" y="158781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123</xdr:row>
      <xdr:rowOff>9525</xdr:rowOff>
    </xdr:from>
    <xdr:to>
      <xdr:col>3</xdr:col>
      <xdr:colOff>28575</xdr:colOff>
      <xdr:row>124</xdr:row>
      <xdr:rowOff>114300</xdr:rowOff>
    </xdr:to>
    <xdr:sp macro="" textlink="">
      <xdr:nvSpPr>
        <xdr:cNvPr id="55" name="AutoShape 8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/>
        </xdr:cNvSpPr>
      </xdr:nvSpPr>
      <xdr:spPr bwMode="auto">
        <a:xfrm>
          <a:off x="1095375" y="16411575"/>
          <a:ext cx="533400" cy="238125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</xdr:row>
      <xdr:rowOff>19050</xdr:rowOff>
    </xdr:from>
    <xdr:to>
      <xdr:col>3</xdr:col>
      <xdr:colOff>28575</xdr:colOff>
      <xdr:row>8</xdr:row>
      <xdr:rowOff>114300</xdr:rowOff>
    </xdr:to>
    <xdr:sp macro="" textlink="">
      <xdr:nvSpPr>
        <xdr:cNvPr id="56" name="Auto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/>
        </xdr:cNvSpPr>
      </xdr:nvSpPr>
      <xdr:spPr bwMode="auto">
        <a:xfrm>
          <a:off x="1095375" y="952500"/>
          <a:ext cx="53340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39</xdr:row>
      <xdr:rowOff>19050</xdr:rowOff>
    </xdr:from>
    <xdr:to>
      <xdr:col>3</xdr:col>
      <xdr:colOff>28575</xdr:colOff>
      <xdr:row>40</xdr:row>
      <xdr:rowOff>114300</xdr:rowOff>
    </xdr:to>
    <xdr:sp macro="" textlink="">
      <xdr:nvSpPr>
        <xdr:cNvPr id="57" name="AutoShape 6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/>
        </xdr:cNvSpPr>
      </xdr:nvSpPr>
      <xdr:spPr bwMode="auto">
        <a:xfrm>
          <a:off x="1095375" y="52197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31</xdr:row>
      <xdr:rowOff>19050</xdr:rowOff>
    </xdr:from>
    <xdr:to>
      <xdr:col>3</xdr:col>
      <xdr:colOff>28575</xdr:colOff>
      <xdr:row>32</xdr:row>
      <xdr:rowOff>114300</xdr:rowOff>
    </xdr:to>
    <xdr:sp macro="" textlink="">
      <xdr:nvSpPr>
        <xdr:cNvPr id="58" name="AutoShape 6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/>
        </xdr:cNvSpPr>
      </xdr:nvSpPr>
      <xdr:spPr bwMode="auto">
        <a:xfrm>
          <a:off x="1095375" y="41529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29</xdr:row>
      <xdr:rowOff>19050</xdr:rowOff>
    </xdr:from>
    <xdr:to>
      <xdr:col>3</xdr:col>
      <xdr:colOff>28575</xdr:colOff>
      <xdr:row>30</xdr:row>
      <xdr:rowOff>114300</xdr:rowOff>
    </xdr:to>
    <xdr:sp macro="" textlink="">
      <xdr:nvSpPr>
        <xdr:cNvPr id="59" name="AutoShape 6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/>
        </xdr:cNvSpPr>
      </xdr:nvSpPr>
      <xdr:spPr bwMode="auto">
        <a:xfrm>
          <a:off x="1095375" y="38862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25</xdr:row>
      <xdr:rowOff>19050</xdr:rowOff>
    </xdr:from>
    <xdr:to>
      <xdr:col>3</xdr:col>
      <xdr:colOff>28575</xdr:colOff>
      <xdr:row>26</xdr:row>
      <xdr:rowOff>114300</xdr:rowOff>
    </xdr:to>
    <xdr:sp macro="" textlink="">
      <xdr:nvSpPr>
        <xdr:cNvPr id="60" name="AutoShape 6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/>
        </xdr:cNvSpPr>
      </xdr:nvSpPr>
      <xdr:spPr bwMode="auto">
        <a:xfrm>
          <a:off x="1095375" y="33528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19050</xdr:rowOff>
    </xdr:from>
    <xdr:to>
      <xdr:col>3</xdr:col>
      <xdr:colOff>28575</xdr:colOff>
      <xdr:row>18</xdr:row>
      <xdr:rowOff>114300</xdr:rowOff>
    </xdr:to>
    <xdr:sp macro="" textlink="">
      <xdr:nvSpPr>
        <xdr:cNvPr id="61" name="AutoShape 6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/>
        </xdr:cNvSpPr>
      </xdr:nvSpPr>
      <xdr:spPr bwMode="auto">
        <a:xfrm>
          <a:off x="1095375" y="2286000"/>
          <a:ext cx="533400" cy="228600"/>
        </a:xfrm>
        <a:prstGeom prst="leftBrace">
          <a:avLst>
            <a:gd name="adj1" fmla="val 3194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28575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19050" y="161925"/>
          <a:ext cx="163830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5</xdr:row>
      <xdr:rowOff>9525</xdr:rowOff>
    </xdr:from>
    <xdr:to>
      <xdr:col>2</xdr:col>
      <xdr:colOff>219075</xdr:colOff>
      <xdr:row>8</xdr:row>
      <xdr:rowOff>104775</xdr:rowOff>
    </xdr:to>
    <xdr:sp macro="" textlink="">
      <xdr:nvSpPr>
        <xdr:cNvPr id="2" name="AutoShape 2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/>
        </xdr:cNvSpPr>
      </xdr:nvSpPr>
      <xdr:spPr bwMode="auto">
        <a:xfrm>
          <a:off x="1228725" y="676275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10</xdr:row>
      <xdr:rowOff>19050</xdr:rowOff>
    </xdr:from>
    <xdr:to>
      <xdr:col>2</xdr:col>
      <xdr:colOff>219075</xdr:colOff>
      <xdr:row>13</xdr:row>
      <xdr:rowOff>114300</xdr:rowOff>
    </xdr:to>
    <xdr:sp macro="" textlink="">
      <xdr:nvSpPr>
        <xdr:cNvPr id="3" name="AutoShape 2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/>
        </xdr:cNvSpPr>
      </xdr:nvSpPr>
      <xdr:spPr bwMode="auto">
        <a:xfrm>
          <a:off x="1228725" y="1352550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180975</xdr:colOff>
      <xdr:row>30</xdr:row>
      <xdr:rowOff>19050</xdr:rowOff>
    </xdr:from>
    <xdr:to>
      <xdr:col>3</xdr:col>
      <xdr:colOff>0</xdr:colOff>
      <xdr:row>33</xdr:row>
      <xdr:rowOff>114300</xdr:rowOff>
    </xdr:to>
    <xdr:sp macro="" textlink="">
      <xdr:nvSpPr>
        <xdr:cNvPr id="4" name="AutoShape 2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/>
        </xdr:cNvSpPr>
      </xdr:nvSpPr>
      <xdr:spPr bwMode="auto">
        <a:xfrm>
          <a:off x="1247775" y="4019550"/>
          <a:ext cx="352425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180975</xdr:colOff>
      <xdr:row>35</xdr:row>
      <xdr:rowOff>19050</xdr:rowOff>
    </xdr:from>
    <xdr:to>
      <xdr:col>2</xdr:col>
      <xdr:colOff>238125</xdr:colOff>
      <xdr:row>38</xdr:row>
      <xdr:rowOff>114300</xdr:rowOff>
    </xdr:to>
    <xdr:sp macro="" textlink="">
      <xdr:nvSpPr>
        <xdr:cNvPr id="5" name="AutoShape 27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/>
        </xdr:cNvSpPr>
      </xdr:nvSpPr>
      <xdr:spPr bwMode="auto">
        <a:xfrm>
          <a:off x="1247775" y="4686300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50</xdr:row>
      <xdr:rowOff>9525</xdr:rowOff>
    </xdr:from>
    <xdr:to>
      <xdr:col>2</xdr:col>
      <xdr:colOff>219075</xdr:colOff>
      <xdr:row>53</xdr:row>
      <xdr:rowOff>104775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/>
        </xdr:cNvSpPr>
      </xdr:nvSpPr>
      <xdr:spPr bwMode="auto">
        <a:xfrm>
          <a:off x="1228725" y="6677025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15</xdr:row>
      <xdr:rowOff>19050</xdr:rowOff>
    </xdr:from>
    <xdr:to>
      <xdr:col>2</xdr:col>
      <xdr:colOff>219075</xdr:colOff>
      <xdr:row>18</xdr:row>
      <xdr:rowOff>114300</xdr:rowOff>
    </xdr:to>
    <xdr:sp macro="" textlink="">
      <xdr:nvSpPr>
        <xdr:cNvPr id="7" name="AutoShape 3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/>
        </xdr:cNvSpPr>
      </xdr:nvSpPr>
      <xdr:spPr bwMode="auto">
        <a:xfrm>
          <a:off x="1228725" y="2019300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20</xdr:row>
      <xdr:rowOff>19050</xdr:rowOff>
    </xdr:from>
    <xdr:to>
      <xdr:col>2</xdr:col>
      <xdr:colOff>219075</xdr:colOff>
      <xdr:row>23</xdr:row>
      <xdr:rowOff>114300</xdr:rowOff>
    </xdr:to>
    <xdr:sp macro="" textlink="">
      <xdr:nvSpPr>
        <xdr:cNvPr id="8" name="AutoShape 34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/>
        </xdr:cNvSpPr>
      </xdr:nvSpPr>
      <xdr:spPr bwMode="auto">
        <a:xfrm>
          <a:off x="1228725" y="2686050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180975</xdr:colOff>
      <xdr:row>25</xdr:row>
      <xdr:rowOff>19050</xdr:rowOff>
    </xdr:from>
    <xdr:to>
      <xdr:col>3</xdr:col>
      <xdr:colOff>0</xdr:colOff>
      <xdr:row>28</xdr:row>
      <xdr:rowOff>114300</xdr:rowOff>
    </xdr:to>
    <xdr:sp macro="" textlink="">
      <xdr:nvSpPr>
        <xdr:cNvPr id="9" name="AutoShape 35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/>
        </xdr:cNvSpPr>
      </xdr:nvSpPr>
      <xdr:spPr bwMode="auto">
        <a:xfrm>
          <a:off x="1247775" y="3352800"/>
          <a:ext cx="352425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40</xdr:row>
      <xdr:rowOff>9525</xdr:rowOff>
    </xdr:from>
    <xdr:to>
      <xdr:col>2</xdr:col>
      <xdr:colOff>219075</xdr:colOff>
      <xdr:row>43</xdr:row>
      <xdr:rowOff>104775</xdr:rowOff>
    </xdr:to>
    <xdr:sp macro="" textlink="">
      <xdr:nvSpPr>
        <xdr:cNvPr id="10" name="AutoShape 38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/>
        </xdr:cNvSpPr>
      </xdr:nvSpPr>
      <xdr:spPr bwMode="auto">
        <a:xfrm>
          <a:off x="1228725" y="5343525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45</xdr:row>
      <xdr:rowOff>9525</xdr:rowOff>
    </xdr:from>
    <xdr:to>
      <xdr:col>2</xdr:col>
      <xdr:colOff>219075</xdr:colOff>
      <xdr:row>48</xdr:row>
      <xdr:rowOff>104775</xdr:rowOff>
    </xdr:to>
    <xdr:sp macro="" textlink="">
      <xdr:nvSpPr>
        <xdr:cNvPr id="11" name="AutoShape 39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/>
        </xdr:cNvSpPr>
      </xdr:nvSpPr>
      <xdr:spPr bwMode="auto">
        <a:xfrm>
          <a:off x="1228725" y="6010275"/>
          <a:ext cx="57150" cy="495300"/>
        </a:xfrm>
        <a:prstGeom prst="leftBrace">
          <a:avLst>
            <a:gd name="adj1" fmla="val 80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5</xdr:row>
      <xdr:rowOff>19050</xdr:rowOff>
    </xdr:from>
    <xdr:to>
      <xdr:col>1</xdr:col>
      <xdr:colOff>95250</xdr:colOff>
      <xdr:row>14</xdr:row>
      <xdr:rowOff>114300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571500" y="685800"/>
          <a:ext cx="57150" cy="1295400"/>
        </a:xfrm>
        <a:prstGeom prst="leftBrace">
          <a:avLst>
            <a:gd name="adj1" fmla="val 2013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17</xdr:row>
      <xdr:rowOff>19050</xdr:rowOff>
    </xdr:from>
    <xdr:to>
      <xdr:col>1</xdr:col>
      <xdr:colOff>76200</xdr:colOff>
      <xdr:row>21</xdr:row>
      <xdr:rowOff>76200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571500" y="2286000"/>
          <a:ext cx="38100" cy="590550"/>
        </a:xfrm>
        <a:prstGeom prst="leftBrace">
          <a:avLst>
            <a:gd name="adj1" fmla="val 13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5</xdr:row>
      <xdr:rowOff>19050</xdr:rowOff>
    </xdr:from>
    <xdr:to>
      <xdr:col>1</xdr:col>
      <xdr:colOff>95250</xdr:colOff>
      <xdr:row>14</xdr:row>
      <xdr:rowOff>114300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/>
        </xdr:cNvSpPr>
      </xdr:nvSpPr>
      <xdr:spPr bwMode="auto">
        <a:xfrm>
          <a:off x="571500" y="685800"/>
          <a:ext cx="57150" cy="1295400"/>
        </a:xfrm>
        <a:prstGeom prst="leftBrace">
          <a:avLst>
            <a:gd name="adj1" fmla="val 2013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17</xdr:row>
      <xdr:rowOff>19050</xdr:rowOff>
    </xdr:from>
    <xdr:to>
      <xdr:col>1</xdr:col>
      <xdr:colOff>76200</xdr:colOff>
      <xdr:row>21</xdr:row>
      <xdr:rowOff>76200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/>
        </xdr:cNvSpPr>
      </xdr:nvSpPr>
      <xdr:spPr bwMode="auto">
        <a:xfrm>
          <a:off x="571500" y="2286000"/>
          <a:ext cx="38100" cy="590550"/>
        </a:xfrm>
        <a:prstGeom prst="leftBrace">
          <a:avLst>
            <a:gd name="adj1" fmla="val 13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9</xdr:row>
      <xdr:rowOff>57150</xdr:rowOff>
    </xdr:from>
    <xdr:to>
      <xdr:col>1</xdr:col>
      <xdr:colOff>95250</xdr:colOff>
      <xdr:row>10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819150" y="1257300"/>
          <a:ext cx="57150" cy="209550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13</xdr:row>
      <xdr:rowOff>47625</xdr:rowOff>
    </xdr:from>
    <xdr:to>
      <xdr:col>1</xdr:col>
      <xdr:colOff>85725</xdr:colOff>
      <xdr:row>14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809625" y="1781175"/>
          <a:ext cx="57150" cy="219075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17</xdr:row>
      <xdr:rowOff>47625</xdr:rowOff>
    </xdr:from>
    <xdr:to>
      <xdr:col>1</xdr:col>
      <xdr:colOff>104775</xdr:colOff>
      <xdr:row>26</xdr:row>
      <xdr:rowOff>114300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/>
        </xdr:cNvSpPr>
      </xdr:nvSpPr>
      <xdr:spPr bwMode="auto">
        <a:xfrm>
          <a:off x="819150" y="2314575"/>
          <a:ext cx="66675" cy="1266825"/>
        </a:xfrm>
        <a:prstGeom prst="leftBrace">
          <a:avLst>
            <a:gd name="adj1" fmla="val 222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9</xdr:row>
      <xdr:rowOff>57150</xdr:rowOff>
    </xdr:from>
    <xdr:to>
      <xdr:col>1</xdr:col>
      <xdr:colOff>95250</xdr:colOff>
      <xdr:row>10</xdr:row>
      <xdr:rowOff>152400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/>
        </xdr:cNvSpPr>
      </xdr:nvSpPr>
      <xdr:spPr bwMode="auto">
        <a:xfrm>
          <a:off x="819150" y="1257300"/>
          <a:ext cx="57150" cy="209550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13</xdr:row>
      <xdr:rowOff>47625</xdr:rowOff>
    </xdr:from>
    <xdr:to>
      <xdr:col>1</xdr:col>
      <xdr:colOff>85725</xdr:colOff>
      <xdr:row>14</xdr:row>
      <xdr:rowOff>142875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/>
        </xdr:cNvSpPr>
      </xdr:nvSpPr>
      <xdr:spPr bwMode="auto">
        <a:xfrm>
          <a:off x="809625" y="1781175"/>
          <a:ext cx="57150" cy="219075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17</xdr:row>
      <xdr:rowOff>47625</xdr:rowOff>
    </xdr:from>
    <xdr:to>
      <xdr:col>1</xdr:col>
      <xdr:colOff>104775</xdr:colOff>
      <xdr:row>26</xdr:row>
      <xdr:rowOff>114300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/>
        </xdr:cNvSpPr>
      </xdr:nvSpPr>
      <xdr:spPr bwMode="auto">
        <a:xfrm>
          <a:off x="819150" y="2314575"/>
          <a:ext cx="66675" cy="1266825"/>
        </a:xfrm>
        <a:prstGeom prst="leftBrace">
          <a:avLst>
            <a:gd name="adj1" fmla="val 222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9</xdr:row>
      <xdr:rowOff>57150</xdr:rowOff>
    </xdr:from>
    <xdr:to>
      <xdr:col>1</xdr:col>
      <xdr:colOff>95250</xdr:colOff>
      <xdr:row>10</xdr:row>
      <xdr:rowOff>152400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/>
        </xdr:cNvSpPr>
      </xdr:nvSpPr>
      <xdr:spPr bwMode="auto">
        <a:xfrm>
          <a:off x="819150" y="1257300"/>
          <a:ext cx="57150" cy="209550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13</xdr:row>
      <xdr:rowOff>47625</xdr:rowOff>
    </xdr:from>
    <xdr:to>
      <xdr:col>1</xdr:col>
      <xdr:colOff>85725</xdr:colOff>
      <xdr:row>14</xdr:row>
      <xdr:rowOff>142875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/>
        </xdr:cNvSpPr>
      </xdr:nvSpPr>
      <xdr:spPr bwMode="auto">
        <a:xfrm>
          <a:off x="809625" y="1781175"/>
          <a:ext cx="57150" cy="219075"/>
        </a:xfrm>
        <a:prstGeom prst="leftBrace">
          <a:avLst>
            <a:gd name="adj1" fmla="val 41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17</xdr:row>
      <xdr:rowOff>47625</xdr:rowOff>
    </xdr:from>
    <xdr:to>
      <xdr:col>1</xdr:col>
      <xdr:colOff>104775</xdr:colOff>
      <xdr:row>26</xdr:row>
      <xdr:rowOff>114300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/>
        </xdr:cNvSpPr>
      </xdr:nvSpPr>
      <xdr:spPr bwMode="auto">
        <a:xfrm>
          <a:off x="819150" y="2314575"/>
          <a:ext cx="66675" cy="1266825"/>
        </a:xfrm>
        <a:prstGeom prst="leftBrace">
          <a:avLst>
            <a:gd name="adj1" fmla="val 222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30"/>
  <sheetViews>
    <sheetView tabSelected="1" zoomScaleNormal="100" zoomScaleSheetLayoutView="124" workbookViewId="0"/>
  </sheetViews>
  <sheetFormatPr defaultColWidth="9.33203125" defaultRowHeight="9.75"/>
  <cols>
    <col min="1" max="1" width="1" style="29" customWidth="1"/>
    <col min="2" max="2" width="12.1640625" style="29" bestFit="1" customWidth="1"/>
    <col min="3" max="3" width="1" style="29" customWidth="1"/>
    <col min="4" max="4" width="7.83203125" style="84" customWidth="1"/>
    <col min="5" max="12" width="9.1640625" style="29" customWidth="1"/>
    <col min="13" max="16384" width="9.33203125" style="29"/>
  </cols>
  <sheetData>
    <row r="1" spans="1:12" ht="12" customHeight="1" thickBot="1">
      <c r="A1" s="13"/>
      <c r="B1" s="13" t="s">
        <v>106</v>
      </c>
      <c r="C1" s="13"/>
      <c r="D1" s="18"/>
      <c r="E1" s="13"/>
      <c r="F1" s="13"/>
      <c r="G1" s="13"/>
      <c r="H1" s="13"/>
      <c r="I1" s="13"/>
      <c r="J1" s="13"/>
      <c r="K1" s="13"/>
      <c r="L1" s="14" t="s">
        <v>249</v>
      </c>
    </row>
    <row r="2" spans="1:12" s="84" customFormat="1" ht="24.95" customHeight="1" thickTop="1">
      <c r="A2" s="330" t="s">
        <v>248</v>
      </c>
      <c r="B2" s="331"/>
      <c r="C2" s="331"/>
      <c r="D2" s="331"/>
      <c r="E2" s="132" t="s">
        <v>247</v>
      </c>
      <c r="F2" s="132" t="s">
        <v>246</v>
      </c>
      <c r="G2" s="132" t="s">
        <v>245</v>
      </c>
      <c r="H2" s="132" t="s">
        <v>244</v>
      </c>
      <c r="I2" s="132" t="s">
        <v>243</v>
      </c>
      <c r="J2" s="132" t="s">
        <v>242</v>
      </c>
      <c r="K2" s="131" t="s">
        <v>241</v>
      </c>
      <c r="L2" s="130" t="s">
        <v>240</v>
      </c>
    </row>
    <row r="3" spans="1:12" s="90" customFormat="1" ht="11.1" customHeight="1">
      <c r="A3" s="7"/>
      <c r="B3" s="7"/>
      <c r="C3" s="7"/>
      <c r="D3" s="37"/>
      <c r="E3" s="7"/>
      <c r="F3" s="7"/>
      <c r="G3" s="7"/>
      <c r="H3" s="7"/>
      <c r="I3" s="7"/>
      <c r="J3" s="7"/>
      <c r="K3" s="7"/>
      <c r="L3" s="7" t="s">
        <v>239</v>
      </c>
    </row>
    <row r="4" spans="1:12" s="127" customFormat="1" ht="5.45" customHeight="1">
      <c r="A4" s="32"/>
      <c r="B4" s="263"/>
      <c r="C4" s="32"/>
      <c r="D4" s="128"/>
      <c r="E4" s="261"/>
      <c r="F4" s="79"/>
      <c r="G4" s="79"/>
      <c r="H4" s="79"/>
      <c r="I4" s="79"/>
      <c r="J4" s="79"/>
      <c r="K4" s="79"/>
      <c r="L4" s="252"/>
    </row>
    <row r="5" spans="1:12" s="127" customFormat="1" ht="10.5" customHeight="1">
      <c r="A5" s="32"/>
      <c r="B5" s="332" t="s">
        <v>238</v>
      </c>
      <c r="C5" s="32"/>
      <c r="D5" s="128" t="s">
        <v>236</v>
      </c>
      <c r="E5" s="129">
        <v>41780</v>
      </c>
      <c r="F5" s="129">
        <v>252</v>
      </c>
      <c r="G5" s="129">
        <v>2784</v>
      </c>
      <c r="H5" s="129">
        <v>30381</v>
      </c>
      <c r="I5" s="129">
        <v>3039</v>
      </c>
      <c r="J5" s="129">
        <v>758</v>
      </c>
      <c r="K5" s="129">
        <v>4566</v>
      </c>
      <c r="L5" s="333">
        <f>SUM(E6/E5)*100</f>
        <v>42.455720440402104</v>
      </c>
    </row>
    <row r="6" spans="1:12" s="127" customFormat="1" ht="10.5" customHeight="1">
      <c r="A6" s="32"/>
      <c r="B6" s="332"/>
      <c r="C6" s="32"/>
      <c r="D6" s="128" t="s">
        <v>235</v>
      </c>
      <c r="E6" s="129">
        <v>17738</v>
      </c>
      <c r="F6" s="129">
        <v>239</v>
      </c>
      <c r="G6" s="129">
        <v>2245</v>
      </c>
      <c r="H6" s="129">
        <v>11561</v>
      </c>
      <c r="I6" s="129">
        <v>891</v>
      </c>
      <c r="J6" s="129">
        <v>649</v>
      </c>
      <c r="K6" s="129">
        <v>2153</v>
      </c>
      <c r="L6" s="333"/>
    </row>
    <row r="7" spans="1:12" s="127" customFormat="1" ht="5.45" customHeight="1">
      <c r="A7" s="32"/>
      <c r="B7" s="263"/>
      <c r="C7" s="32"/>
      <c r="D7" s="128"/>
      <c r="E7" s="261"/>
      <c r="F7" s="79"/>
      <c r="G7" s="79"/>
      <c r="H7" s="79"/>
      <c r="I7" s="79"/>
      <c r="J7" s="79"/>
      <c r="K7" s="79"/>
      <c r="L7" s="252"/>
    </row>
    <row r="8" spans="1:12" s="127" customFormat="1" ht="10.5" customHeight="1">
      <c r="A8" s="32"/>
      <c r="B8" s="334" t="s">
        <v>237</v>
      </c>
      <c r="C8" s="32"/>
      <c r="D8" s="128" t="s">
        <v>236</v>
      </c>
      <c r="E8" s="129">
        <v>35241</v>
      </c>
      <c r="F8" s="129">
        <v>286</v>
      </c>
      <c r="G8" s="129">
        <v>2525</v>
      </c>
      <c r="H8" s="129">
        <v>25556</v>
      </c>
      <c r="I8" s="129">
        <v>2216</v>
      </c>
      <c r="J8" s="129">
        <v>764</v>
      </c>
      <c r="K8" s="129">
        <v>3894</v>
      </c>
      <c r="L8" s="333">
        <f>SUM(E9/E8)*100</f>
        <v>49.646718311058144</v>
      </c>
    </row>
    <row r="9" spans="1:12" s="127" customFormat="1" ht="10.5" customHeight="1">
      <c r="A9" s="32"/>
      <c r="B9" s="334"/>
      <c r="C9" s="32"/>
      <c r="D9" s="128" t="s">
        <v>235</v>
      </c>
      <c r="E9" s="129">
        <v>17496</v>
      </c>
      <c r="F9" s="129">
        <v>275</v>
      </c>
      <c r="G9" s="129">
        <v>2257</v>
      </c>
      <c r="H9" s="129">
        <v>11607</v>
      </c>
      <c r="I9" s="129">
        <v>737</v>
      </c>
      <c r="J9" s="129">
        <v>712</v>
      </c>
      <c r="K9" s="129">
        <v>1908</v>
      </c>
      <c r="L9" s="333"/>
    </row>
    <row r="10" spans="1:12" s="127" customFormat="1" ht="5.45" customHeight="1">
      <c r="A10" s="32"/>
      <c r="B10" s="263"/>
      <c r="C10" s="32"/>
      <c r="D10" s="128"/>
      <c r="E10" s="261"/>
      <c r="F10" s="79"/>
      <c r="G10" s="79"/>
      <c r="H10" s="79"/>
      <c r="I10" s="79"/>
      <c r="J10" s="79"/>
      <c r="K10" s="79"/>
      <c r="L10" s="252"/>
    </row>
    <row r="11" spans="1:12" s="127" customFormat="1" ht="10.5" customHeight="1">
      <c r="A11" s="32"/>
      <c r="B11" s="334" t="s">
        <v>234</v>
      </c>
      <c r="C11" s="32"/>
      <c r="D11" s="128" t="s">
        <v>180</v>
      </c>
      <c r="E11" s="129">
        <v>33252</v>
      </c>
      <c r="F11" s="129">
        <v>237</v>
      </c>
      <c r="G11" s="129">
        <v>2359</v>
      </c>
      <c r="H11" s="129">
        <v>23970</v>
      </c>
      <c r="I11" s="129">
        <v>2278</v>
      </c>
      <c r="J11" s="129">
        <v>812</v>
      </c>
      <c r="K11" s="129">
        <v>3596</v>
      </c>
      <c r="L11" s="333">
        <f>SUM(E12/E11)*100</f>
        <v>52.739684830987613</v>
      </c>
    </row>
    <row r="12" spans="1:12" s="127" customFormat="1" ht="10.5" customHeight="1">
      <c r="A12" s="32"/>
      <c r="B12" s="334"/>
      <c r="C12" s="32"/>
      <c r="D12" s="128" t="s">
        <v>179</v>
      </c>
      <c r="E12" s="129">
        <v>17537</v>
      </c>
      <c r="F12" s="129">
        <v>237</v>
      </c>
      <c r="G12" s="129">
        <v>1966</v>
      </c>
      <c r="H12" s="129">
        <v>11761</v>
      </c>
      <c r="I12" s="129">
        <v>1056</v>
      </c>
      <c r="J12" s="129">
        <v>740</v>
      </c>
      <c r="K12" s="129">
        <v>1777</v>
      </c>
      <c r="L12" s="333"/>
    </row>
    <row r="13" spans="1:12" ht="8.25" customHeight="1">
      <c r="A13" s="11"/>
      <c r="B13" s="11"/>
      <c r="C13" s="11"/>
      <c r="D13" s="102"/>
      <c r="E13" s="259"/>
      <c r="F13" s="260"/>
      <c r="G13" s="260"/>
      <c r="H13" s="260"/>
      <c r="I13" s="260"/>
      <c r="J13" s="260"/>
      <c r="K13" s="260"/>
      <c r="L13" s="248"/>
    </row>
    <row r="14" spans="1:12" ht="12.6" customHeight="1">
      <c r="A14" s="11"/>
      <c r="B14" s="328" t="s">
        <v>233</v>
      </c>
      <c r="C14" s="11"/>
      <c r="D14" s="102" t="s">
        <v>180</v>
      </c>
      <c r="E14" s="231">
        <v>13062</v>
      </c>
      <c r="F14" s="231">
        <v>104</v>
      </c>
      <c r="G14" s="231">
        <v>1023</v>
      </c>
      <c r="H14" s="231">
        <v>9136</v>
      </c>
      <c r="I14" s="231">
        <v>1036</v>
      </c>
      <c r="J14" s="231">
        <v>348</v>
      </c>
      <c r="K14" s="231">
        <v>1415</v>
      </c>
      <c r="L14" s="329">
        <f>SUM(E15/E14)*100</f>
        <v>53.146531924666974</v>
      </c>
    </row>
    <row r="15" spans="1:12" ht="12.6" customHeight="1">
      <c r="A15" s="11"/>
      <c r="B15" s="328"/>
      <c r="C15" s="11"/>
      <c r="D15" s="102" t="s">
        <v>179</v>
      </c>
      <c r="E15" s="231">
        <v>6942</v>
      </c>
      <c r="F15" s="231">
        <v>100</v>
      </c>
      <c r="G15" s="231">
        <v>849</v>
      </c>
      <c r="H15" s="231">
        <v>4563</v>
      </c>
      <c r="I15" s="231">
        <v>446</v>
      </c>
      <c r="J15" s="231">
        <v>292</v>
      </c>
      <c r="K15" s="231">
        <v>692</v>
      </c>
      <c r="L15" s="329"/>
    </row>
    <row r="16" spans="1:12" ht="12.6" customHeight="1">
      <c r="A16" s="11"/>
      <c r="B16" s="328" t="s">
        <v>232</v>
      </c>
      <c r="C16" s="11"/>
      <c r="D16" s="102" t="s">
        <v>180</v>
      </c>
      <c r="E16" s="231">
        <v>338</v>
      </c>
      <c r="F16" s="231">
        <v>7</v>
      </c>
      <c r="G16" s="231">
        <v>33</v>
      </c>
      <c r="H16" s="231">
        <v>199</v>
      </c>
      <c r="I16" s="231">
        <v>20</v>
      </c>
      <c r="J16" s="231">
        <v>33</v>
      </c>
      <c r="K16" s="231">
        <v>46</v>
      </c>
      <c r="L16" s="329">
        <f>SUM(E17/E16)*100</f>
        <v>52.95857988165681</v>
      </c>
    </row>
    <row r="17" spans="1:12" ht="12.6" customHeight="1">
      <c r="A17" s="11"/>
      <c r="B17" s="328"/>
      <c r="C17" s="11"/>
      <c r="D17" s="102" t="s">
        <v>179</v>
      </c>
      <c r="E17" s="231">
        <v>179</v>
      </c>
      <c r="F17" s="231">
        <v>6</v>
      </c>
      <c r="G17" s="231">
        <v>28</v>
      </c>
      <c r="H17" s="231">
        <v>80</v>
      </c>
      <c r="I17" s="231">
        <v>16</v>
      </c>
      <c r="J17" s="231">
        <v>27</v>
      </c>
      <c r="K17" s="231">
        <v>22</v>
      </c>
      <c r="L17" s="329"/>
    </row>
    <row r="18" spans="1:12" ht="12.6" customHeight="1">
      <c r="A18" s="11"/>
      <c r="B18" s="328" t="s">
        <v>231</v>
      </c>
      <c r="C18" s="11"/>
      <c r="D18" s="102" t="s">
        <v>180</v>
      </c>
      <c r="E18" s="231">
        <v>235</v>
      </c>
      <c r="F18" s="231">
        <v>2</v>
      </c>
      <c r="G18" s="231">
        <v>21</v>
      </c>
      <c r="H18" s="231">
        <v>163</v>
      </c>
      <c r="I18" s="231">
        <v>16</v>
      </c>
      <c r="J18" s="231">
        <v>6</v>
      </c>
      <c r="K18" s="231">
        <v>27</v>
      </c>
      <c r="L18" s="329">
        <f>SUM(E19/E18)*100</f>
        <v>54.893617021276597</v>
      </c>
    </row>
    <row r="19" spans="1:12" ht="12.6" customHeight="1">
      <c r="A19" s="11"/>
      <c r="B19" s="328"/>
      <c r="C19" s="11"/>
      <c r="D19" s="102" t="s">
        <v>179</v>
      </c>
      <c r="E19" s="231">
        <v>129</v>
      </c>
      <c r="F19" s="231">
        <v>2</v>
      </c>
      <c r="G19" s="231">
        <v>19</v>
      </c>
      <c r="H19" s="231">
        <v>76</v>
      </c>
      <c r="I19" s="231">
        <v>2</v>
      </c>
      <c r="J19" s="231">
        <v>8</v>
      </c>
      <c r="K19" s="231">
        <v>22</v>
      </c>
      <c r="L19" s="329"/>
    </row>
    <row r="20" spans="1:12" ht="12.6" customHeight="1">
      <c r="A20" s="11"/>
      <c r="B20" s="328" t="s">
        <v>230</v>
      </c>
      <c r="C20" s="11"/>
      <c r="D20" s="102" t="s">
        <v>180</v>
      </c>
      <c r="E20" s="231">
        <v>464</v>
      </c>
      <c r="F20" s="231">
        <v>5</v>
      </c>
      <c r="G20" s="231">
        <v>25</v>
      </c>
      <c r="H20" s="231">
        <v>348</v>
      </c>
      <c r="I20" s="231">
        <v>37</v>
      </c>
      <c r="J20" s="231">
        <v>9</v>
      </c>
      <c r="K20" s="231">
        <v>40</v>
      </c>
      <c r="L20" s="329">
        <f>SUM(E21/E20)*100</f>
        <v>79.310344827586206</v>
      </c>
    </row>
    <row r="21" spans="1:12" ht="12.6" customHeight="1">
      <c r="A21" s="11"/>
      <c r="B21" s="328"/>
      <c r="C21" s="11"/>
      <c r="D21" s="102" t="s">
        <v>179</v>
      </c>
      <c r="E21" s="231">
        <v>368</v>
      </c>
      <c r="F21" s="231">
        <v>4</v>
      </c>
      <c r="G21" s="231">
        <v>22</v>
      </c>
      <c r="H21" s="231">
        <v>235</v>
      </c>
      <c r="I21" s="231">
        <v>85</v>
      </c>
      <c r="J21" s="231">
        <v>8</v>
      </c>
      <c r="K21" s="231">
        <v>14</v>
      </c>
      <c r="L21" s="329"/>
    </row>
    <row r="22" spans="1:12" ht="12.6" customHeight="1">
      <c r="A22" s="11"/>
      <c r="B22" s="328" t="s">
        <v>229</v>
      </c>
      <c r="C22" s="11"/>
      <c r="D22" s="102" t="s">
        <v>180</v>
      </c>
      <c r="E22" s="231">
        <v>633</v>
      </c>
      <c r="F22" s="231">
        <v>1</v>
      </c>
      <c r="G22" s="231">
        <v>41</v>
      </c>
      <c r="H22" s="231">
        <v>425</v>
      </c>
      <c r="I22" s="231">
        <v>80</v>
      </c>
      <c r="J22" s="231">
        <v>17</v>
      </c>
      <c r="K22" s="231">
        <v>69</v>
      </c>
      <c r="L22" s="329">
        <f>SUM(E23/E22)*100</f>
        <v>47.393364928909953</v>
      </c>
    </row>
    <row r="23" spans="1:12" ht="12.6" customHeight="1">
      <c r="A23" s="11"/>
      <c r="B23" s="328"/>
      <c r="C23" s="11"/>
      <c r="D23" s="102" t="s">
        <v>179</v>
      </c>
      <c r="E23" s="231">
        <v>300</v>
      </c>
      <c r="F23" s="231">
        <v>1</v>
      </c>
      <c r="G23" s="231">
        <v>25</v>
      </c>
      <c r="H23" s="231">
        <v>204</v>
      </c>
      <c r="I23" s="231">
        <v>16</v>
      </c>
      <c r="J23" s="231">
        <v>14</v>
      </c>
      <c r="K23" s="231">
        <v>40</v>
      </c>
      <c r="L23" s="329"/>
    </row>
    <row r="24" spans="1:12" ht="12.6" customHeight="1">
      <c r="A24" s="11"/>
      <c r="B24" s="328" t="s">
        <v>228</v>
      </c>
      <c r="C24" s="11"/>
      <c r="D24" s="102" t="s">
        <v>180</v>
      </c>
      <c r="E24" s="231">
        <v>777</v>
      </c>
      <c r="F24" s="231">
        <v>10</v>
      </c>
      <c r="G24" s="231">
        <v>75</v>
      </c>
      <c r="H24" s="231">
        <v>518</v>
      </c>
      <c r="I24" s="231">
        <v>52</v>
      </c>
      <c r="J24" s="231">
        <v>37</v>
      </c>
      <c r="K24" s="231">
        <v>85</v>
      </c>
      <c r="L24" s="329">
        <f>SUM(E25/E24)*100</f>
        <v>45.817245817245819</v>
      </c>
    </row>
    <row r="25" spans="1:12" ht="12.6" customHeight="1">
      <c r="A25" s="11"/>
      <c r="B25" s="328"/>
      <c r="C25" s="11"/>
      <c r="D25" s="102" t="s">
        <v>179</v>
      </c>
      <c r="E25" s="231">
        <v>356</v>
      </c>
      <c r="F25" s="231">
        <v>9</v>
      </c>
      <c r="G25" s="231">
        <v>64</v>
      </c>
      <c r="H25" s="231">
        <v>173</v>
      </c>
      <c r="I25" s="231">
        <v>18</v>
      </c>
      <c r="J25" s="231">
        <v>36</v>
      </c>
      <c r="K25" s="231">
        <v>56</v>
      </c>
      <c r="L25" s="329"/>
    </row>
    <row r="26" spans="1:12" ht="12.6" customHeight="1">
      <c r="A26" s="11"/>
      <c r="B26" s="328" t="s">
        <v>227</v>
      </c>
      <c r="C26" s="11"/>
      <c r="D26" s="102" t="s">
        <v>180</v>
      </c>
      <c r="E26" s="231">
        <v>782</v>
      </c>
      <c r="F26" s="231">
        <v>9</v>
      </c>
      <c r="G26" s="231">
        <v>119</v>
      </c>
      <c r="H26" s="231">
        <v>520</v>
      </c>
      <c r="I26" s="231">
        <v>39</v>
      </c>
      <c r="J26" s="231">
        <v>11</v>
      </c>
      <c r="K26" s="231">
        <v>84</v>
      </c>
      <c r="L26" s="329">
        <f>SUM(E27/E26)*100</f>
        <v>61.508951406649615</v>
      </c>
    </row>
    <row r="27" spans="1:12" ht="12.6" customHeight="1">
      <c r="A27" s="11"/>
      <c r="B27" s="328"/>
      <c r="C27" s="11"/>
      <c r="D27" s="102" t="s">
        <v>179</v>
      </c>
      <c r="E27" s="231">
        <v>481</v>
      </c>
      <c r="F27" s="231">
        <v>7</v>
      </c>
      <c r="G27" s="231">
        <v>99</v>
      </c>
      <c r="H27" s="231">
        <v>289</v>
      </c>
      <c r="I27" s="231">
        <v>28</v>
      </c>
      <c r="J27" s="231">
        <v>10</v>
      </c>
      <c r="K27" s="231">
        <v>48</v>
      </c>
      <c r="L27" s="329"/>
    </row>
    <row r="28" spans="1:12" ht="12.6" customHeight="1">
      <c r="A28" s="11"/>
      <c r="B28" s="328" t="s">
        <v>226</v>
      </c>
      <c r="C28" s="11"/>
      <c r="D28" s="102" t="s">
        <v>180</v>
      </c>
      <c r="E28" s="231">
        <v>883</v>
      </c>
      <c r="F28" s="231">
        <v>7</v>
      </c>
      <c r="G28" s="231">
        <v>86</v>
      </c>
      <c r="H28" s="231">
        <v>616</v>
      </c>
      <c r="I28" s="231">
        <v>59</v>
      </c>
      <c r="J28" s="231">
        <v>18</v>
      </c>
      <c r="K28" s="231">
        <v>97</v>
      </c>
      <c r="L28" s="329">
        <f>SUM(E29/E28)*100</f>
        <v>51.415628539071342</v>
      </c>
    </row>
    <row r="29" spans="1:12" ht="12.6" customHeight="1">
      <c r="A29" s="11"/>
      <c r="B29" s="328"/>
      <c r="C29" s="11"/>
      <c r="D29" s="102" t="s">
        <v>179</v>
      </c>
      <c r="E29" s="231">
        <v>454</v>
      </c>
      <c r="F29" s="231">
        <v>9</v>
      </c>
      <c r="G29" s="231">
        <v>70</v>
      </c>
      <c r="H29" s="231">
        <v>290</v>
      </c>
      <c r="I29" s="231">
        <v>25</v>
      </c>
      <c r="J29" s="231">
        <v>18</v>
      </c>
      <c r="K29" s="231">
        <v>42</v>
      </c>
      <c r="L29" s="329"/>
    </row>
    <row r="30" spans="1:12" ht="12.6" customHeight="1">
      <c r="A30" s="11"/>
      <c r="B30" s="328" t="s">
        <v>225</v>
      </c>
      <c r="C30" s="11"/>
      <c r="D30" s="102" t="s">
        <v>180</v>
      </c>
      <c r="E30" s="231">
        <v>776</v>
      </c>
      <c r="F30" s="231">
        <v>5</v>
      </c>
      <c r="G30" s="231">
        <v>62</v>
      </c>
      <c r="H30" s="231">
        <v>540</v>
      </c>
      <c r="I30" s="231">
        <v>75</v>
      </c>
      <c r="J30" s="231">
        <v>11</v>
      </c>
      <c r="K30" s="231">
        <v>83</v>
      </c>
      <c r="L30" s="329">
        <f>SUM(E31/E30)*100</f>
        <v>51.417525773195869</v>
      </c>
    </row>
    <row r="31" spans="1:12" ht="12.6" customHeight="1">
      <c r="A31" s="11"/>
      <c r="B31" s="328"/>
      <c r="C31" s="11"/>
      <c r="D31" s="102" t="s">
        <v>179</v>
      </c>
      <c r="E31" s="231">
        <v>399</v>
      </c>
      <c r="F31" s="231">
        <v>5</v>
      </c>
      <c r="G31" s="231">
        <v>57</v>
      </c>
      <c r="H31" s="231">
        <v>267</v>
      </c>
      <c r="I31" s="231">
        <v>14</v>
      </c>
      <c r="J31" s="231">
        <v>7</v>
      </c>
      <c r="K31" s="231">
        <v>49</v>
      </c>
      <c r="L31" s="329"/>
    </row>
    <row r="32" spans="1:12" ht="12.6" customHeight="1">
      <c r="A32" s="11"/>
      <c r="B32" s="328" t="s">
        <v>224</v>
      </c>
      <c r="C32" s="11"/>
      <c r="D32" s="102" t="s">
        <v>180</v>
      </c>
      <c r="E32" s="231">
        <v>977</v>
      </c>
      <c r="F32" s="231">
        <v>7</v>
      </c>
      <c r="G32" s="231">
        <v>60</v>
      </c>
      <c r="H32" s="231">
        <v>670</v>
      </c>
      <c r="I32" s="231">
        <v>75</v>
      </c>
      <c r="J32" s="231">
        <v>26</v>
      </c>
      <c r="K32" s="231">
        <v>139</v>
      </c>
      <c r="L32" s="329">
        <f>SUM(E33/E32)*100</f>
        <v>48.106448311156605</v>
      </c>
    </row>
    <row r="33" spans="1:13" ht="12.6" customHeight="1">
      <c r="A33" s="11"/>
      <c r="B33" s="328"/>
      <c r="C33" s="11"/>
      <c r="D33" s="102" t="s">
        <v>179</v>
      </c>
      <c r="E33" s="231">
        <v>470</v>
      </c>
      <c r="F33" s="231">
        <v>6</v>
      </c>
      <c r="G33" s="231">
        <v>44</v>
      </c>
      <c r="H33" s="231">
        <v>284</v>
      </c>
      <c r="I33" s="231">
        <v>45</v>
      </c>
      <c r="J33" s="231">
        <v>23</v>
      </c>
      <c r="K33" s="231">
        <v>68</v>
      </c>
      <c r="L33" s="329"/>
    </row>
    <row r="34" spans="1:13" ht="12.6" customHeight="1">
      <c r="A34" s="11"/>
      <c r="B34" s="328" t="s">
        <v>223</v>
      </c>
      <c r="C34" s="11"/>
      <c r="D34" s="102" t="s">
        <v>180</v>
      </c>
      <c r="E34" s="231">
        <v>567</v>
      </c>
      <c r="F34" s="231">
        <v>7</v>
      </c>
      <c r="G34" s="231">
        <v>39</v>
      </c>
      <c r="H34" s="231">
        <v>396</v>
      </c>
      <c r="I34" s="231">
        <v>40</v>
      </c>
      <c r="J34" s="231">
        <v>18</v>
      </c>
      <c r="K34" s="231">
        <v>67</v>
      </c>
      <c r="L34" s="329">
        <f>SUM(E35/E34)*100</f>
        <v>60.493827160493829</v>
      </c>
    </row>
    <row r="35" spans="1:13" ht="12.6" customHeight="1">
      <c r="A35" s="11"/>
      <c r="B35" s="328"/>
      <c r="C35" s="11"/>
      <c r="D35" s="102" t="s">
        <v>179</v>
      </c>
      <c r="E35" s="231">
        <v>343</v>
      </c>
      <c r="F35" s="231">
        <v>6</v>
      </c>
      <c r="G35" s="231">
        <v>29</v>
      </c>
      <c r="H35" s="231">
        <v>259</v>
      </c>
      <c r="I35" s="231">
        <v>17</v>
      </c>
      <c r="J35" s="231">
        <v>9</v>
      </c>
      <c r="K35" s="231">
        <v>23</v>
      </c>
      <c r="L35" s="329"/>
    </row>
    <row r="36" spans="1:13" ht="12.6" customHeight="1">
      <c r="A36" s="11"/>
      <c r="B36" s="328" t="s">
        <v>222</v>
      </c>
      <c r="C36" s="11"/>
      <c r="D36" s="102" t="s">
        <v>180</v>
      </c>
      <c r="E36" s="231">
        <v>730</v>
      </c>
      <c r="F36" s="231">
        <v>8</v>
      </c>
      <c r="G36" s="231">
        <v>71</v>
      </c>
      <c r="H36" s="231">
        <v>494</v>
      </c>
      <c r="I36" s="231">
        <v>56</v>
      </c>
      <c r="J36" s="231">
        <v>19</v>
      </c>
      <c r="K36" s="231">
        <v>82</v>
      </c>
      <c r="L36" s="329">
        <f>SUM(E37/E36)*100</f>
        <v>46.438356164383556</v>
      </c>
    </row>
    <row r="37" spans="1:13" ht="12.6" customHeight="1">
      <c r="A37" s="11"/>
      <c r="B37" s="328"/>
      <c r="C37" s="11"/>
      <c r="D37" s="102" t="s">
        <v>179</v>
      </c>
      <c r="E37" s="231">
        <v>339</v>
      </c>
      <c r="F37" s="231">
        <v>8</v>
      </c>
      <c r="G37" s="231">
        <v>67</v>
      </c>
      <c r="H37" s="231">
        <v>195</v>
      </c>
      <c r="I37" s="231">
        <v>18</v>
      </c>
      <c r="J37" s="231">
        <v>8</v>
      </c>
      <c r="K37" s="231">
        <v>43</v>
      </c>
      <c r="L37" s="329"/>
    </row>
    <row r="38" spans="1:13" ht="12.6" customHeight="1">
      <c r="A38" s="11"/>
      <c r="B38" s="328" t="s">
        <v>221</v>
      </c>
      <c r="C38" s="11"/>
      <c r="D38" s="102" t="s">
        <v>180</v>
      </c>
      <c r="E38" s="231">
        <v>757</v>
      </c>
      <c r="F38" s="231">
        <v>0</v>
      </c>
      <c r="G38" s="231">
        <v>69</v>
      </c>
      <c r="H38" s="231">
        <v>518</v>
      </c>
      <c r="I38" s="231">
        <v>75</v>
      </c>
      <c r="J38" s="231">
        <v>11</v>
      </c>
      <c r="K38" s="231">
        <v>84</v>
      </c>
      <c r="L38" s="329">
        <f>SUM(E39/E38)*100</f>
        <v>57.199471598414796</v>
      </c>
    </row>
    <row r="39" spans="1:13" ht="12.6" customHeight="1">
      <c r="A39" s="11"/>
      <c r="B39" s="328"/>
      <c r="C39" s="11"/>
      <c r="D39" s="102" t="s">
        <v>179</v>
      </c>
      <c r="E39" s="231">
        <v>433</v>
      </c>
      <c r="F39" s="231">
        <v>3</v>
      </c>
      <c r="G39" s="231">
        <v>50</v>
      </c>
      <c r="H39" s="231">
        <v>326</v>
      </c>
      <c r="I39" s="231">
        <v>15</v>
      </c>
      <c r="J39" s="231">
        <v>13</v>
      </c>
      <c r="K39" s="231">
        <v>26</v>
      </c>
      <c r="L39" s="329"/>
    </row>
    <row r="40" spans="1:13" ht="12.6" customHeight="1">
      <c r="A40" s="11"/>
      <c r="B40" s="328" t="s">
        <v>220</v>
      </c>
      <c r="C40" s="11"/>
      <c r="D40" s="102" t="s">
        <v>180</v>
      </c>
      <c r="E40" s="231">
        <v>1215</v>
      </c>
      <c r="F40" s="231">
        <v>12</v>
      </c>
      <c r="G40" s="231">
        <v>90</v>
      </c>
      <c r="H40" s="231">
        <v>883</v>
      </c>
      <c r="I40" s="231">
        <v>85</v>
      </c>
      <c r="J40" s="231">
        <v>16</v>
      </c>
      <c r="K40" s="231">
        <v>129</v>
      </c>
      <c r="L40" s="329">
        <f>SUM(E41/E40)*100</f>
        <v>39.753086419753089</v>
      </c>
    </row>
    <row r="41" spans="1:13" ht="12.6" customHeight="1">
      <c r="A41" s="11"/>
      <c r="B41" s="328"/>
      <c r="C41" s="11"/>
      <c r="D41" s="102" t="s">
        <v>179</v>
      </c>
      <c r="E41" s="231">
        <v>483</v>
      </c>
      <c r="F41" s="231">
        <v>9</v>
      </c>
      <c r="G41" s="231">
        <v>64</v>
      </c>
      <c r="H41" s="231">
        <v>320</v>
      </c>
      <c r="I41" s="231">
        <v>18</v>
      </c>
      <c r="J41" s="231">
        <v>16</v>
      </c>
      <c r="K41" s="231">
        <v>56</v>
      </c>
      <c r="L41" s="329"/>
    </row>
    <row r="42" spans="1:13" ht="12.6" customHeight="1">
      <c r="A42" s="11"/>
      <c r="B42" s="328" t="s">
        <v>219</v>
      </c>
      <c r="C42" s="11"/>
      <c r="D42" s="102" t="s">
        <v>180</v>
      </c>
      <c r="E42" s="231">
        <v>426</v>
      </c>
      <c r="F42" s="231">
        <v>2</v>
      </c>
      <c r="G42" s="231">
        <v>25</v>
      </c>
      <c r="H42" s="231">
        <v>310</v>
      </c>
      <c r="I42" s="231">
        <v>33</v>
      </c>
      <c r="J42" s="231">
        <v>13</v>
      </c>
      <c r="K42" s="231">
        <v>43</v>
      </c>
      <c r="L42" s="329">
        <f>SUM(E43/E42)*100</f>
        <v>47.183098591549296</v>
      </c>
    </row>
    <row r="43" spans="1:13" ht="12.6" customHeight="1">
      <c r="A43" s="11"/>
      <c r="B43" s="328"/>
      <c r="C43" s="11"/>
      <c r="D43" s="102" t="s">
        <v>179</v>
      </c>
      <c r="E43" s="231">
        <v>201</v>
      </c>
      <c r="F43" s="231">
        <v>1</v>
      </c>
      <c r="G43" s="231">
        <v>22</v>
      </c>
      <c r="H43" s="231">
        <v>145</v>
      </c>
      <c r="I43" s="231">
        <v>4</v>
      </c>
      <c r="J43" s="231">
        <v>7</v>
      </c>
      <c r="K43" s="231">
        <v>22</v>
      </c>
      <c r="L43" s="329"/>
    </row>
    <row r="44" spans="1:13" ht="12" customHeight="1">
      <c r="A44" s="11"/>
      <c r="B44" s="328" t="s">
        <v>218</v>
      </c>
      <c r="C44" s="11"/>
      <c r="D44" s="102" t="s">
        <v>180</v>
      </c>
      <c r="E44" s="231">
        <v>656</v>
      </c>
      <c r="F44" s="231">
        <v>1</v>
      </c>
      <c r="G44" s="231">
        <v>43</v>
      </c>
      <c r="H44" s="231">
        <v>467</v>
      </c>
      <c r="I44" s="231">
        <v>61</v>
      </c>
      <c r="J44" s="231">
        <v>16</v>
      </c>
      <c r="K44" s="231">
        <v>68</v>
      </c>
      <c r="L44" s="329">
        <f>SUM(E45/E44)*100</f>
        <v>46.189024390243901</v>
      </c>
      <c r="M44" s="88"/>
    </row>
    <row r="45" spans="1:13" ht="12" customHeight="1">
      <c r="A45" s="11"/>
      <c r="B45" s="328"/>
      <c r="C45" s="11"/>
      <c r="D45" s="102" t="s">
        <v>179</v>
      </c>
      <c r="E45" s="231">
        <v>303</v>
      </c>
      <c r="F45" s="231">
        <v>2</v>
      </c>
      <c r="G45" s="231">
        <v>46</v>
      </c>
      <c r="H45" s="231">
        <v>182</v>
      </c>
      <c r="I45" s="231">
        <v>12</v>
      </c>
      <c r="J45" s="231">
        <v>16</v>
      </c>
      <c r="K45" s="231">
        <v>45</v>
      </c>
      <c r="L45" s="329"/>
    </row>
    <row r="46" spans="1:13" ht="12" customHeight="1">
      <c r="A46" s="11"/>
      <c r="B46" s="328" t="s">
        <v>217</v>
      </c>
      <c r="C46" s="11"/>
      <c r="D46" s="102" t="s">
        <v>180</v>
      </c>
      <c r="E46" s="231">
        <v>576</v>
      </c>
      <c r="F46" s="231">
        <v>0</v>
      </c>
      <c r="G46" s="231">
        <v>41</v>
      </c>
      <c r="H46" s="231">
        <v>465</v>
      </c>
      <c r="I46" s="231">
        <v>19</v>
      </c>
      <c r="J46" s="231">
        <v>8</v>
      </c>
      <c r="K46" s="231">
        <v>43</v>
      </c>
      <c r="L46" s="329">
        <f>SUM(E47/E46)*100</f>
        <v>84.548611111111114</v>
      </c>
    </row>
    <row r="47" spans="1:13" ht="12" customHeight="1">
      <c r="A47" s="11"/>
      <c r="B47" s="328"/>
      <c r="C47" s="11"/>
      <c r="D47" s="102" t="s">
        <v>179</v>
      </c>
      <c r="E47" s="231">
        <v>487</v>
      </c>
      <c r="F47" s="231">
        <v>1</v>
      </c>
      <c r="G47" s="231">
        <v>30</v>
      </c>
      <c r="H47" s="231">
        <v>414</v>
      </c>
      <c r="I47" s="231">
        <v>12</v>
      </c>
      <c r="J47" s="231">
        <v>8</v>
      </c>
      <c r="K47" s="231">
        <v>22</v>
      </c>
      <c r="L47" s="329"/>
    </row>
    <row r="48" spans="1:13" ht="12" customHeight="1">
      <c r="A48" s="11"/>
      <c r="B48" s="328" t="s">
        <v>216</v>
      </c>
      <c r="C48" s="11"/>
      <c r="D48" s="102" t="s">
        <v>180</v>
      </c>
      <c r="E48" s="231">
        <v>855</v>
      </c>
      <c r="F48" s="231">
        <v>5</v>
      </c>
      <c r="G48" s="231">
        <v>43</v>
      </c>
      <c r="H48" s="231">
        <v>633</v>
      </c>
      <c r="I48" s="231">
        <v>86</v>
      </c>
      <c r="J48" s="231">
        <v>19</v>
      </c>
      <c r="K48" s="231">
        <v>69</v>
      </c>
      <c r="L48" s="329">
        <f>SUM(E49/E48)*100</f>
        <v>41.637426900584792</v>
      </c>
    </row>
    <row r="49" spans="1:14" ht="12" customHeight="1">
      <c r="A49" s="11"/>
      <c r="B49" s="328"/>
      <c r="C49" s="11"/>
      <c r="D49" s="102" t="s">
        <v>179</v>
      </c>
      <c r="E49" s="231">
        <v>356</v>
      </c>
      <c r="F49" s="231">
        <v>5</v>
      </c>
      <c r="G49" s="231">
        <v>35</v>
      </c>
      <c r="H49" s="231">
        <v>230</v>
      </c>
      <c r="I49" s="231">
        <v>30</v>
      </c>
      <c r="J49" s="231">
        <v>18</v>
      </c>
      <c r="K49" s="231">
        <v>38</v>
      </c>
      <c r="L49" s="329"/>
    </row>
    <row r="50" spans="1:14" ht="12" customHeight="1">
      <c r="A50" s="11"/>
      <c r="B50" s="328" t="s">
        <v>215</v>
      </c>
      <c r="C50" s="11"/>
      <c r="D50" s="102" t="s">
        <v>180</v>
      </c>
      <c r="E50" s="231">
        <v>385</v>
      </c>
      <c r="F50" s="231">
        <v>3</v>
      </c>
      <c r="G50" s="231">
        <v>18</v>
      </c>
      <c r="H50" s="231">
        <v>249</v>
      </c>
      <c r="I50" s="231">
        <v>59</v>
      </c>
      <c r="J50" s="231">
        <v>13</v>
      </c>
      <c r="K50" s="231">
        <v>43</v>
      </c>
      <c r="L50" s="329">
        <f>SUM(E51/E50)*100</f>
        <v>37.142857142857146</v>
      </c>
    </row>
    <row r="51" spans="1:14" ht="12" customHeight="1">
      <c r="A51" s="11"/>
      <c r="B51" s="328"/>
      <c r="C51" s="11"/>
      <c r="D51" s="102" t="s">
        <v>179</v>
      </c>
      <c r="E51" s="231">
        <v>143</v>
      </c>
      <c r="F51" s="231">
        <v>4</v>
      </c>
      <c r="G51" s="231">
        <v>14</v>
      </c>
      <c r="H51" s="231">
        <v>85</v>
      </c>
      <c r="I51" s="231">
        <v>24</v>
      </c>
      <c r="J51" s="231">
        <v>9</v>
      </c>
      <c r="K51" s="231">
        <v>7</v>
      </c>
      <c r="L51" s="329"/>
    </row>
    <row r="52" spans="1:14" ht="12" customHeight="1">
      <c r="A52" s="11"/>
      <c r="B52" s="328" t="s">
        <v>214</v>
      </c>
      <c r="C52" s="11"/>
      <c r="D52" s="102" t="s">
        <v>180</v>
      </c>
      <c r="E52" s="231">
        <v>449</v>
      </c>
      <c r="F52" s="231">
        <v>6</v>
      </c>
      <c r="G52" s="231">
        <v>31</v>
      </c>
      <c r="H52" s="231">
        <v>298</v>
      </c>
      <c r="I52" s="231">
        <v>38</v>
      </c>
      <c r="J52" s="231">
        <v>21</v>
      </c>
      <c r="K52" s="231">
        <v>55</v>
      </c>
      <c r="L52" s="329">
        <f>SUM(E53/E52)*100</f>
        <v>81.959910913140305</v>
      </c>
      <c r="N52" s="10"/>
    </row>
    <row r="53" spans="1:14" ht="12" customHeight="1">
      <c r="A53" s="11"/>
      <c r="B53" s="328"/>
      <c r="C53" s="11"/>
      <c r="D53" s="102" t="s">
        <v>179</v>
      </c>
      <c r="E53" s="231">
        <v>368</v>
      </c>
      <c r="F53" s="231">
        <v>5</v>
      </c>
      <c r="G53" s="231">
        <v>27</v>
      </c>
      <c r="H53" s="231">
        <v>251</v>
      </c>
      <c r="I53" s="231">
        <v>36</v>
      </c>
      <c r="J53" s="231">
        <v>20</v>
      </c>
      <c r="K53" s="231">
        <v>29</v>
      </c>
      <c r="L53" s="329"/>
      <c r="N53" s="10"/>
    </row>
    <row r="54" spans="1:14" ht="12" customHeight="1">
      <c r="A54" s="11"/>
      <c r="B54" s="328" t="s">
        <v>213</v>
      </c>
      <c r="C54" s="11"/>
      <c r="D54" s="102" t="s">
        <v>180</v>
      </c>
      <c r="E54" s="231">
        <v>540</v>
      </c>
      <c r="F54" s="231">
        <v>7</v>
      </c>
      <c r="G54" s="231">
        <v>30</v>
      </c>
      <c r="H54" s="231">
        <v>391</v>
      </c>
      <c r="I54" s="231">
        <v>30</v>
      </c>
      <c r="J54" s="231">
        <v>24</v>
      </c>
      <c r="K54" s="231">
        <v>58</v>
      </c>
      <c r="L54" s="329">
        <f>SUM(E55/E54)*100</f>
        <v>57.962962962962962</v>
      </c>
    </row>
    <row r="55" spans="1:14" ht="12" customHeight="1">
      <c r="A55" s="11"/>
      <c r="B55" s="328"/>
      <c r="C55" s="11"/>
      <c r="D55" s="102" t="s">
        <v>179</v>
      </c>
      <c r="E55" s="231">
        <v>313</v>
      </c>
      <c r="F55" s="231">
        <v>7</v>
      </c>
      <c r="G55" s="231">
        <v>35</v>
      </c>
      <c r="H55" s="231">
        <v>228</v>
      </c>
      <c r="I55" s="231">
        <v>11</v>
      </c>
      <c r="J55" s="231">
        <v>14</v>
      </c>
      <c r="K55" s="231">
        <v>18</v>
      </c>
      <c r="L55" s="329"/>
    </row>
    <row r="56" spans="1:14" ht="12" customHeight="1">
      <c r="A56" s="11"/>
      <c r="B56" s="328" t="s">
        <v>212</v>
      </c>
      <c r="C56" s="11"/>
      <c r="D56" s="102" t="s">
        <v>180</v>
      </c>
      <c r="E56" s="231">
        <v>41</v>
      </c>
      <c r="F56" s="231">
        <v>0</v>
      </c>
      <c r="G56" s="231">
        <v>1</v>
      </c>
      <c r="H56" s="231">
        <v>33</v>
      </c>
      <c r="I56" s="231">
        <v>1</v>
      </c>
      <c r="J56" s="231">
        <v>2</v>
      </c>
      <c r="K56" s="231">
        <v>4</v>
      </c>
      <c r="L56" s="329">
        <f>SUM(E57/E56)*100</f>
        <v>90.243902439024396</v>
      </c>
    </row>
    <row r="57" spans="1:14" ht="12" customHeight="1">
      <c r="A57" s="11"/>
      <c r="B57" s="328"/>
      <c r="C57" s="11"/>
      <c r="D57" s="102" t="s">
        <v>179</v>
      </c>
      <c r="E57" s="231">
        <v>37</v>
      </c>
      <c r="F57" s="231">
        <v>0</v>
      </c>
      <c r="G57" s="231">
        <v>2</v>
      </c>
      <c r="H57" s="231">
        <v>30</v>
      </c>
      <c r="I57" s="231">
        <v>0</v>
      </c>
      <c r="J57" s="231">
        <v>3</v>
      </c>
      <c r="K57" s="231">
        <v>2</v>
      </c>
      <c r="L57" s="329"/>
    </row>
    <row r="58" spans="1:14" ht="12" customHeight="1">
      <c r="A58" s="11"/>
      <c r="B58" s="328" t="s">
        <v>211</v>
      </c>
      <c r="C58" s="11"/>
      <c r="D58" s="102" t="s">
        <v>180</v>
      </c>
      <c r="E58" s="231">
        <v>5726</v>
      </c>
      <c r="F58" s="231">
        <v>41</v>
      </c>
      <c r="G58" s="231">
        <v>387</v>
      </c>
      <c r="H58" s="231">
        <v>4294</v>
      </c>
      <c r="I58" s="231">
        <v>362</v>
      </c>
      <c r="J58" s="231">
        <v>96</v>
      </c>
      <c r="K58" s="231">
        <v>546</v>
      </c>
      <c r="L58" s="329">
        <f>SUM(E59/E58)*100</f>
        <v>47.869367796018167</v>
      </c>
    </row>
    <row r="59" spans="1:14" ht="12" customHeight="1">
      <c r="A59" s="11"/>
      <c r="B59" s="328"/>
      <c r="C59" s="11"/>
      <c r="D59" s="102" t="s">
        <v>179</v>
      </c>
      <c r="E59" s="231">
        <v>2741</v>
      </c>
      <c r="F59" s="231">
        <v>38</v>
      </c>
      <c r="G59" s="231">
        <v>327</v>
      </c>
      <c r="H59" s="231">
        <v>1895</v>
      </c>
      <c r="I59" s="231">
        <v>115</v>
      </c>
      <c r="J59" s="231">
        <v>87</v>
      </c>
      <c r="K59" s="231">
        <v>279</v>
      </c>
      <c r="L59" s="329"/>
    </row>
    <row r="60" spans="1:14" ht="12" customHeight="1">
      <c r="A60" s="11"/>
      <c r="B60" s="328" t="s">
        <v>140</v>
      </c>
      <c r="C60" s="11"/>
      <c r="D60" s="102" t="s">
        <v>180</v>
      </c>
      <c r="E60" s="231">
        <v>1512</v>
      </c>
      <c r="F60" s="231">
        <v>12</v>
      </c>
      <c r="G60" s="231">
        <v>120</v>
      </c>
      <c r="H60" s="231">
        <v>1112</v>
      </c>
      <c r="I60" s="231">
        <v>87</v>
      </c>
      <c r="J60" s="231">
        <v>24</v>
      </c>
      <c r="K60" s="231">
        <v>157</v>
      </c>
      <c r="L60" s="329">
        <f>SUM(E61/E60)*100</f>
        <v>41.865079365079367</v>
      </c>
    </row>
    <row r="61" spans="1:14" ht="12" customHeight="1">
      <c r="A61" s="11"/>
      <c r="B61" s="328"/>
      <c r="C61" s="11"/>
      <c r="D61" s="102" t="s">
        <v>179</v>
      </c>
      <c r="E61" s="231">
        <v>633</v>
      </c>
      <c r="F61" s="231">
        <v>8</v>
      </c>
      <c r="G61" s="231">
        <v>100</v>
      </c>
      <c r="H61" s="231">
        <v>396</v>
      </c>
      <c r="I61" s="231">
        <v>32</v>
      </c>
      <c r="J61" s="231">
        <v>21</v>
      </c>
      <c r="K61" s="231">
        <v>76</v>
      </c>
      <c r="L61" s="329"/>
    </row>
    <row r="62" spans="1:14" ht="12" customHeight="1">
      <c r="A62" s="11"/>
      <c r="B62" s="328" t="s">
        <v>210</v>
      </c>
      <c r="C62" s="11"/>
      <c r="D62" s="102" t="s">
        <v>180</v>
      </c>
      <c r="E62" s="231">
        <v>380</v>
      </c>
      <c r="F62" s="231">
        <v>2</v>
      </c>
      <c r="G62" s="231">
        <v>23</v>
      </c>
      <c r="H62" s="231">
        <v>294</v>
      </c>
      <c r="I62" s="231">
        <v>18</v>
      </c>
      <c r="J62" s="231">
        <v>9</v>
      </c>
      <c r="K62" s="231">
        <v>34</v>
      </c>
      <c r="L62" s="329">
        <f>SUM(E63/E62)*100</f>
        <v>52.631578947368418</v>
      </c>
    </row>
    <row r="63" spans="1:14" ht="12" customHeight="1">
      <c r="A63" s="11"/>
      <c r="B63" s="328"/>
      <c r="C63" s="11"/>
      <c r="D63" s="102" t="s">
        <v>179</v>
      </c>
      <c r="E63" s="231">
        <v>200</v>
      </c>
      <c r="F63" s="231">
        <v>1</v>
      </c>
      <c r="G63" s="231">
        <v>19</v>
      </c>
      <c r="H63" s="231">
        <v>137</v>
      </c>
      <c r="I63" s="231">
        <v>5</v>
      </c>
      <c r="J63" s="231">
        <v>9</v>
      </c>
      <c r="K63" s="231">
        <v>29</v>
      </c>
      <c r="L63" s="329"/>
    </row>
    <row r="64" spans="1:14" ht="12" customHeight="1">
      <c r="A64" s="11"/>
      <c r="B64" s="328" t="s">
        <v>209</v>
      </c>
      <c r="C64" s="11"/>
      <c r="D64" s="102" t="s">
        <v>180</v>
      </c>
      <c r="E64" s="231">
        <v>621</v>
      </c>
      <c r="F64" s="231">
        <v>1</v>
      </c>
      <c r="G64" s="231">
        <v>27</v>
      </c>
      <c r="H64" s="231">
        <v>481</v>
      </c>
      <c r="I64" s="231">
        <v>53</v>
      </c>
      <c r="J64" s="231">
        <v>7</v>
      </c>
      <c r="K64" s="231">
        <v>52</v>
      </c>
      <c r="L64" s="329">
        <f>SUM(E65/E64)*100</f>
        <v>45.249597423510465</v>
      </c>
    </row>
    <row r="65" spans="1:14" ht="12" customHeight="1">
      <c r="A65" s="11"/>
      <c r="B65" s="328"/>
      <c r="C65" s="11"/>
      <c r="D65" s="102" t="s">
        <v>179</v>
      </c>
      <c r="E65" s="231">
        <v>281</v>
      </c>
      <c r="F65" s="231">
        <v>3</v>
      </c>
      <c r="G65" s="231">
        <v>28</v>
      </c>
      <c r="H65" s="231">
        <v>212</v>
      </c>
      <c r="I65" s="231">
        <v>8</v>
      </c>
      <c r="J65" s="231">
        <v>8</v>
      </c>
      <c r="K65" s="231">
        <v>22</v>
      </c>
      <c r="L65" s="329"/>
    </row>
    <row r="66" spans="1:14" ht="12" customHeight="1">
      <c r="A66" s="11"/>
      <c r="B66" s="328" t="s">
        <v>208</v>
      </c>
      <c r="C66" s="11"/>
      <c r="D66" s="102" t="s">
        <v>180</v>
      </c>
      <c r="E66" s="231">
        <v>822</v>
      </c>
      <c r="F66" s="231">
        <v>4</v>
      </c>
      <c r="G66" s="231">
        <v>58</v>
      </c>
      <c r="H66" s="231">
        <v>623</v>
      </c>
      <c r="I66" s="231">
        <v>44</v>
      </c>
      <c r="J66" s="231">
        <v>15</v>
      </c>
      <c r="K66" s="231">
        <v>78</v>
      </c>
      <c r="L66" s="329">
        <f>SUM(E67/E66)*100</f>
        <v>44.038929440389296</v>
      </c>
    </row>
    <row r="67" spans="1:14" ht="12" customHeight="1">
      <c r="A67" s="11"/>
      <c r="B67" s="328"/>
      <c r="C67" s="11"/>
      <c r="D67" s="102" t="s">
        <v>179</v>
      </c>
      <c r="E67" s="231">
        <v>362</v>
      </c>
      <c r="F67" s="231">
        <v>5</v>
      </c>
      <c r="G67" s="231">
        <v>40</v>
      </c>
      <c r="H67" s="231">
        <v>240</v>
      </c>
      <c r="I67" s="231">
        <v>16</v>
      </c>
      <c r="J67" s="231">
        <v>13</v>
      </c>
      <c r="K67" s="231">
        <v>48</v>
      </c>
      <c r="L67" s="329"/>
    </row>
    <row r="68" spans="1:14" ht="12" customHeight="1">
      <c r="A68" s="11"/>
      <c r="B68" s="328" t="s">
        <v>207</v>
      </c>
      <c r="C68" s="11"/>
      <c r="D68" s="102" t="s">
        <v>180</v>
      </c>
      <c r="E68" s="231">
        <v>804</v>
      </c>
      <c r="F68" s="231">
        <v>7</v>
      </c>
      <c r="G68" s="231">
        <v>45</v>
      </c>
      <c r="H68" s="231">
        <v>635</v>
      </c>
      <c r="I68" s="231">
        <v>39</v>
      </c>
      <c r="J68" s="231">
        <v>6</v>
      </c>
      <c r="K68" s="231">
        <v>72</v>
      </c>
      <c r="L68" s="329">
        <f>SUM(E69/E68)*100</f>
        <v>71.393034825870643</v>
      </c>
    </row>
    <row r="69" spans="1:14" ht="12" customHeight="1">
      <c r="A69" s="11"/>
      <c r="B69" s="328"/>
      <c r="C69" s="11"/>
      <c r="D69" s="102" t="s">
        <v>179</v>
      </c>
      <c r="E69" s="231">
        <v>574</v>
      </c>
      <c r="F69" s="231">
        <v>7</v>
      </c>
      <c r="G69" s="231">
        <v>39</v>
      </c>
      <c r="H69" s="231">
        <v>470</v>
      </c>
      <c r="I69" s="231">
        <v>17</v>
      </c>
      <c r="J69" s="231">
        <v>5</v>
      </c>
      <c r="K69" s="231">
        <v>36</v>
      </c>
      <c r="L69" s="329"/>
    </row>
    <row r="70" spans="1:14" ht="12" customHeight="1">
      <c r="A70" s="11"/>
      <c r="B70" s="328" t="s">
        <v>206</v>
      </c>
      <c r="C70" s="11"/>
      <c r="D70" s="102" t="s">
        <v>180</v>
      </c>
      <c r="E70" s="231">
        <v>550</v>
      </c>
      <c r="F70" s="231">
        <v>6</v>
      </c>
      <c r="G70" s="231">
        <v>26</v>
      </c>
      <c r="H70" s="231">
        <v>419</v>
      </c>
      <c r="I70" s="231">
        <v>52</v>
      </c>
      <c r="J70" s="231">
        <v>12</v>
      </c>
      <c r="K70" s="231">
        <v>35</v>
      </c>
      <c r="L70" s="329">
        <f>SUM(E71/E70)*100</f>
        <v>36.363636363636367</v>
      </c>
    </row>
    <row r="71" spans="1:14" ht="12" customHeight="1">
      <c r="A71" s="11"/>
      <c r="B71" s="328"/>
      <c r="C71" s="11"/>
      <c r="D71" s="102" t="s">
        <v>179</v>
      </c>
      <c r="E71" s="231">
        <v>200</v>
      </c>
      <c r="F71" s="231">
        <v>6</v>
      </c>
      <c r="G71" s="231">
        <v>19</v>
      </c>
      <c r="H71" s="231">
        <v>136</v>
      </c>
      <c r="I71" s="231">
        <v>14</v>
      </c>
      <c r="J71" s="231">
        <v>13</v>
      </c>
      <c r="K71" s="231">
        <v>12</v>
      </c>
      <c r="L71" s="329"/>
    </row>
    <row r="72" spans="1:14" ht="12" customHeight="1">
      <c r="A72" s="11"/>
      <c r="B72" s="328" t="s">
        <v>205</v>
      </c>
      <c r="C72" s="11"/>
      <c r="D72" s="102" t="s">
        <v>180</v>
      </c>
      <c r="E72" s="231">
        <v>653</v>
      </c>
      <c r="F72" s="231">
        <v>8</v>
      </c>
      <c r="G72" s="231">
        <v>47</v>
      </c>
      <c r="H72" s="231">
        <v>477</v>
      </c>
      <c r="I72" s="231">
        <v>29</v>
      </c>
      <c r="J72" s="231">
        <v>12</v>
      </c>
      <c r="K72" s="231">
        <v>80</v>
      </c>
      <c r="L72" s="329">
        <f>SUM(E73/E72)*100</f>
        <v>42.419601837672282</v>
      </c>
    </row>
    <row r="73" spans="1:14" ht="12" customHeight="1">
      <c r="A73" s="11"/>
      <c r="B73" s="328"/>
      <c r="C73" s="11"/>
      <c r="D73" s="102" t="s">
        <v>179</v>
      </c>
      <c r="E73" s="231">
        <v>277</v>
      </c>
      <c r="F73" s="231">
        <v>6</v>
      </c>
      <c r="G73" s="231">
        <v>44</v>
      </c>
      <c r="H73" s="231">
        <v>180</v>
      </c>
      <c r="I73" s="231">
        <v>7</v>
      </c>
      <c r="J73" s="231">
        <v>6</v>
      </c>
      <c r="K73" s="231">
        <v>34</v>
      </c>
      <c r="L73" s="329"/>
    </row>
    <row r="74" spans="1:14" ht="12" customHeight="1">
      <c r="A74" s="11"/>
      <c r="B74" s="328" t="s">
        <v>204</v>
      </c>
      <c r="C74" s="11"/>
      <c r="D74" s="102" t="s">
        <v>180</v>
      </c>
      <c r="E74" s="231">
        <v>384</v>
      </c>
      <c r="F74" s="231">
        <v>1</v>
      </c>
      <c r="G74" s="231">
        <v>41</v>
      </c>
      <c r="H74" s="231">
        <v>253</v>
      </c>
      <c r="I74" s="231">
        <v>40</v>
      </c>
      <c r="J74" s="231">
        <v>11</v>
      </c>
      <c r="K74" s="231">
        <v>38</v>
      </c>
      <c r="L74" s="329">
        <f>SUM(E75/E74)*100</f>
        <v>55.729166666666664</v>
      </c>
    </row>
    <row r="75" spans="1:14" ht="12" customHeight="1">
      <c r="A75" s="11"/>
      <c r="B75" s="328"/>
      <c r="C75" s="11"/>
      <c r="D75" s="102" t="s">
        <v>179</v>
      </c>
      <c r="E75" s="231">
        <v>214</v>
      </c>
      <c r="F75" s="231">
        <v>2</v>
      </c>
      <c r="G75" s="231">
        <v>38</v>
      </c>
      <c r="H75" s="231">
        <v>124</v>
      </c>
      <c r="I75" s="231">
        <v>16</v>
      </c>
      <c r="J75" s="231">
        <v>12</v>
      </c>
      <c r="K75" s="231">
        <v>22</v>
      </c>
      <c r="L75" s="329"/>
    </row>
    <row r="76" spans="1:14" ht="12" customHeight="1">
      <c r="A76" s="11"/>
      <c r="B76" s="328" t="s">
        <v>203</v>
      </c>
      <c r="C76" s="11"/>
      <c r="D76" s="102" t="s">
        <v>180</v>
      </c>
      <c r="E76" s="231">
        <v>2884</v>
      </c>
      <c r="F76" s="231">
        <v>15</v>
      </c>
      <c r="G76" s="231">
        <v>139</v>
      </c>
      <c r="H76" s="231">
        <v>2136</v>
      </c>
      <c r="I76" s="231">
        <v>181</v>
      </c>
      <c r="J76" s="231">
        <v>54</v>
      </c>
      <c r="K76" s="231">
        <v>359</v>
      </c>
      <c r="L76" s="329">
        <f>SUM(E77/E76)*100</f>
        <v>45.145631067961169</v>
      </c>
    </row>
    <row r="77" spans="1:14" ht="12" customHeight="1">
      <c r="A77" s="11"/>
      <c r="B77" s="328"/>
      <c r="C77" s="11"/>
      <c r="D77" s="102" t="s">
        <v>179</v>
      </c>
      <c r="E77" s="231">
        <v>1302</v>
      </c>
      <c r="F77" s="231">
        <v>13</v>
      </c>
      <c r="G77" s="231">
        <v>107</v>
      </c>
      <c r="H77" s="231">
        <v>910</v>
      </c>
      <c r="I77" s="231">
        <v>68</v>
      </c>
      <c r="J77" s="231">
        <v>53</v>
      </c>
      <c r="K77" s="231">
        <v>151</v>
      </c>
      <c r="L77" s="329"/>
    </row>
    <row r="78" spans="1:14" ht="12" customHeight="1">
      <c r="A78" s="11"/>
      <c r="B78" s="328" t="s">
        <v>136</v>
      </c>
      <c r="C78" s="11"/>
      <c r="D78" s="102" t="s">
        <v>180</v>
      </c>
      <c r="E78" s="231">
        <v>1170</v>
      </c>
      <c r="F78" s="231">
        <v>5</v>
      </c>
      <c r="G78" s="231">
        <v>63</v>
      </c>
      <c r="H78" s="231">
        <v>854</v>
      </c>
      <c r="I78" s="231">
        <v>73</v>
      </c>
      <c r="J78" s="231">
        <v>16</v>
      </c>
      <c r="K78" s="231">
        <v>159</v>
      </c>
      <c r="L78" s="329">
        <f>SUM(E79/E78)*100</f>
        <v>45.470085470085472</v>
      </c>
      <c r="N78" s="10"/>
    </row>
    <row r="79" spans="1:14" ht="12" customHeight="1">
      <c r="A79" s="11"/>
      <c r="B79" s="328"/>
      <c r="C79" s="11"/>
      <c r="D79" s="102" t="s">
        <v>179</v>
      </c>
      <c r="E79" s="231">
        <v>532</v>
      </c>
      <c r="F79" s="231">
        <v>4</v>
      </c>
      <c r="G79" s="231">
        <v>44</v>
      </c>
      <c r="H79" s="231">
        <v>388</v>
      </c>
      <c r="I79" s="231">
        <v>15</v>
      </c>
      <c r="J79" s="231">
        <v>13</v>
      </c>
      <c r="K79" s="231">
        <v>68</v>
      </c>
      <c r="L79" s="329"/>
      <c r="N79" s="10"/>
    </row>
    <row r="80" spans="1:14" ht="12" customHeight="1">
      <c r="A80" s="11"/>
      <c r="B80" s="328" t="s">
        <v>202</v>
      </c>
      <c r="C80" s="11"/>
      <c r="D80" s="102" t="s">
        <v>180</v>
      </c>
      <c r="E80" s="231">
        <v>1035</v>
      </c>
      <c r="F80" s="231">
        <v>7</v>
      </c>
      <c r="G80" s="231">
        <v>54</v>
      </c>
      <c r="H80" s="231">
        <v>775</v>
      </c>
      <c r="I80" s="231">
        <v>62</v>
      </c>
      <c r="J80" s="231">
        <v>22</v>
      </c>
      <c r="K80" s="231">
        <v>115</v>
      </c>
      <c r="L80" s="329">
        <f>SUM(E81/E80)*100</f>
        <v>42.512077294685987</v>
      </c>
      <c r="N80" s="10"/>
    </row>
    <row r="81" spans="1:14" ht="12" customHeight="1">
      <c r="A81" s="11"/>
      <c r="B81" s="328"/>
      <c r="C81" s="11"/>
      <c r="D81" s="102" t="s">
        <v>179</v>
      </c>
      <c r="E81" s="231">
        <v>440</v>
      </c>
      <c r="F81" s="231">
        <v>6</v>
      </c>
      <c r="G81" s="231">
        <v>42</v>
      </c>
      <c r="H81" s="231">
        <v>281</v>
      </c>
      <c r="I81" s="231">
        <v>34</v>
      </c>
      <c r="J81" s="231">
        <v>26</v>
      </c>
      <c r="K81" s="231">
        <v>51</v>
      </c>
      <c r="L81" s="329"/>
      <c r="N81" s="10"/>
    </row>
    <row r="82" spans="1:14" ht="12" customHeight="1">
      <c r="A82" s="11"/>
      <c r="B82" s="328" t="s">
        <v>201</v>
      </c>
      <c r="C82" s="11"/>
      <c r="D82" s="102" t="s">
        <v>180</v>
      </c>
      <c r="E82" s="231">
        <v>445</v>
      </c>
      <c r="F82" s="231">
        <v>2</v>
      </c>
      <c r="G82" s="231">
        <v>15</v>
      </c>
      <c r="H82" s="231">
        <v>325</v>
      </c>
      <c r="I82" s="231">
        <v>34</v>
      </c>
      <c r="J82" s="231">
        <v>10</v>
      </c>
      <c r="K82" s="231">
        <v>59</v>
      </c>
      <c r="L82" s="329">
        <f>SUM(E83/E82)*100</f>
        <v>47.191011235955052</v>
      </c>
      <c r="N82" s="10"/>
    </row>
    <row r="83" spans="1:14" ht="12" customHeight="1">
      <c r="A83" s="11"/>
      <c r="B83" s="328"/>
      <c r="C83" s="11"/>
      <c r="D83" s="102" t="s">
        <v>179</v>
      </c>
      <c r="E83" s="231">
        <v>210</v>
      </c>
      <c r="F83" s="231">
        <v>2</v>
      </c>
      <c r="G83" s="231">
        <v>16</v>
      </c>
      <c r="H83" s="231">
        <v>138</v>
      </c>
      <c r="I83" s="231">
        <v>18</v>
      </c>
      <c r="J83" s="231">
        <v>8</v>
      </c>
      <c r="K83" s="231">
        <v>28</v>
      </c>
      <c r="L83" s="329"/>
      <c r="N83" s="10"/>
    </row>
    <row r="84" spans="1:14" ht="12" customHeight="1">
      <c r="A84" s="11"/>
      <c r="B84" s="328" t="s">
        <v>200</v>
      </c>
      <c r="C84" s="11"/>
      <c r="D84" s="102" t="s">
        <v>180</v>
      </c>
      <c r="E84" s="231">
        <v>234</v>
      </c>
      <c r="F84" s="231">
        <v>1</v>
      </c>
      <c r="G84" s="231">
        <v>7</v>
      </c>
      <c r="H84" s="231">
        <v>182</v>
      </c>
      <c r="I84" s="231">
        <v>12</v>
      </c>
      <c r="J84" s="231">
        <v>6</v>
      </c>
      <c r="K84" s="231">
        <v>26</v>
      </c>
      <c r="L84" s="329">
        <f>SUM(E85/E84)*100</f>
        <v>51.282051282051277</v>
      </c>
      <c r="N84" s="10"/>
    </row>
    <row r="85" spans="1:14" ht="12" customHeight="1">
      <c r="A85" s="11"/>
      <c r="B85" s="328"/>
      <c r="C85" s="11"/>
      <c r="D85" s="102" t="s">
        <v>179</v>
      </c>
      <c r="E85" s="231">
        <v>120</v>
      </c>
      <c r="F85" s="231">
        <v>1</v>
      </c>
      <c r="G85" s="231">
        <v>5</v>
      </c>
      <c r="H85" s="231">
        <v>103</v>
      </c>
      <c r="I85" s="231">
        <v>1</v>
      </c>
      <c r="J85" s="231">
        <v>6</v>
      </c>
      <c r="K85" s="231">
        <v>4</v>
      </c>
      <c r="L85" s="329"/>
      <c r="N85" s="10"/>
    </row>
    <row r="86" spans="1:14" ht="12" customHeight="1">
      <c r="A86" s="11"/>
      <c r="B86" s="328" t="s">
        <v>139</v>
      </c>
      <c r="C86" s="11"/>
      <c r="D86" s="102" t="s">
        <v>180</v>
      </c>
      <c r="E86" s="231">
        <v>680</v>
      </c>
      <c r="F86" s="231">
        <v>8</v>
      </c>
      <c r="G86" s="231">
        <v>69</v>
      </c>
      <c r="H86" s="231">
        <v>467</v>
      </c>
      <c r="I86" s="231">
        <v>38</v>
      </c>
      <c r="J86" s="231">
        <v>38</v>
      </c>
      <c r="K86" s="231">
        <v>60</v>
      </c>
      <c r="L86" s="329">
        <f>SUM(E87/E86)*100</f>
        <v>65.588235294117652</v>
      </c>
      <c r="M86" s="88"/>
    </row>
    <row r="87" spans="1:14" ht="12" customHeight="1">
      <c r="A87" s="11"/>
      <c r="B87" s="328"/>
      <c r="C87" s="11"/>
      <c r="D87" s="102" t="s">
        <v>179</v>
      </c>
      <c r="E87" s="231">
        <v>446</v>
      </c>
      <c r="F87" s="231">
        <v>8</v>
      </c>
      <c r="G87" s="231">
        <v>73</v>
      </c>
      <c r="H87" s="231">
        <v>275</v>
      </c>
      <c r="I87" s="231">
        <v>36</v>
      </c>
      <c r="J87" s="231">
        <v>26</v>
      </c>
      <c r="K87" s="231">
        <v>28</v>
      </c>
      <c r="L87" s="329"/>
    </row>
    <row r="88" spans="1:14" ht="12" customHeight="1">
      <c r="A88" s="11"/>
      <c r="B88" s="328" t="s">
        <v>199</v>
      </c>
      <c r="C88" s="11"/>
      <c r="D88" s="102" t="s">
        <v>180</v>
      </c>
      <c r="E88" s="231">
        <v>133</v>
      </c>
      <c r="F88" s="231">
        <v>0</v>
      </c>
      <c r="G88" s="231">
        <v>10</v>
      </c>
      <c r="H88" s="231">
        <v>92</v>
      </c>
      <c r="I88" s="231">
        <v>13</v>
      </c>
      <c r="J88" s="231">
        <v>5</v>
      </c>
      <c r="K88" s="231">
        <v>13</v>
      </c>
      <c r="L88" s="329">
        <f>SUM(E89/E88)*100</f>
        <v>65.413533834586474</v>
      </c>
    </row>
    <row r="89" spans="1:14" ht="12" customHeight="1">
      <c r="A89" s="11"/>
      <c r="B89" s="328"/>
      <c r="C89" s="11"/>
      <c r="D89" s="102" t="s">
        <v>179</v>
      </c>
      <c r="E89" s="231">
        <v>87</v>
      </c>
      <c r="F89" s="231">
        <v>0</v>
      </c>
      <c r="G89" s="231">
        <v>12</v>
      </c>
      <c r="H89" s="231">
        <v>47</v>
      </c>
      <c r="I89" s="231">
        <v>5</v>
      </c>
      <c r="J89" s="231">
        <v>10</v>
      </c>
      <c r="K89" s="231">
        <v>13</v>
      </c>
      <c r="L89" s="329"/>
    </row>
    <row r="90" spans="1:14" ht="12" customHeight="1">
      <c r="A90" s="11"/>
      <c r="B90" s="328" t="s">
        <v>198</v>
      </c>
      <c r="C90" s="11"/>
      <c r="D90" s="102" t="s">
        <v>180</v>
      </c>
      <c r="E90" s="231">
        <v>382</v>
      </c>
      <c r="F90" s="231">
        <v>2</v>
      </c>
      <c r="G90" s="231">
        <v>29</v>
      </c>
      <c r="H90" s="231">
        <v>273</v>
      </c>
      <c r="I90" s="231">
        <v>42</v>
      </c>
      <c r="J90" s="231">
        <v>7</v>
      </c>
      <c r="K90" s="231">
        <v>29</v>
      </c>
      <c r="L90" s="329">
        <f>SUM(E91/E90)*100</f>
        <v>70.418848167539267</v>
      </c>
    </row>
    <row r="91" spans="1:14" ht="12" customHeight="1">
      <c r="A91" s="11"/>
      <c r="B91" s="328"/>
      <c r="C91" s="11"/>
      <c r="D91" s="102" t="s">
        <v>179</v>
      </c>
      <c r="E91" s="231">
        <v>269</v>
      </c>
      <c r="F91" s="231">
        <v>2</v>
      </c>
      <c r="G91" s="231">
        <v>31</v>
      </c>
      <c r="H91" s="231">
        <v>190</v>
      </c>
      <c r="I91" s="231">
        <v>20</v>
      </c>
      <c r="J91" s="231">
        <v>6</v>
      </c>
      <c r="K91" s="231">
        <v>20</v>
      </c>
      <c r="L91" s="329"/>
    </row>
    <row r="92" spans="1:14" ht="12" customHeight="1">
      <c r="A92" s="11"/>
      <c r="B92" s="328" t="s">
        <v>197</v>
      </c>
      <c r="C92" s="11"/>
      <c r="D92" s="102" t="s">
        <v>180</v>
      </c>
      <c r="E92" s="231">
        <v>160</v>
      </c>
      <c r="F92" s="231">
        <v>0</v>
      </c>
      <c r="G92" s="231">
        <v>23</v>
      </c>
      <c r="H92" s="231">
        <v>96</v>
      </c>
      <c r="I92" s="231">
        <v>5</v>
      </c>
      <c r="J92" s="231">
        <v>3</v>
      </c>
      <c r="K92" s="231">
        <v>33</v>
      </c>
      <c r="L92" s="329">
        <f>SUM(E93/E92)*100</f>
        <v>71.875</v>
      </c>
    </row>
    <row r="93" spans="1:14" ht="12" customHeight="1">
      <c r="A93" s="11"/>
      <c r="B93" s="328"/>
      <c r="C93" s="11"/>
      <c r="D93" s="102" t="s">
        <v>179</v>
      </c>
      <c r="E93" s="231">
        <v>115</v>
      </c>
      <c r="F93" s="231">
        <v>0</v>
      </c>
      <c r="G93" s="231">
        <v>19</v>
      </c>
      <c r="H93" s="231">
        <v>66</v>
      </c>
      <c r="I93" s="231">
        <v>6</v>
      </c>
      <c r="J93" s="231">
        <v>2</v>
      </c>
      <c r="K93" s="231">
        <v>22</v>
      </c>
      <c r="L93" s="329"/>
    </row>
    <row r="94" spans="1:14" ht="12" customHeight="1">
      <c r="A94" s="11"/>
      <c r="B94" s="328" t="s">
        <v>196</v>
      </c>
      <c r="C94" s="11"/>
      <c r="D94" s="102" t="s">
        <v>180</v>
      </c>
      <c r="E94" s="231">
        <v>52</v>
      </c>
      <c r="F94" s="231">
        <v>0</v>
      </c>
      <c r="G94" s="231">
        <v>3</v>
      </c>
      <c r="H94" s="231">
        <v>34</v>
      </c>
      <c r="I94" s="231">
        <v>7</v>
      </c>
      <c r="J94" s="231">
        <v>2</v>
      </c>
      <c r="K94" s="231">
        <v>6</v>
      </c>
      <c r="L94" s="329">
        <f>SUM(E95/E94)*100</f>
        <v>80.769230769230774</v>
      </c>
    </row>
    <row r="95" spans="1:14" ht="12" customHeight="1">
      <c r="A95" s="11"/>
      <c r="B95" s="328"/>
      <c r="C95" s="11"/>
      <c r="D95" s="102" t="s">
        <v>179</v>
      </c>
      <c r="E95" s="231">
        <v>42</v>
      </c>
      <c r="F95" s="231">
        <v>0</v>
      </c>
      <c r="G95" s="231">
        <v>3</v>
      </c>
      <c r="H95" s="231">
        <v>28</v>
      </c>
      <c r="I95" s="231">
        <v>5</v>
      </c>
      <c r="J95" s="231">
        <v>3</v>
      </c>
      <c r="K95" s="231">
        <v>3</v>
      </c>
      <c r="L95" s="329"/>
    </row>
    <row r="96" spans="1:14" ht="12" customHeight="1">
      <c r="A96" s="11"/>
      <c r="B96" s="328" t="s">
        <v>195</v>
      </c>
      <c r="C96" s="11"/>
      <c r="D96" s="102" t="s">
        <v>180</v>
      </c>
      <c r="E96" s="231">
        <v>119</v>
      </c>
      <c r="F96" s="231">
        <v>1</v>
      </c>
      <c r="G96" s="231">
        <v>11</v>
      </c>
      <c r="H96" s="231">
        <v>69</v>
      </c>
      <c r="I96" s="231">
        <v>11</v>
      </c>
      <c r="J96" s="231">
        <v>8</v>
      </c>
      <c r="K96" s="231">
        <v>19</v>
      </c>
      <c r="L96" s="329">
        <f>SUM(E97/E96)*100</f>
        <v>57.983193277310932</v>
      </c>
    </row>
    <row r="97" spans="1:12" ht="12" customHeight="1">
      <c r="A97" s="11"/>
      <c r="B97" s="328"/>
      <c r="C97" s="11"/>
      <c r="D97" s="102" t="s">
        <v>179</v>
      </c>
      <c r="E97" s="231">
        <v>69</v>
      </c>
      <c r="F97" s="231">
        <v>1</v>
      </c>
      <c r="G97" s="231">
        <v>11</v>
      </c>
      <c r="H97" s="231">
        <v>38</v>
      </c>
      <c r="I97" s="231">
        <v>4</v>
      </c>
      <c r="J97" s="231">
        <v>8</v>
      </c>
      <c r="K97" s="231">
        <v>7</v>
      </c>
      <c r="L97" s="329"/>
    </row>
    <row r="98" spans="1:12" ht="12" customHeight="1">
      <c r="A98" s="11"/>
      <c r="B98" s="328" t="s">
        <v>194</v>
      </c>
      <c r="C98" s="11"/>
      <c r="D98" s="102" t="s">
        <v>180</v>
      </c>
      <c r="E98" s="231">
        <v>175</v>
      </c>
      <c r="F98" s="231">
        <v>3</v>
      </c>
      <c r="G98" s="231">
        <v>20</v>
      </c>
      <c r="H98" s="231">
        <v>107</v>
      </c>
      <c r="I98" s="231">
        <v>16</v>
      </c>
      <c r="J98" s="231">
        <v>6</v>
      </c>
      <c r="K98" s="231">
        <v>23</v>
      </c>
      <c r="L98" s="329">
        <f>SUM(E99/E98)*100</f>
        <v>69.142857142857139</v>
      </c>
    </row>
    <row r="99" spans="1:12" ht="12" customHeight="1">
      <c r="A99" s="11"/>
      <c r="B99" s="328"/>
      <c r="C99" s="11"/>
      <c r="D99" s="102" t="s">
        <v>179</v>
      </c>
      <c r="E99" s="231">
        <v>121</v>
      </c>
      <c r="F99" s="231">
        <v>5</v>
      </c>
      <c r="G99" s="231">
        <v>16</v>
      </c>
      <c r="H99" s="231">
        <v>75</v>
      </c>
      <c r="I99" s="231">
        <v>3</v>
      </c>
      <c r="J99" s="231">
        <v>6</v>
      </c>
      <c r="K99" s="231">
        <v>16</v>
      </c>
      <c r="L99" s="329"/>
    </row>
    <row r="100" spans="1:12" ht="12" customHeight="1">
      <c r="A100" s="11"/>
      <c r="B100" s="328" t="s">
        <v>193</v>
      </c>
      <c r="C100" s="11"/>
      <c r="D100" s="102" t="s">
        <v>180</v>
      </c>
      <c r="E100" s="231">
        <v>218</v>
      </c>
      <c r="F100" s="231">
        <v>1</v>
      </c>
      <c r="G100" s="231">
        <v>29</v>
      </c>
      <c r="H100" s="231">
        <v>145</v>
      </c>
      <c r="I100" s="231">
        <v>16</v>
      </c>
      <c r="J100" s="231">
        <v>3</v>
      </c>
      <c r="K100" s="231">
        <v>24</v>
      </c>
      <c r="L100" s="329">
        <f>SUM(E101/E100)*100</f>
        <v>58.715596330275233</v>
      </c>
    </row>
    <row r="101" spans="1:12" ht="12" customHeight="1">
      <c r="A101" s="11"/>
      <c r="B101" s="328"/>
      <c r="C101" s="11"/>
      <c r="D101" s="102" t="s">
        <v>179</v>
      </c>
      <c r="E101" s="231">
        <v>128</v>
      </c>
      <c r="F101" s="231">
        <v>1</v>
      </c>
      <c r="G101" s="231">
        <v>24</v>
      </c>
      <c r="H101" s="231">
        <v>84</v>
      </c>
      <c r="I101" s="231">
        <v>2</v>
      </c>
      <c r="J101" s="231">
        <v>3</v>
      </c>
      <c r="K101" s="231">
        <v>14</v>
      </c>
      <c r="L101" s="329"/>
    </row>
    <row r="102" spans="1:12" ht="12" customHeight="1">
      <c r="A102" s="11"/>
      <c r="B102" s="328" t="s">
        <v>192</v>
      </c>
      <c r="C102" s="11"/>
      <c r="D102" s="102" t="s">
        <v>180</v>
      </c>
      <c r="E102" s="231">
        <v>962</v>
      </c>
      <c r="F102" s="231">
        <v>10</v>
      </c>
      <c r="G102" s="231">
        <v>60</v>
      </c>
      <c r="H102" s="231">
        <v>713</v>
      </c>
      <c r="I102" s="231">
        <v>73</v>
      </c>
      <c r="J102" s="231">
        <v>14</v>
      </c>
      <c r="K102" s="231">
        <v>92</v>
      </c>
      <c r="L102" s="329">
        <f>SUM(E103/E102)*100</f>
        <v>41.683991683991685</v>
      </c>
    </row>
    <row r="103" spans="1:12" ht="12" customHeight="1">
      <c r="A103" s="11"/>
      <c r="B103" s="328"/>
      <c r="C103" s="11"/>
      <c r="D103" s="102" t="s">
        <v>179</v>
      </c>
      <c r="E103" s="231">
        <v>401</v>
      </c>
      <c r="F103" s="231">
        <v>10</v>
      </c>
      <c r="G103" s="231">
        <v>30</v>
      </c>
      <c r="H103" s="231">
        <v>285</v>
      </c>
      <c r="I103" s="231">
        <v>24</v>
      </c>
      <c r="J103" s="231">
        <v>12</v>
      </c>
      <c r="K103" s="231">
        <v>40</v>
      </c>
      <c r="L103" s="329"/>
    </row>
    <row r="104" spans="1:12" ht="12" customHeight="1">
      <c r="A104" s="11"/>
      <c r="B104" s="328" t="s">
        <v>191</v>
      </c>
      <c r="C104" s="11"/>
      <c r="D104" s="102" t="s">
        <v>180</v>
      </c>
      <c r="E104" s="231">
        <v>673</v>
      </c>
      <c r="F104" s="231">
        <v>3</v>
      </c>
      <c r="G104" s="231">
        <v>38</v>
      </c>
      <c r="H104" s="231">
        <v>501</v>
      </c>
      <c r="I104" s="231">
        <v>43</v>
      </c>
      <c r="J104" s="231">
        <v>13</v>
      </c>
      <c r="K104" s="231">
        <v>75</v>
      </c>
      <c r="L104" s="329">
        <f>SUM(E105/E104)*100</f>
        <v>47.548291233283798</v>
      </c>
    </row>
    <row r="105" spans="1:12" ht="12" customHeight="1">
      <c r="A105" s="11"/>
      <c r="B105" s="328"/>
      <c r="C105" s="11"/>
      <c r="D105" s="102" t="s">
        <v>179</v>
      </c>
      <c r="E105" s="231">
        <v>320</v>
      </c>
      <c r="F105" s="231">
        <v>5</v>
      </c>
      <c r="G105" s="231">
        <v>32</v>
      </c>
      <c r="H105" s="231">
        <v>225</v>
      </c>
      <c r="I105" s="231">
        <v>12</v>
      </c>
      <c r="J105" s="231">
        <v>12</v>
      </c>
      <c r="K105" s="231">
        <v>34</v>
      </c>
      <c r="L105" s="329"/>
    </row>
    <row r="106" spans="1:12" ht="12" customHeight="1">
      <c r="A106" s="11"/>
      <c r="B106" s="328" t="s">
        <v>190</v>
      </c>
      <c r="C106" s="11"/>
      <c r="D106" s="102" t="s">
        <v>180</v>
      </c>
      <c r="E106" s="231">
        <v>993</v>
      </c>
      <c r="F106" s="231">
        <v>5</v>
      </c>
      <c r="G106" s="231">
        <v>58</v>
      </c>
      <c r="H106" s="231">
        <v>751</v>
      </c>
      <c r="I106" s="231">
        <v>51</v>
      </c>
      <c r="J106" s="231">
        <v>22</v>
      </c>
      <c r="K106" s="231">
        <v>106</v>
      </c>
      <c r="L106" s="329">
        <f>SUM(E107/E106)*100</f>
        <v>35.146022155085596</v>
      </c>
    </row>
    <row r="107" spans="1:12" ht="12" customHeight="1">
      <c r="A107" s="11"/>
      <c r="B107" s="328"/>
      <c r="C107" s="11"/>
      <c r="D107" s="102" t="s">
        <v>179</v>
      </c>
      <c r="E107" s="231">
        <v>349</v>
      </c>
      <c r="F107" s="231">
        <v>4</v>
      </c>
      <c r="G107" s="231">
        <v>39</v>
      </c>
      <c r="H107" s="231">
        <v>238</v>
      </c>
      <c r="I107" s="231">
        <v>21</v>
      </c>
      <c r="J107" s="231">
        <v>18</v>
      </c>
      <c r="K107" s="231">
        <v>29</v>
      </c>
      <c r="L107" s="329"/>
    </row>
    <row r="108" spans="1:12" ht="12" customHeight="1">
      <c r="A108" s="11"/>
      <c r="B108" s="328" t="s">
        <v>189</v>
      </c>
      <c r="C108" s="11"/>
      <c r="D108" s="102" t="s">
        <v>180</v>
      </c>
      <c r="E108" s="231">
        <v>1130</v>
      </c>
      <c r="F108" s="231">
        <v>4</v>
      </c>
      <c r="G108" s="231">
        <v>57</v>
      </c>
      <c r="H108" s="231">
        <v>828</v>
      </c>
      <c r="I108" s="231">
        <v>52</v>
      </c>
      <c r="J108" s="231">
        <v>47</v>
      </c>
      <c r="K108" s="231">
        <v>142</v>
      </c>
      <c r="L108" s="329">
        <f>SUM(E109/E108)*100</f>
        <v>50.619469026548671</v>
      </c>
    </row>
    <row r="109" spans="1:12" ht="12" customHeight="1">
      <c r="A109" s="11"/>
      <c r="B109" s="328"/>
      <c r="C109" s="11"/>
      <c r="D109" s="102" t="s">
        <v>179</v>
      </c>
      <c r="E109" s="231">
        <v>572</v>
      </c>
      <c r="F109" s="231">
        <v>8</v>
      </c>
      <c r="G109" s="231">
        <v>45</v>
      </c>
      <c r="H109" s="231">
        <v>380</v>
      </c>
      <c r="I109" s="231">
        <v>18</v>
      </c>
      <c r="J109" s="231">
        <v>60</v>
      </c>
      <c r="K109" s="231">
        <v>61</v>
      </c>
      <c r="L109" s="329"/>
    </row>
    <row r="110" spans="1:12" ht="12" customHeight="1">
      <c r="A110" s="11"/>
      <c r="B110" s="328" t="s">
        <v>188</v>
      </c>
      <c r="C110" s="11"/>
      <c r="D110" s="102" t="s">
        <v>180</v>
      </c>
      <c r="E110" s="231">
        <v>160</v>
      </c>
      <c r="F110" s="231">
        <v>6</v>
      </c>
      <c r="G110" s="231">
        <v>15</v>
      </c>
      <c r="H110" s="231">
        <v>98</v>
      </c>
      <c r="I110" s="231">
        <v>13</v>
      </c>
      <c r="J110" s="231">
        <v>3</v>
      </c>
      <c r="K110" s="231">
        <v>25</v>
      </c>
      <c r="L110" s="329">
        <f>SUM(E111/E110)*100</f>
        <v>84.375</v>
      </c>
    </row>
    <row r="111" spans="1:12" ht="12" customHeight="1">
      <c r="A111" s="11"/>
      <c r="B111" s="328"/>
      <c r="C111" s="11"/>
      <c r="D111" s="102" t="s">
        <v>179</v>
      </c>
      <c r="E111" s="231">
        <v>135</v>
      </c>
      <c r="F111" s="231">
        <v>5</v>
      </c>
      <c r="G111" s="231">
        <v>14</v>
      </c>
      <c r="H111" s="231">
        <v>96</v>
      </c>
      <c r="I111" s="231">
        <v>2</v>
      </c>
      <c r="J111" s="231">
        <v>4</v>
      </c>
      <c r="K111" s="231">
        <v>14</v>
      </c>
      <c r="L111" s="329"/>
    </row>
    <row r="112" spans="1:12" ht="12" customHeight="1">
      <c r="A112" s="11"/>
      <c r="B112" s="328" t="s">
        <v>187</v>
      </c>
      <c r="C112" s="11"/>
      <c r="D112" s="102" t="s">
        <v>180</v>
      </c>
      <c r="E112" s="231">
        <v>856</v>
      </c>
      <c r="F112" s="231">
        <v>5</v>
      </c>
      <c r="G112" s="231">
        <v>49</v>
      </c>
      <c r="H112" s="231">
        <v>631</v>
      </c>
      <c r="I112" s="231">
        <v>42</v>
      </c>
      <c r="J112" s="231">
        <v>23</v>
      </c>
      <c r="K112" s="231">
        <v>106</v>
      </c>
      <c r="L112" s="329">
        <f>SUM(E113/E112)*100</f>
        <v>54.322429906542055</v>
      </c>
    </row>
    <row r="113" spans="1:12" ht="12" customHeight="1">
      <c r="A113" s="11"/>
      <c r="B113" s="328"/>
      <c r="C113" s="11"/>
      <c r="D113" s="102" t="s">
        <v>179</v>
      </c>
      <c r="E113" s="231">
        <v>465</v>
      </c>
      <c r="F113" s="231">
        <v>2</v>
      </c>
      <c r="G113" s="231">
        <v>31</v>
      </c>
      <c r="H113" s="231">
        <v>351</v>
      </c>
      <c r="I113" s="231">
        <v>12</v>
      </c>
      <c r="J113" s="231">
        <v>23</v>
      </c>
      <c r="K113" s="231">
        <v>46</v>
      </c>
      <c r="L113" s="329"/>
    </row>
    <row r="114" spans="1:12" ht="12" customHeight="1">
      <c r="A114" s="11"/>
      <c r="B114" s="328" t="s">
        <v>186</v>
      </c>
      <c r="C114" s="11"/>
      <c r="D114" s="102" t="s">
        <v>180</v>
      </c>
      <c r="E114" s="231">
        <v>331</v>
      </c>
      <c r="F114" s="231">
        <v>2</v>
      </c>
      <c r="G114" s="231">
        <v>18</v>
      </c>
      <c r="H114" s="231">
        <v>225</v>
      </c>
      <c r="I114" s="231">
        <v>12</v>
      </c>
      <c r="J114" s="231">
        <v>6</v>
      </c>
      <c r="K114" s="231">
        <v>68</v>
      </c>
      <c r="L114" s="329">
        <f>SUM(E115/E114)*100</f>
        <v>55.589123867069489</v>
      </c>
    </row>
    <row r="115" spans="1:12" ht="12" customHeight="1">
      <c r="A115" s="11"/>
      <c r="B115" s="328"/>
      <c r="C115" s="11"/>
      <c r="D115" s="102" t="s">
        <v>179</v>
      </c>
      <c r="E115" s="231">
        <v>184</v>
      </c>
      <c r="F115" s="231">
        <v>2</v>
      </c>
      <c r="G115" s="231">
        <v>20</v>
      </c>
      <c r="H115" s="231">
        <v>118</v>
      </c>
      <c r="I115" s="231">
        <v>10</v>
      </c>
      <c r="J115" s="231">
        <v>6</v>
      </c>
      <c r="K115" s="231">
        <v>28</v>
      </c>
      <c r="L115" s="329"/>
    </row>
    <row r="116" spans="1:12" ht="12" customHeight="1">
      <c r="A116" s="11"/>
      <c r="B116" s="328" t="s">
        <v>185</v>
      </c>
      <c r="C116" s="11"/>
      <c r="D116" s="102" t="s">
        <v>180</v>
      </c>
      <c r="E116" s="231">
        <v>484</v>
      </c>
      <c r="F116" s="231">
        <v>3</v>
      </c>
      <c r="G116" s="231">
        <v>30</v>
      </c>
      <c r="H116" s="231">
        <v>340</v>
      </c>
      <c r="I116" s="231">
        <v>30</v>
      </c>
      <c r="J116" s="231">
        <v>22</v>
      </c>
      <c r="K116" s="231">
        <v>59</v>
      </c>
      <c r="L116" s="329">
        <f>SUM(E117/E116)*100</f>
        <v>61.776859504132233</v>
      </c>
    </row>
    <row r="117" spans="1:12" ht="12" customHeight="1">
      <c r="A117" s="11"/>
      <c r="B117" s="328"/>
      <c r="C117" s="11"/>
      <c r="D117" s="102" t="s">
        <v>179</v>
      </c>
      <c r="E117" s="231">
        <v>299</v>
      </c>
      <c r="F117" s="231">
        <v>4</v>
      </c>
      <c r="G117" s="231">
        <v>26</v>
      </c>
      <c r="H117" s="231">
        <v>212</v>
      </c>
      <c r="I117" s="231">
        <v>8</v>
      </c>
      <c r="J117" s="231">
        <v>20</v>
      </c>
      <c r="K117" s="231">
        <v>29</v>
      </c>
      <c r="L117" s="329"/>
    </row>
    <row r="118" spans="1:12" ht="12" customHeight="1">
      <c r="A118" s="11"/>
      <c r="B118" s="328" t="s">
        <v>184</v>
      </c>
      <c r="C118" s="11"/>
      <c r="D118" s="102" t="s">
        <v>180</v>
      </c>
      <c r="E118" s="231">
        <v>296</v>
      </c>
      <c r="F118" s="231">
        <v>5</v>
      </c>
      <c r="G118" s="231">
        <v>30</v>
      </c>
      <c r="H118" s="231">
        <v>192</v>
      </c>
      <c r="I118" s="231">
        <v>18</v>
      </c>
      <c r="J118" s="231">
        <v>12</v>
      </c>
      <c r="K118" s="231">
        <v>39</v>
      </c>
      <c r="L118" s="329">
        <f>SUM(E119/E118)*100</f>
        <v>84.797297297297305</v>
      </c>
    </row>
    <row r="119" spans="1:12" ht="12" customHeight="1">
      <c r="A119" s="11"/>
      <c r="B119" s="328"/>
      <c r="C119" s="11"/>
      <c r="D119" s="102" t="s">
        <v>179</v>
      </c>
      <c r="E119" s="231">
        <v>251</v>
      </c>
      <c r="F119" s="231">
        <v>5</v>
      </c>
      <c r="G119" s="231">
        <v>26</v>
      </c>
      <c r="H119" s="231">
        <v>164</v>
      </c>
      <c r="I119" s="231">
        <v>12</v>
      </c>
      <c r="J119" s="231">
        <v>14</v>
      </c>
      <c r="K119" s="231">
        <v>30</v>
      </c>
      <c r="L119" s="329"/>
    </row>
    <row r="120" spans="1:12" ht="12" customHeight="1">
      <c r="A120" s="11"/>
      <c r="B120" s="328" t="s">
        <v>137</v>
      </c>
      <c r="C120" s="11"/>
      <c r="D120" s="102" t="s">
        <v>180</v>
      </c>
      <c r="E120" s="231">
        <v>1297</v>
      </c>
      <c r="F120" s="231">
        <v>5</v>
      </c>
      <c r="G120" s="231">
        <v>86</v>
      </c>
      <c r="H120" s="231">
        <v>991</v>
      </c>
      <c r="I120" s="231">
        <v>44</v>
      </c>
      <c r="J120" s="231">
        <v>46</v>
      </c>
      <c r="K120" s="231">
        <v>125</v>
      </c>
      <c r="L120" s="329">
        <f>SUM(E121/E120)*100</f>
        <v>70.161912104857365</v>
      </c>
    </row>
    <row r="121" spans="1:12" ht="12" customHeight="1">
      <c r="A121" s="11"/>
      <c r="B121" s="328"/>
      <c r="C121" s="11"/>
      <c r="D121" s="102" t="s">
        <v>179</v>
      </c>
      <c r="E121" s="231">
        <v>910</v>
      </c>
      <c r="F121" s="231">
        <v>9</v>
      </c>
      <c r="G121" s="231">
        <v>90</v>
      </c>
      <c r="H121" s="231">
        <v>660</v>
      </c>
      <c r="I121" s="231">
        <v>30</v>
      </c>
      <c r="J121" s="231">
        <v>42</v>
      </c>
      <c r="K121" s="231">
        <v>79</v>
      </c>
      <c r="L121" s="329"/>
    </row>
    <row r="122" spans="1:12" ht="12" customHeight="1">
      <c r="A122" s="11"/>
      <c r="B122" s="328" t="s">
        <v>183</v>
      </c>
      <c r="C122" s="11"/>
      <c r="D122" s="102" t="s">
        <v>180</v>
      </c>
      <c r="E122" s="231">
        <v>1347</v>
      </c>
      <c r="F122" s="231">
        <v>7</v>
      </c>
      <c r="G122" s="231">
        <v>96</v>
      </c>
      <c r="H122" s="231">
        <v>996</v>
      </c>
      <c r="I122" s="231">
        <v>112</v>
      </c>
      <c r="J122" s="231">
        <v>11</v>
      </c>
      <c r="K122" s="231">
        <v>125</v>
      </c>
      <c r="L122" s="329">
        <f>SUM(E123/E122)*100</f>
        <v>55.679287305122493</v>
      </c>
    </row>
    <row r="123" spans="1:12" ht="12" customHeight="1">
      <c r="A123" s="11"/>
      <c r="B123" s="328"/>
      <c r="C123" s="11"/>
      <c r="D123" s="102" t="s">
        <v>179</v>
      </c>
      <c r="E123" s="231">
        <v>750</v>
      </c>
      <c r="F123" s="231">
        <v>6</v>
      </c>
      <c r="G123" s="231">
        <v>80</v>
      </c>
      <c r="H123" s="231">
        <v>524</v>
      </c>
      <c r="I123" s="231">
        <v>46</v>
      </c>
      <c r="J123" s="231">
        <v>12</v>
      </c>
      <c r="K123" s="231">
        <v>82</v>
      </c>
      <c r="L123" s="329"/>
    </row>
    <row r="124" spans="1:12" ht="12" customHeight="1">
      <c r="A124" s="11"/>
      <c r="B124" s="328" t="s">
        <v>182</v>
      </c>
      <c r="C124" s="11"/>
      <c r="D124" s="102" t="s">
        <v>180</v>
      </c>
      <c r="E124" s="231">
        <v>527</v>
      </c>
      <c r="F124" s="231">
        <v>7</v>
      </c>
      <c r="G124" s="231">
        <v>47</v>
      </c>
      <c r="H124" s="231">
        <v>379</v>
      </c>
      <c r="I124" s="231">
        <v>30</v>
      </c>
      <c r="J124" s="231">
        <v>7</v>
      </c>
      <c r="K124" s="231">
        <v>57</v>
      </c>
      <c r="L124" s="329">
        <f>SUM(E125/E124)*100</f>
        <v>51.043643263757112</v>
      </c>
    </row>
    <row r="125" spans="1:12" ht="12" customHeight="1">
      <c r="A125" s="11"/>
      <c r="B125" s="328"/>
      <c r="C125" s="11"/>
      <c r="D125" s="102" t="s">
        <v>179</v>
      </c>
      <c r="E125" s="231">
        <v>269</v>
      </c>
      <c r="F125" s="231">
        <v>9</v>
      </c>
      <c r="G125" s="231">
        <v>36</v>
      </c>
      <c r="H125" s="231">
        <v>168</v>
      </c>
      <c r="I125" s="231">
        <v>14</v>
      </c>
      <c r="J125" s="231">
        <v>5</v>
      </c>
      <c r="K125" s="231">
        <v>37</v>
      </c>
      <c r="L125" s="329"/>
    </row>
    <row r="126" spans="1:12" ht="12" customHeight="1">
      <c r="A126" s="13"/>
      <c r="B126" s="328" t="s">
        <v>181</v>
      </c>
      <c r="C126" s="11"/>
      <c r="D126" s="17" t="s">
        <v>180</v>
      </c>
      <c r="E126" s="232">
        <v>605</v>
      </c>
      <c r="F126" s="231">
        <v>0</v>
      </c>
      <c r="G126" s="231">
        <v>32</v>
      </c>
      <c r="H126" s="231">
        <v>476</v>
      </c>
      <c r="I126" s="231">
        <v>31</v>
      </c>
      <c r="J126" s="231">
        <v>16</v>
      </c>
      <c r="K126" s="231">
        <v>50</v>
      </c>
      <c r="L126" s="329">
        <f>SUM(E127/E126)*100</f>
        <v>61.157024793388423</v>
      </c>
    </row>
    <row r="127" spans="1:12" ht="12" customHeight="1">
      <c r="A127" s="13"/>
      <c r="B127" s="328"/>
      <c r="C127" s="11"/>
      <c r="D127" s="17" t="s">
        <v>179</v>
      </c>
      <c r="E127" s="232">
        <v>370</v>
      </c>
      <c r="F127" s="231">
        <v>0</v>
      </c>
      <c r="G127" s="231">
        <v>25</v>
      </c>
      <c r="H127" s="231">
        <v>169</v>
      </c>
      <c r="I127" s="231">
        <v>137</v>
      </c>
      <c r="J127" s="231">
        <v>16</v>
      </c>
      <c r="K127" s="231">
        <v>23</v>
      </c>
      <c r="L127" s="329"/>
    </row>
    <row r="128" spans="1:12" ht="4.5" customHeight="1" thickBot="1">
      <c r="A128" s="71"/>
      <c r="B128" s="71"/>
      <c r="C128" s="71"/>
      <c r="D128" s="291"/>
      <c r="E128" s="71"/>
      <c r="F128" s="71"/>
      <c r="G128" s="71"/>
      <c r="H128" s="71"/>
      <c r="I128" s="71"/>
      <c r="J128" s="71"/>
      <c r="K128" s="71"/>
      <c r="L128" s="71"/>
    </row>
    <row r="129" spans="4:4" ht="3.75" customHeight="1" thickTop="1"/>
    <row r="130" spans="4:4">
      <c r="D130" s="292"/>
    </row>
  </sheetData>
  <mergeCells count="121">
    <mergeCell ref="A2:D2"/>
    <mergeCell ref="B5:B6"/>
    <mergeCell ref="L5:L6"/>
    <mergeCell ref="B8:B9"/>
    <mergeCell ref="L8:L9"/>
    <mergeCell ref="B11:B12"/>
    <mergeCell ref="L11:L12"/>
    <mergeCell ref="B14:B15"/>
    <mergeCell ref="L14:L15"/>
    <mergeCell ref="B16:B17"/>
    <mergeCell ref="L16:L17"/>
    <mergeCell ref="B18:B19"/>
    <mergeCell ref="L18:L19"/>
    <mergeCell ref="B20:B21"/>
    <mergeCell ref="L20:L21"/>
    <mergeCell ref="B22:B23"/>
    <mergeCell ref="L22:L23"/>
    <mergeCell ref="B24:B25"/>
    <mergeCell ref="L24:L25"/>
    <mergeCell ref="B26:B27"/>
    <mergeCell ref="L26:L27"/>
    <mergeCell ref="B28:B29"/>
    <mergeCell ref="L28:L29"/>
    <mergeCell ref="B30:B31"/>
    <mergeCell ref="L30:L31"/>
    <mergeCell ref="B32:B33"/>
    <mergeCell ref="L32:L33"/>
    <mergeCell ref="B34:B35"/>
    <mergeCell ref="L34:L35"/>
    <mergeCell ref="B36:B37"/>
    <mergeCell ref="L36:L37"/>
    <mergeCell ref="B38:B39"/>
    <mergeCell ref="L38:L39"/>
    <mergeCell ref="B40:B41"/>
    <mergeCell ref="L40:L41"/>
    <mergeCell ref="B42:B43"/>
    <mergeCell ref="L42:L43"/>
    <mergeCell ref="B44:B45"/>
    <mergeCell ref="L44:L45"/>
    <mergeCell ref="B46:B47"/>
    <mergeCell ref="L46:L47"/>
    <mergeCell ref="B48:B49"/>
    <mergeCell ref="L48:L49"/>
    <mergeCell ref="B50:B51"/>
    <mergeCell ref="L50:L51"/>
    <mergeCell ref="B52:B53"/>
    <mergeCell ref="L52:L53"/>
    <mergeCell ref="B54:B55"/>
    <mergeCell ref="L54:L55"/>
    <mergeCell ref="B56:B57"/>
    <mergeCell ref="L56:L57"/>
    <mergeCell ref="B58:B59"/>
    <mergeCell ref="L58:L59"/>
    <mergeCell ref="B60:B61"/>
    <mergeCell ref="L60:L61"/>
    <mergeCell ref="B62:B63"/>
    <mergeCell ref="L62:L63"/>
    <mergeCell ref="B64:B65"/>
    <mergeCell ref="L64:L65"/>
    <mergeCell ref="B66:B67"/>
    <mergeCell ref="L66:L67"/>
    <mergeCell ref="B68:B69"/>
    <mergeCell ref="L68:L69"/>
    <mergeCell ref="B70:B71"/>
    <mergeCell ref="L70:L71"/>
    <mergeCell ref="B72:B73"/>
    <mergeCell ref="L72:L73"/>
    <mergeCell ref="B74:B75"/>
    <mergeCell ref="L74:L75"/>
    <mergeCell ref="B76:B77"/>
    <mergeCell ref="L76:L77"/>
    <mergeCell ref="B78:B79"/>
    <mergeCell ref="L78:L79"/>
    <mergeCell ref="B80:B81"/>
    <mergeCell ref="L80:L81"/>
    <mergeCell ref="B82:B83"/>
    <mergeCell ref="L82:L83"/>
    <mergeCell ref="B84:B85"/>
    <mergeCell ref="L84:L85"/>
    <mergeCell ref="B86:B87"/>
    <mergeCell ref="L86:L87"/>
    <mergeCell ref="B88:B89"/>
    <mergeCell ref="L88:L89"/>
    <mergeCell ref="B90:B91"/>
    <mergeCell ref="L90:L91"/>
    <mergeCell ref="B92:B93"/>
    <mergeCell ref="L92:L93"/>
    <mergeCell ref="B94:B95"/>
    <mergeCell ref="L94:L95"/>
    <mergeCell ref="B96:B97"/>
    <mergeCell ref="L96:L97"/>
    <mergeCell ref="B98:B99"/>
    <mergeCell ref="L98:L99"/>
    <mergeCell ref="B100:B101"/>
    <mergeCell ref="L100:L101"/>
    <mergeCell ref="B102:B103"/>
    <mergeCell ref="L102:L103"/>
    <mergeCell ref="B104:B105"/>
    <mergeCell ref="L104:L105"/>
    <mergeCell ref="B106:B107"/>
    <mergeCell ref="L106:L107"/>
    <mergeCell ref="B108:B109"/>
    <mergeCell ref="L108:L109"/>
    <mergeCell ref="B110:B111"/>
    <mergeCell ref="L110:L111"/>
    <mergeCell ref="B112:B113"/>
    <mergeCell ref="L112:L113"/>
    <mergeCell ref="B114:B115"/>
    <mergeCell ref="L114:L115"/>
    <mergeCell ref="B126:B127"/>
    <mergeCell ref="L126:L127"/>
    <mergeCell ref="B116:B117"/>
    <mergeCell ref="L116:L117"/>
    <mergeCell ref="B118:B119"/>
    <mergeCell ref="L118:L119"/>
    <mergeCell ref="B120:B121"/>
    <mergeCell ref="L120:L121"/>
    <mergeCell ref="B122:B123"/>
    <mergeCell ref="L122:L123"/>
    <mergeCell ref="B124:B125"/>
    <mergeCell ref="L124:L125"/>
  </mergeCells>
  <phoneticPr fontId="2"/>
  <printOptions horizontalCentered="1"/>
  <pageMargins left="0.82677165354330717" right="0.78740157480314965" top="0.6692913385826772" bottom="0.59055118110236227" header="0.27559055118110237" footer="0"/>
  <pageSetup paperSize="9" orientation="portrait" r:id="rId1"/>
  <headerFooter alignWithMargins="0">
    <oddHeader>&amp;L&amp;9刑法犯罪種別認知・検挙件数&amp;R&amp;"ＭＳ ゴシック,標準"&amp;9&amp;F（&amp;A）</oddHeader>
  </headerFooter>
  <rowBreaks count="1" manualBreakCount="1">
    <brk id="71" max="11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0"/>
  <sheetViews>
    <sheetView zoomScaleNormal="100" workbookViewId="0"/>
  </sheetViews>
  <sheetFormatPr defaultColWidth="9.5" defaultRowHeight="10.5"/>
  <cols>
    <col min="1" max="1" width="1.5" style="13" customWidth="1"/>
    <col min="2" max="2" width="18.83203125" style="13" customWidth="1"/>
    <col min="3" max="3" width="1.83203125" style="13" customWidth="1"/>
    <col min="4" max="6" width="16.83203125" style="13" customWidth="1"/>
    <col min="7" max="7" width="1.83203125" style="13" customWidth="1"/>
    <col min="8" max="16384" width="9.5" style="13"/>
  </cols>
  <sheetData>
    <row r="1" spans="1:12" ht="12" customHeight="1" thickBot="1">
      <c r="A1" s="13" t="s">
        <v>571</v>
      </c>
      <c r="F1" s="14" t="s">
        <v>0</v>
      </c>
      <c r="G1" s="1"/>
    </row>
    <row r="2" spans="1:12" s="18" customFormat="1" ht="19.5" customHeight="1" thickTop="1">
      <c r="A2" s="330" t="s">
        <v>1</v>
      </c>
      <c r="B2" s="331"/>
      <c r="C2" s="331"/>
      <c r="D2" s="250" t="s">
        <v>2</v>
      </c>
      <c r="E2" s="250" t="s">
        <v>3</v>
      </c>
      <c r="F2" s="254" t="s">
        <v>4</v>
      </c>
    </row>
    <row r="3" spans="1:12" s="18" customFormat="1" ht="4.5" customHeight="1">
      <c r="A3" s="17"/>
      <c r="B3" s="17"/>
      <c r="C3" s="102"/>
      <c r="D3" s="17"/>
      <c r="E3" s="17"/>
      <c r="F3" s="17"/>
    </row>
    <row r="4" spans="1:12" s="28" customFormat="1" ht="15" customHeight="1">
      <c r="A4" s="32"/>
      <c r="B4" s="17" t="s">
        <v>5</v>
      </c>
      <c r="C4" s="35"/>
      <c r="D4" s="2">
        <v>1401</v>
      </c>
      <c r="E4" s="3">
        <v>1466</v>
      </c>
      <c r="F4" s="3">
        <v>1141</v>
      </c>
      <c r="G4" s="13"/>
      <c r="H4" s="13"/>
      <c r="I4" s="13"/>
      <c r="J4" s="13"/>
      <c r="K4" s="13"/>
      <c r="L4" s="13"/>
    </row>
    <row r="5" spans="1:12" s="28" customFormat="1" ht="15" customHeight="1">
      <c r="A5" s="32"/>
      <c r="B5" s="17" t="s">
        <v>6</v>
      </c>
      <c r="C5" s="35"/>
      <c r="D5" s="2">
        <v>1470</v>
      </c>
      <c r="E5" s="3">
        <v>1461</v>
      </c>
      <c r="F5" s="3">
        <v>1161</v>
      </c>
      <c r="G5" s="13"/>
      <c r="H5" s="13"/>
      <c r="I5" s="13"/>
      <c r="J5" s="13"/>
      <c r="K5" s="13"/>
      <c r="L5" s="13"/>
    </row>
    <row r="6" spans="1:12" s="28" customFormat="1" ht="15" customHeight="1">
      <c r="A6" s="32"/>
      <c r="B6" s="17" t="s">
        <v>7</v>
      </c>
      <c r="C6" s="35"/>
      <c r="D6" s="2">
        <v>1484</v>
      </c>
      <c r="E6" s="3">
        <v>1605</v>
      </c>
      <c r="F6" s="3">
        <v>1050</v>
      </c>
      <c r="G6" s="13"/>
      <c r="H6" s="13"/>
      <c r="I6" s="13"/>
      <c r="J6" s="13"/>
      <c r="K6" s="13"/>
      <c r="L6" s="13"/>
    </row>
    <row r="7" spans="1:12" ht="4.5" customHeight="1" thickBot="1">
      <c r="A7" s="4"/>
      <c r="B7" s="4"/>
      <c r="C7" s="23"/>
      <c r="D7" s="4"/>
      <c r="E7" s="4"/>
      <c r="F7" s="4"/>
    </row>
    <row r="8" spans="1:12" ht="3.75" customHeight="1" thickTop="1"/>
    <row r="9" spans="1:12">
      <c r="D9" s="28"/>
    </row>
    <row r="10" spans="1:12">
      <c r="B10" s="1"/>
    </row>
  </sheetData>
  <mergeCells count="1">
    <mergeCell ref="A2:C2"/>
  </mergeCells>
  <phoneticPr fontId="2"/>
  <printOptions horizontalCentered="1"/>
  <pageMargins left="0.78740157480314965" right="0.78740157480314965" top="1.2598425196850394" bottom="1.2598425196850394" header="0.51181102362204722" footer="0.51181102362204722"/>
  <pageSetup paperSize="9" orientation="portrait" r:id="rId1"/>
  <headerFooter alignWithMargins="0">
    <oddHeader>&amp;L刑務所入出所者数と受刑者数&amp;R&amp;"ＭＳ ゴシック,標準"&amp;F（&amp;A）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25"/>
  <sheetViews>
    <sheetView zoomScaleNormal="100" workbookViewId="0"/>
  </sheetViews>
  <sheetFormatPr defaultColWidth="9.5" defaultRowHeight="10.5"/>
  <cols>
    <col min="1" max="1" width="1" style="1" customWidth="1"/>
    <col min="2" max="2" width="14.5" style="1" bestFit="1" customWidth="1"/>
    <col min="3" max="3" width="1" style="1" customWidth="1"/>
    <col min="4" max="4" width="8.83203125" style="1" customWidth="1"/>
    <col min="5" max="5" width="1" style="1" customWidth="1"/>
    <col min="6" max="6" width="2.5" style="1" customWidth="1"/>
    <col min="7" max="7" width="1" style="1" customWidth="1"/>
    <col min="8" max="8" width="8.83203125" style="1" customWidth="1"/>
    <col min="9" max="9" width="1" style="1" customWidth="1"/>
    <col min="10" max="10" width="13.5" style="1" customWidth="1"/>
    <col min="11" max="11" width="1" style="1" customWidth="1"/>
    <col min="12" max="12" width="8.83203125" style="1" customWidth="1"/>
    <col min="13" max="16384" width="9.5" style="1"/>
  </cols>
  <sheetData>
    <row r="1" spans="1:12" ht="12" customHeight="1">
      <c r="A1" s="13" t="s">
        <v>572</v>
      </c>
    </row>
    <row r="2" spans="1:12" ht="12" customHeight="1" thickBot="1">
      <c r="A2" s="13" t="s">
        <v>8</v>
      </c>
      <c r="D2" s="293"/>
      <c r="E2" s="6"/>
      <c r="G2" s="6"/>
      <c r="H2" s="6"/>
      <c r="I2" s="6"/>
      <c r="J2" s="6"/>
      <c r="K2" s="6"/>
      <c r="L2" s="294"/>
    </row>
    <row r="3" spans="1:12" s="295" customFormat="1" ht="19.5" customHeight="1" thickTop="1">
      <c r="A3" s="226"/>
      <c r="B3" s="256" t="s">
        <v>9</v>
      </c>
      <c r="C3" s="249"/>
      <c r="D3" s="254" t="s">
        <v>10</v>
      </c>
      <c r="E3" s="20"/>
      <c r="F3" s="1"/>
      <c r="G3" s="20"/>
      <c r="H3" s="20"/>
      <c r="I3" s="20"/>
      <c r="J3" s="20"/>
      <c r="K3" s="20"/>
      <c r="L3" s="20"/>
    </row>
    <row r="4" spans="1:12" s="295" customFormat="1" ht="4.5" customHeight="1">
      <c r="A4" s="17"/>
      <c r="B4" s="36"/>
      <c r="C4" s="36"/>
      <c r="D4" s="59"/>
      <c r="E4" s="20"/>
      <c r="F4" s="20"/>
      <c r="G4" s="20"/>
      <c r="H4" s="20"/>
      <c r="I4" s="20"/>
      <c r="J4" s="20"/>
      <c r="K4" s="20"/>
      <c r="L4" s="20"/>
    </row>
    <row r="5" spans="1:12" ht="15" customHeight="1">
      <c r="A5" s="11"/>
      <c r="B5" s="247" t="s">
        <v>11</v>
      </c>
      <c r="C5" s="11"/>
      <c r="D5" s="47">
        <v>32</v>
      </c>
      <c r="E5" s="6"/>
      <c r="F5" s="6"/>
      <c r="G5" s="6"/>
      <c r="H5" s="6"/>
      <c r="I5" s="5"/>
      <c r="J5" s="6"/>
      <c r="K5" s="6"/>
      <c r="L5" s="6"/>
    </row>
    <row r="6" spans="1:12" ht="15" customHeight="1">
      <c r="A6" s="11"/>
      <c r="B6" s="247" t="s">
        <v>12</v>
      </c>
      <c r="C6" s="11"/>
      <c r="D6" s="47">
        <v>26</v>
      </c>
      <c r="E6" s="6"/>
      <c r="F6" s="6"/>
      <c r="G6" s="6"/>
      <c r="H6" s="6"/>
      <c r="I6" s="5"/>
      <c r="J6" s="6"/>
      <c r="K6" s="6"/>
      <c r="L6" s="6"/>
    </row>
    <row r="7" spans="1:12" ht="15" customHeight="1">
      <c r="A7" s="11"/>
      <c r="B7" s="247" t="s">
        <v>13</v>
      </c>
      <c r="C7" s="11"/>
      <c r="D7" s="47">
        <v>54</v>
      </c>
      <c r="E7" s="6"/>
      <c r="F7" s="6"/>
      <c r="G7" s="6"/>
      <c r="H7" s="6"/>
      <c r="I7" s="5"/>
      <c r="J7" s="6"/>
      <c r="K7" s="6"/>
      <c r="L7" s="6"/>
    </row>
    <row r="8" spans="1:12" ht="15" customHeight="1">
      <c r="A8" s="11"/>
      <c r="B8" s="247" t="s">
        <v>14</v>
      </c>
      <c r="C8" s="11"/>
      <c r="D8" s="47">
        <v>103</v>
      </c>
      <c r="E8" s="6"/>
      <c r="F8" s="6"/>
      <c r="G8" s="6"/>
      <c r="H8" s="6"/>
      <c r="I8" s="5"/>
      <c r="J8" s="6"/>
      <c r="K8" s="6"/>
      <c r="L8" s="6"/>
    </row>
    <row r="9" spans="1:12" ht="15" customHeight="1">
      <c r="A9" s="11"/>
      <c r="B9" s="247" t="s">
        <v>15</v>
      </c>
      <c r="C9" s="11"/>
      <c r="D9" s="47">
        <v>48</v>
      </c>
      <c r="E9" s="6"/>
      <c r="F9" s="6"/>
      <c r="G9" s="6"/>
      <c r="H9" s="6"/>
      <c r="I9" s="5"/>
      <c r="J9" s="6"/>
      <c r="K9" s="6"/>
      <c r="L9" s="6"/>
    </row>
    <row r="10" spans="1:12" ht="15" customHeight="1">
      <c r="A10" s="11"/>
      <c r="B10" s="247" t="s">
        <v>16</v>
      </c>
      <c r="C10" s="11"/>
      <c r="D10" s="47">
        <v>72</v>
      </c>
      <c r="E10" s="6"/>
      <c r="F10" s="6"/>
      <c r="G10" s="6"/>
      <c r="H10" s="6"/>
      <c r="I10" s="5"/>
      <c r="J10" s="6"/>
      <c r="K10" s="6"/>
      <c r="L10" s="6"/>
    </row>
    <row r="11" spans="1:12" ht="15" customHeight="1">
      <c r="A11" s="7"/>
      <c r="B11" s="247" t="s">
        <v>17</v>
      </c>
      <c r="C11" s="9"/>
      <c r="D11" s="47">
        <v>196</v>
      </c>
      <c r="E11" s="7"/>
      <c r="F11" s="7"/>
      <c r="G11" s="7"/>
      <c r="H11" s="7"/>
      <c r="I11" s="7"/>
      <c r="J11" s="7"/>
      <c r="K11" s="7"/>
      <c r="L11" s="7"/>
    </row>
    <row r="12" spans="1:12" ht="15" customHeight="1">
      <c r="A12" s="7"/>
      <c r="B12" s="247" t="s">
        <v>18</v>
      </c>
      <c r="C12" s="9"/>
      <c r="D12" s="47">
        <v>224</v>
      </c>
      <c r="F12" s="10"/>
      <c r="G12" s="49"/>
      <c r="H12" s="49"/>
      <c r="I12" s="49"/>
      <c r="J12" s="49"/>
      <c r="L12" s="6"/>
    </row>
    <row r="13" spans="1:12" ht="15" customHeight="1">
      <c r="A13" s="7"/>
      <c r="B13" s="247" t="s">
        <v>19</v>
      </c>
      <c r="C13" s="9"/>
      <c r="D13" s="47">
        <v>216</v>
      </c>
      <c r="L13" s="296"/>
    </row>
    <row r="14" spans="1:12" ht="15" customHeight="1">
      <c r="A14" s="7"/>
      <c r="B14" s="247" t="s">
        <v>20</v>
      </c>
      <c r="C14" s="9"/>
      <c r="D14" s="47">
        <v>66</v>
      </c>
    </row>
    <row r="15" spans="1:12" ht="15" customHeight="1">
      <c r="A15" s="7"/>
      <c r="B15" s="247" t="s">
        <v>21</v>
      </c>
      <c r="C15" s="9"/>
      <c r="D15" s="47">
        <v>11</v>
      </c>
    </row>
    <row r="16" spans="1:12" ht="15" customHeight="1">
      <c r="A16" s="7"/>
      <c r="B16" s="247" t="s">
        <v>22</v>
      </c>
      <c r="C16" s="9"/>
      <c r="D16" s="47">
        <v>1</v>
      </c>
    </row>
    <row r="17" spans="1:5" ht="15" customHeight="1">
      <c r="A17" s="6"/>
      <c r="B17" s="247" t="s">
        <v>23</v>
      </c>
      <c r="C17" s="9"/>
      <c r="D17" s="47" t="s">
        <v>24</v>
      </c>
    </row>
    <row r="18" spans="1:5" ht="15" customHeight="1">
      <c r="A18" s="6"/>
      <c r="B18" s="247" t="s">
        <v>25</v>
      </c>
      <c r="C18" s="9"/>
      <c r="D18" s="47" t="s">
        <v>26</v>
      </c>
    </row>
    <row r="19" spans="1:5" ht="15" customHeight="1">
      <c r="A19" s="6"/>
      <c r="B19" s="247" t="s">
        <v>27</v>
      </c>
      <c r="C19" s="9"/>
      <c r="D19" s="47">
        <v>1</v>
      </c>
    </row>
    <row r="20" spans="1:5" ht="15" customHeight="1">
      <c r="A20" s="6"/>
      <c r="B20" s="247" t="s">
        <v>28</v>
      </c>
      <c r="C20" s="9"/>
      <c r="D20" s="47" t="s">
        <v>24</v>
      </c>
    </row>
    <row r="21" spans="1:5" ht="15" customHeight="1">
      <c r="A21" s="6"/>
      <c r="B21" s="247" t="s">
        <v>29</v>
      </c>
      <c r="C21" s="9"/>
      <c r="D21" s="47" t="s">
        <v>24</v>
      </c>
    </row>
    <row r="22" spans="1:5" s="6" customFormat="1" ht="15" customHeight="1">
      <c r="B22" s="247" t="s">
        <v>30</v>
      </c>
      <c r="C22" s="11"/>
      <c r="D22" s="47" t="s">
        <v>24</v>
      </c>
    </row>
    <row r="23" spans="1:5" ht="3.75" customHeight="1" thickBot="1">
      <c r="A23" s="179"/>
      <c r="B23" s="179"/>
      <c r="C23" s="179"/>
      <c r="D23" s="12" t="s">
        <v>31</v>
      </c>
      <c r="E23" s="6"/>
    </row>
    <row r="24" spans="1:5" ht="11.25" thickTop="1"/>
    <row r="25" spans="1:5">
      <c r="D25" s="297"/>
    </row>
  </sheetData>
  <phoneticPr fontId="2"/>
  <printOptions horizontalCentered="1"/>
  <pageMargins left="1.1811023622047245" right="0.78740157480314965" top="1.4960629921259843" bottom="1.2598425196850394" header="0.78740157480314965" footer="0.51181102362204722"/>
  <pageSetup paperSize="9" orientation="portrait" r:id="rId1"/>
  <headerFooter alignWithMargins="0">
    <oddHeader>&amp;L刑務所入出所者数と受刑者数&amp;R&amp;F (&amp;A)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0"/>
  <sheetViews>
    <sheetView zoomScaleNormal="100" workbookViewId="0"/>
  </sheetViews>
  <sheetFormatPr defaultColWidth="9.5" defaultRowHeight="10.5"/>
  <cols>
    <col min="1" max="1" width="1" style="13" customWidth="1"/>
    <col min="2" max="2" width="30" style="13" customWidth="1"/>
    <col min="3" max="3" width="1" style="13" customWidth="1"/>
    <col min="4" max="4" width="9.5" style="13"/>
    <col min="5" max="5" width="1" style="13" customWidth="1"/>
    <col min="6" max="6" width="3.5" style="13" customWidth="1"/>
    <col min="7" max="7" width="1" style="13" customWidth="1"/>
    <col min="8" max="16384" width="9.5" style="13"/>
  </cols>
  <sheetData>
    <row r="1" spans="1:6" ht="12" customHeight="1" thickBot="1">
      <c r="A1" s="13" t="s">
        <v>32</v>
      </c>
      <c r="E1" s="14"/>
      <c r="F1" s="1"/>
    </row>
    <row r="2" spans="1:6" s="18" customFormat="1" ht="19.5" customHeight="1" thickTop="1">
      <c r="A2" s="15"/>
      <c r="B2" s="256" t="s">
        <v>33</v>
      </c>
      <c r="C2" s="256"/>
      <c r="D2" s="254" t="s">
        <v>10</v>
      </c>
      <c r="E2" s="16"/>
      <c r="F2" s="17"/>
    </row>
    <row r="3" spans="1:6" s="18" customFormat="1" ht="4.5" customHeight="1">
      <c r="A3" s="17"/>
      <c r="B3" s="17"/>
      <c r="C3" s="17"/>
      <c r="D3" s="19"/>
      <c r="E3" s="20"/>
      <c r="F3" s="17"/>
    </row>
    <row r="4" spans="1:6" ht="13.5" customHeight="1">
      <c r="A4" s="11"/>
      <c r="B4" s="247" t="s">
        <v>34</v>
      </c>
      <c r="C4" s="11"/>
      <c r="D4" s="48">
        <v>268</v>
      </c>
      <c r="E4" s="21"/>
      <c r="F4" s="11"/>
    </row>
    <row r="5" spans="1:6" ht="13.5" customHeight="1">
      <c r="A5" s="11"/>
      <c r="B5" s="247" t="s">
        <v>35</v>
      </c>
      <c r="C5" s="11"/>
      <c r="D5" s="48">
        <v>70</v>
      </c>
      <c r="E5" s="21"/>
      <c r="F5" s="11"/>
    </row>
    <row r="6" spans="1:6" ht="13.5" customHeight="1">
      <c r="A6" s="11"/>
      <c r="B6" s="247" t="s">
        <v>36</v>
      </c>
      <c r="C6" s="11"/>
      <c r="D6" s="48">
        <v>82</v>
      </c>
      <c r="E6" s="21"/>
      <c r="F6" s="11"/>
    </row>
    <row r="7" spans="1:6" ht="13.5" customHeight="1">
      <c r="A7" s="11"/>
      <c r="B7" s="247" t="s">
        <v>37</v>
      </c>
      <c r="C7" s="11"/>
      <c r="D7" s="48">
        <v>27</v>
      </c>
      <c r="E7" s="21"/>
      <c r="F7" s="11"/>
    </row>
    <row r="8" spans="1:6" ht="13.5" customHeight="1">
      <c r="A8" s="11"/>
      <c r="B8" s="247" t="s">
        <v>38</v>
      </c>
      <c r="C8" s="11"/>
      <c r="D8" s="48">
        <v>20</v>
      </c>
      <c r="E8" s="21"/>
      <c r="F8" s="11"/>
    </row>
    <row r="9" spans="1:6" ht="13.5" customHeight="1">
      <c r="A9" s="11"/>
      <c r="B9" s="247" t="s">
        <v>39</v>
      </c>
      <c r="C9" s="11"/>
      <c r="D9" s="48">
        <v>3</v>
      </c>
      <c r="E9" s="21"/>
      <c r="F9" s="11"/>
    </row>
    <row r="10" spans="1:6" ht="13.5" customHeight="1">
      <c r="A10" s="11"/>
      <c r="B10" s="247" t="s">
        <v>40</v>
      </c>
      <c r="C10" s="11"/>
      <c r="D10" s="48">
        <v>59</v>
      </c>
      <c r="E10" s="21"/>
      <c r="F10" s="11"/>
    </row>
    <row r="11" spans="1:6" ht="13.5" customHeight="1">
      <c r="A11" s="11"/>
      <c r="B11" s="247" t="s">
        <v>41</v>
      </c>
      <c r="C11" s="11"/>
      <c r="D11" s="48">
        <v>12</v>
      </c>
      <c r="E11" s="21"/>
      <c r="F11" s="11"/>
    </row>
    <row r="12" spans="1:6" ht="13.5" customHeight="1">
      <c r="A12" s="11"/>
      <c r="B12" s="247" t="s">
        <v>42</v>
      </c>
      <c r="C12" s="11"/>
      <c r="D12" s="48">
        <v>5</v>
      </c>
      <c r="E12" s="21"/>
      <c r="F12" s="11"/>
    </row>
    <row r="13" spans="1:6" ht="13.5" customHeight="1">
      <c r="A13" s="11"/>
      <c r="B13" s="247" t="s">
        <v>43</v>
      </c>
      <c r="C13" s="11"/>
      <c r="D13" s="48">
        <v>32</v>
      </c>
      <c r="E13" s="21"/>
      <c r="F13" s="11"/>
    </row>
    <row r="14" spans="1:6" ht="13.5" customHeight="1">
      <c r="A14" s="11"/>
      <c r="B14" s="247" t="s">
        <v>44</v>
      </c>
      <c r="C14" s="11"/>
      <c r="D14" s="48">
        <v>6</v>
      </c>
      <c r="E14" s="21"/>
      <c r="F14" s="11"/>
    </row>
    <row r="15" spans="1:6" ht="18">
      <c r="A15" s="11"/>
      <c r="B15" s="264" t="s">
        <v>45</v>
      </c>
      <c r="C15" s="11"/>
      <c r="D15" s="48">
        <v>2</v>
      </c>
      <c r="E15" s="21"/>
    </row>
    <row r="16" spans="1:6" ht="13.5" customHeight="1">
      <c r="A16" s="11"/>
      <c r="B16" s="247" t="s">
        <v>46</v>
      </c>
      <c r="C16" s="11"/>
      <c r="D16" s="48">
        <v>15</v>
      </c>
      <c r="E16" s="11"/>
    </row>
    <row r="17" spans="1:8" ht="13.5" customHeight="1">
      <c r="B17" s="247" t="s">
        <v>47</v>
      </c>
      <c r="C17" s="11"/>
      <c r="D17" s="48">
        <v>5</v>
      </c>
    </row>
    <row r="18" spans="1:8" ht="13.5" customHeight="1">
      <c r="B18" s="247" t="s">
        <v>48</v>
      </c>
      <c r="C18" s="11"/>
      <c r="D18" s="47">
        <v>12</v>
      </c>
    </row>
    <row r="19" spans="1:8" ht="13.5" customHeight="1">
      <c r="B19" s="247" t="s">
        <v>49</v>
      </c>
      <c r="C19" s="11"/>
      <c r="D19" s="48">
        <v>6</v>
      </c>
      <c r="H19" s="22"/>
    </row>
    <row r="20" spans="1:8" ht="13.5" customHeight="1">
      <c r="B20" s="247" t="s">
        <v>50</v>
      </c>
      <c r="C20" s="11"/>
      <c r="D20" s="48">
        <v>61</v>
      </c>
    </row>
    <row r="21" spans="1:8" ht="13.5" customHeight="1">
      <c r="B21" s="247" t="s">
        <v>568</v>
      </c>
      <c r="C21" s="11"/>
      <c r="D21" s="48">
        <v>288</v>
      </c>
    </row>
    <row r="22" spans="1:8" ht="13.5" customHeight="1">
      <c r="B22" s="247" t="s">
        <v>51</v>
      </c>
      <c r="C22" s="11"/>
      <c r="D22" s="48">
        <v>33</v>
      </c>
    </row>
    <row r="23" spans="1:8" ht="13.5" customHeight="1">
      <c r="B23" s="265" t="s">
        <v>52</v>
      </c>
      <c r="C23" s="11"/>
      <c r="D23" s="47">
        <v>1</v>
      </c>
    </row>
    <row r="24" spans="1:8" ht="13.5" customHeight="1">
      <c r="B24" s="247" t="s">
        <v>54</v>
      </c>
      <c r="C24" s="11"/>
      <c r="D24" s="48">
        <v>2</v>
      </c>
    </row>
    <row r="25" spans="1:8" ht="13.5" customHeight="1">
      <c r="B25" s="247" t="s">
        <v>55</v>
      </c>
      <c r="C25" s="11"/>
      <c r="D25" s="47">
        <v>3</v>
      </c>
    </row>
    <row r="26" spans="1:8" ht="13.5" customHeight="1">
      <c r="B26" s="247" t="s">
        <v>56</v>
      </c>
      <c r="C26" s="11"/>
      <c r="D26" s="47" t="s">
        <v>53</v>
      </c>
    </row>
    <row r="27" spans="1:8" ht="13.5" customHeight="1">
      <c r="B27" s="247" t="s">
        <v>57</v>
      </c>
      <c r="C27" s="11"/>
      <c r="D27" s="48">
        <v>38</v>
      </c>
    </row>
    <row r="28" spans="1:8" ht="4.5" customHeight="1" thickBot="1">
      <c r="A28" s="4"/>
      <c r="B28" s="4"/>
      <c r="C28" s="23"/>
      <c r="D28" s="24"/>
      <c r="E28" s="4"/>
    </row>
    <row r="29" spans="1:8" ht="11.25" thickTop="1"/>
    <row r="30" spans="1:8">
      <c r="B30" s="10"/>
      <c r="C30" s="21"/>
      <c r="D30" s="25"/>
    </row>
    <row r="31" spans="1:8">
      <c r="B31" s="10"/>
      <c r="C31" s="21"/>
      <c r="D31" s="26"/>
    </row>
    <row r="32" spans="1:8">
      <c r="B32" s="10"/>
      <c r="C32" s="21"/>
      <c r="D32" s="26"/>
    </row>
    <row r="33" spans="2:4">
      <c r="B33" s="10"/>
      <c r="C33" s="21"/>
      <c r="D33" s="26"/>
    </row>
    <row r="34" spans="2:4">
      <c r="B34" s="10"/>
      <c r="C34" s="21"/>
      <c r="D34" s="26"/>
    </row>
    <row r="35" spans="2:4">
      <c r="B35" s="10"/>
      <c r="C35" s="21"/>
      <c r="D35" s="26"/>
    </row>
    <row r="36" spans="2:4">
      <c r="B36" s="10"/>
      <c r="C36" s="21"/>
      <c r="D36" s="11"/>
    </row>
    <row r="37" spans="2:4">
      <c r="B37" s="10"/>
      <c r="C37" s="21"/>
      <c r="D37" s="26"/>
    </row>
    <row r="38" spans="2:4">
      <c r="B38" s="10"/>
      <c r="C38" s="21"/>
      <c r="D38" s="11"/>
    </row>
    <row r="39" spans="2:4">
      <c r="B39" s="10"/>
      <c r="C39" s="21"/>
      <c r="D39" s="26"/>
    </row>
    <row r="40" spans="2:4">
      <c r="D40" s="11"/>
    </row>
  </sheetData>
  <phoneticPr fontId="2"/>
  <printOptions horizontalCentered="1"/>
  <pageMargins left="1.1811023622047245" right="0.78740157480314965" top="1.4173228346456694" bottom="1.2598425196850394" header="0.74803149606299213" footer="0.51181102362204722"/>
  <pageSetup paperSize="9" orientation="portrait" r:id="rId1"/>
  <headerFooter alignWithMargins="0">
    <oddHeader>&amp;L刑務所入出所者数と受刑者数&amp;R&amp;"ＭＳ ゴシック,標準"&amp;9&amp;F（&amp;A）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18"/>
  <sheetViews>
    <sheetView zoomScaleNormal="100" workbookViewId="0"/>
  </sheetViews>
  <sheetFormatPr defaultColWidth="9.5" defaultRowHeight="10.5"/>
  <cols>
    <col min="1" max="1" width="1" style="49" customWidth="1"/>
    <col min="2" max="2" width="13.5" style="49" customWidth="1"/>
    <col min="3" max="3" width="1" style="49" customWidth="1"/>
    <col min="4" max="4" width="8.83203125" style="49" customWidth="1"/>
    <col min="5" max="5" width="1" style="49" customWidth="1"/>
    <col min="6" max="6" width="1.5" style="49" customWidth="1"/>
    <col min="7" max="16384" width="9.5" style="49"/>
  </cols>
  <sheetData>
    <row r="1" spans="1:6" ht="12" customHeight="1" thickBot="1">
      <c r="A1" s="13" t="s">
        <v>58</v>
      </c>
      <c r="D1" s="293"/>
      <c r="F1" s="1"/>
    </row>
    <row r="2" spans="1:6" s="18" customFormat="1" ht="19.5" customHeight="1" thickTop="1">
      <c r="A2" s="226"/>
      <c r="B2" s="256" t="s">
        <v>59</v>
      </c>
      <c r="C2" s="256"/>
      <c r="D2" s="254" t="s">
        <v>10</v>
      </c>
      <c r="E2" s="16"/>
      <c r="F2" s="17"/>
    </row>
    <row r="3" spans="1:6" s="18" customFormat="1" ht="4.5" customHeight="1">
      <c r="A3" s="17"/>
      <c r="B3" s="17"/>
      <c r="C3" s="17"/>
      <c r="D3" s="19"/>
      <c r="E3" s="20"/>
      <c r="F3" s="17"/>
    </row>
    <row r="4" spans="1:6" s="13" customFormat="1" ht="16.149999999999999" customHeight="1">
      <c r="A4" s="11"/>
      <c r="B4" s="247" t="s">
        <v>60</v>
      </c>
      <c r="C4" s="11"/>
      <c r="D4" s="48">
        <v>81</v>
      </c>
      <c r="E4" s="21"/>
      <c r="F4" s="11"/>
    </row>
    <row r="5" spans="1:6" s="13" customFormat="1" ht="16.149999999999999" customHeight="1">
      <c r="A5" s="11"/>
      <c r="B5" s="247" t="s">
        <v>61</v>
      </c>
      <c r="C5" s="11"/>
      <c r="D5" s="48">
        <v>119</v>
      </c>
      <c r="E5" s="21"/>
      <c r="F5" s="11"/>
    </row>
    <row r="6" spans="1:6" s="13" customFormat="1" ht="15.75" customHeight="1">
      <c r="A6" s="11"/>
      <c r="B6" s="247" t="s">
        <v>62</v>
      </c>
      <c r="C6" s="11"/>
      <c r="D6" s="48">
        <v>243</v>
      </c>
      <c r="E6" s="21"/>
      <c r="F6" s="11"/>
    </row>
    <row r="7" spans="1:6" ht="15.75" customHeight="1">
      <c r="A7" s="27"/>
      <c r="B7" s="247" t="s">
        <v>63</v>
      </c>
      <c r="C7" s="11"/>
      <c r="D7" s="48">
        <v>298</v>
      </c>
      <c r="E7" s="21"/>
      <c r="F7" s="27"/>
    </row>
    <row r="8" spans="1:6" ht="15.75" customHeight="1">
      <c r="B8" s="247" t="s">
        <v>64</v>
      </c>
      <c r="C8" s="11"/>
      <c r="D8" s="48">
        <v>199</v>
      </c>
      <c r="E8" s="21"/>
      <c r="F8" s="27"/>
    </row>
    <row r="9" spans="1:6" ht="15.75" customHeight="1">
      <c r="B9" s="247" t="s">
        <v>65</v>
      </c>
      <c r="C9" s="11"/>
      <c r="D9" s="48">
        <v>74</v>
      </c>
      <c r="E9" s="21"/>
      <c r="F9" s="27"/>
    </row>
    <row r="10" spans="1:6" ht="15.75" customHeight="1">
      <c r="B10" s="247" t="s">
        <v>66</v>
      </c>
      <c r="C10" s="11"/>
      <c r="D10" s="48">
        <v>24</v>
      </c>
      <c r="E10" s="27"/>
      <c r="F10" s="27"/>
    </row>
    <row r="11" spans="1:6" ht="15.75" customHeight="1">
      <c r="B11" s="247" t="s">
        <v>67</v>
      </c>
      <c r="C11" s="11"/>
      <c r="D11" s="48">
        <v>12</v>
      </c>
      <c r="E11" s="27"/>
    </row>
    <row r="12" spans="1:6" ht="15.75" customHeight="1">
      <c r="B12" s="247" t="s">
        <v>68</v>
      </c>
      <c r="C12" s="11"/>
      <c r="D12" s="48">
        <v>0</v>
      </c>
      <c r="E12" s="27"/>
    </row>
    <row r="13" spans="1:6" ht="4.5" customHeight="1" thickBot="1">
      <c r="A13" s="51"/>
      <c r="B13" s="51"/>
      <c r="C13" s="51"/>
      <c r="D13" s="50"/>
      <c r="E13" s="51"/>
    </row>
    <row r="14" spans="1:6" s="13" customFormat="1" ht="17.25" customHeight="1" thickTop="1">
      <c r="B14" s="13" t="s">
        <v>69</v>
      </c>
    </row>
    <row r="16" spans="1:6">
      <c r="B16" s="29"/>
    </row>
    <row r="18" spans="4:4">
      <c r="D18" s="298"/>
    </row>
  </sheetData>
  <phoneticPr fontId="2"/>
  <printOptions horizontalCentered="1"/>
  <pageMargins left="1.1811023622047245" right="0.78740157480314965" top="1.2598425196850394" bottom="1.2598425196850394" header="0.74803149606299213" footer="0.51181102362204722"/>
  <pageSetup paperSize="9" orientation="portrait" r:id="rId1"/>
  <headerFooter alignWithMargins="0">
    <oddHeader>&amp;L刑務所入出所者数と受刑者数&amp;R&amp;F (&amp;A)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15"/>
  <sheetViews>
    <sheetView zoomScaleNormal="100" zoomScalePageLayoutView="95" workbookViewId="0"/>
  </sheetViews>
  <sheetFormatPr defaultColWidth="9.33203125" defaultRowHeight="10.5"/>
  <cols>
    <col min="1" max="1" width="1" style="13" customWidth="1"/>
    <col min="2" max="2" width="18.1640625" style="13" customWidth="1"/>
    <col min="3" max="3" width="1" style="13" customWidth="1"/>
    <col min="4" max="18" width="7.6640625" style="13" customWidth="1"/>
    <col min="19" max="19" width="8.1640625" style="13" customWidth="1"/>
    <col min="20" max="16384" width="9.33203125" style="13"/>
  </cols>
  <sheetData>
    <row r="1" spans="1:19" ht="12" customHeight="1" thickBot="1">
      <c r="B1" s="299"/>
      <c r="K1" s="14"/>
      <c r="S1" s="14" t="s">
        <v>563</v>
      </c>
    </row>
    <row r="2" spans="1:19" s="18" customFormat="1" ht="24.95" customHeight="1" thickTop="1">
      <c r="A2" s="330" t="s">
        <v>86</v>
      </c>
      <c r="B2" s="331"/>
      <c r="C2" s="331"/>
      <c r="D2" s="331" t="s">
        <v>166</v>
      </c>
      <c r="E2" s="331"/>
      <c r="F2" s="337" t="s">
        <v>562</v>
      </c>
      <c r="G2" s="331"/>
      <c r="H2" s="337" t="s">
        <v>561</v>
      </c>
      <c r="I2" s="331"/>
      <c r="J2" s="335" t="s">
        <v>560</v>
      </c>
      <c r="K2" s="341"/>
      <c r="L2" s="335" t="s">
        <v>559</v>
      </c>
      <c r="M2" s="336"/>
      <c r="N2" s="335" t="s">
        <v>558</v>
      </c>
      <c r="O2" s="336"/>
      <c r="P2" s="331" t="s">
        <v>557</v>
      </c>
      <c r="Q2" s="331"/>
      <c r="R2" s="337" t="s">
        <v>556</v>
      </c>
      <c r="S2" s="338"/>
    </row>
    <row r="3" spans="1:19" s="18" customFormat="1" ht="21.95" customHeight="1">
      <c r="A3" s="339"/>
      <c r="B3" s="340"/>
      <c r="C3" s="340"/>
      <c r="D3" s="255" t="s">
        <v>310</v>
      </c>
      <c r="E3" s="255" t="s">
        <v>10</v>
      </c>
      <c r="F3" s="255" t="s">
        <v>310</v>
      </c>
      <c r="G3" s="255" t="s">
        <v>10</v>
      </c>
      <c r="H3" s="255" t="s">
        <v>310</v>
      </c>
      <c r="I3" s="255" t="s">
        <v>10</v>
      </c>
      <c r="J3" s="255" t="s">
        <v>310</v>
      </c>
      <c r="K3" s="258" t="s">
        <v>10</v>
      </c>
      <c r="L3" s="255" t="s">
        <v>310</v>
      </c>
      <c r="M3" s="255" t="s">
        <v>10</v>
      </c>
      <c r="N3" s="255" t="s">
        <v>310</v>
      </c>
      <c r="O3" s="255" t="s">
        <v>10</v>
      </c>
      <c r="P3" s="255" t="s">
        <v>310</v>
      </c>
      <c r="Q3" s="255" t="s">
        <v>10</v>
      </c>
      <c r="R3" s="255" t="s">
        <v>310</v>
      </c>
      <c r="S3" s="258" t="s">
        <v>10</v>
      </c>
    </row>
    <row r="4" spans="1:19" s="14" customFormat="1" ht="11.25" customHeight="1">
      <c r="A4" s="7"/>
      <c r="B4" s="7"/>
      <c r="C4" s="92"/>
      <c r="D4" s="7" t="s">
        <v>555</v>
      </c>
      <c r="E4" s="7" t="s">
        <v>554</v>
      </c>
      <c r="F4" s="7" t="s">
        <v>555</v>
      </c>
      <c r="G4" s="7" t="s">
        <v>554</v>
      </c>
      <c r="H4" s="7" t="s">
        <v>555</v>
      </c>
      <c r="I4" s="7" t="s">
        <v>554</v>
      </c>
      <c r="J4" s="7" t="s">
        <v>555</v>
      </c>
      <c r="K4" s="7" t="s">
        <v>554</v>
      </c>
      <c r="L4" s="7" t="s">
        <v>555</v>
      </c>
      <c r="M4" s="7" t="s">
        <v>554</v>
      </c>
      <c r="N4" s="7" t="s">
        <v>555</v>
      </c>
      <c r="O4" s="7" t="s">
        <v>554</v>
      </c>
      <c r="P4" s="7" t="s">
        <v>555</v>
      </c>
      <c r="Q4" s="7" t="s">
        <v>554</v>
      </c>
      <c r="R4" s="7" t="s">
        <v>555</v>
      </c>
      <c r="S4" s="7" t="s">
        <v>554</v>
      </c>
    </row>
    <row r="5" spans="1:19" s="39" customFormat="1" ht="21" customHeight="1">
      <c r="A5" s="82"/>
      <c r="B5" s="253" t="s">
        <v>293</v>
      </c>
      <c r="C5" s="120"/>
      <c r="D5" s="44">
        <v>257</v>
      </c>
      <c r="E5" s="44">
        <v>173</v>
      </c>
      <c r="F5" s="44">
        <v>79</v>
      </c>
      <c r="G5" s="44">
        <v>53</v>
      </c>
      <c r="H5" s="44">
        <v>111</v>
      </c>
      <c r="I5" s="44">
        <v>56</v>
      </c>
      <c r="J5" s="44">
        <v>1</v>
      </c>
      <c r="K5" s="44">
        <v>1</v>
      </c>
      <c r="L5" s="44">
        <v>6</v>
      </c>
      <c r="M5" s="44">
        <v>1</v>
      </c>
      <c r="N5" s="44">
        <v>29</v>
      </c>
      <c r="O5" s="44">
        <v>29</v>
      </c>
      <c r="P5" s="44">
        <v>29</v>
      </c>
      <c r="Q5" s="44">
        <v>31</v>
      </c>
      <c r="R5" s="44">
        <v>2</v>
      </c>
      <c r="S5" s="44">
        <v>2</v>
      </c>
    </row>
    <row r="6" spans="1:19" s="39" customFormat="1" ht="21" customHeight="1">
      <c r="A6" s="82"/>
      <c r="B6" s="253" t="s">
        <v>96</v>
      </c>
      <c r="C6" s="120"/>
      <c r="D6" s="44">
        <v>177</v>
      </c>
      <c r="E6" s="44">
        <v>141</v>
      </c>
      <c r="F6" s="44">
        <v>64</v>
      </c>
      <c r="G6" s="44">
        <v>54</v>
      </c>
      <c r="H6" s="44">
        <v>75</v>
      </c>
      <c r="I6" s="44">
        <v>42</v>
      </c>
      <c r="J6" s="44">
        <v>0</v>
      </c>
      <c r="K6" s="44">
        <v>0</v>
      </c>
      <c r="L6" s="44">
        <v>2</v>
      </c>
      <c r="M6" s="44">
        <v>0</v>
      </c>
      <c r="N6" s="44">
        <v>21</v>
      </c>
      <c r="O6" s="44">
        <v>30</v>
      </c>
      <c r="P6" s="44">
        <v>15</v>
      </c>
      <c r="Q6" s="44">
        <v>15</v>
      </c>
      <c r="R6" s="44">
        <v>0</v>
      </c>
      <c r="S6" s="43">
        <v>0</v>
      </c>
    </row>
    <row r="7" spans="1:19" s="39" customFormat="1" ht="21" customHeight="1">
      <c r="A7" s="82"/>
      <c r="B7" s="253" t="s">
        <v>123</v>
      </c>
      <c r="C7" s="120"/>
      <c r="D7" s="44">
        <v>195</v>
      </c>
      <c r="E7" s="44">
        <v>134</v>
      </c>
      <c r="F7" s="44">
        <v>38</v>
      </c>
      <c r="G7" s="44">
        <v>39</v>
      </c>
      <c r="H7" s="44">
        <v>120</v>
      </c>
      <c r="I7" s="44">
        <v>57</v>
      </c>
      <c r="J7" s="44">
        <v>1</v>
      </c>
      <c r="K7" s="44">
        <v>1</v>
      </c>
      <c r="L7" s="44">
        <v>1</v>
      </c>
      <c r="M7" s="44">
        <v>0</v>
      </c>
      <c r="N7" s="44">
        <v>16</v>
      </c>
      <c r="O7" s="44">
        <v>21</v>
      </c>
      <c r="P7" s="44">
        <v>16</v>
      </c>
      <c r="Q7" s="44">
        <v>14</v>
      </c>
      <c r="R7" s="44">
        <v>3</v>
      </c>
      <c r="S7" s="44">
        <v>2</v>
      </c>
    </row>
    <row r="8" spans="1:19" s="39" customFormat="1" ht="10.5" customHeight="1">
      <c r="A8" s="82"/>
      <c r="B8" s="263"/>
      <c r="C8" s="120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</row>
    <row r="9" spans="1:19" ht="21" customHeight="1">
      <c r="A9" s="11"/>
      <c r="B9" s="247" t="s">
        <v>553</v>
      </c>
      <c r="C9" s="9"/>
      <c r="D9" s="43">
        <v>25</v>
      </c>
      <c r="E9" s="43">
        <v>28</v>
      </c>
      <c r="F9" s="43">
        <v>8</v>
      </c>
      <c r="G9" s="43">
        <v>8</v>
      </c>
      <c r="H9" s="43">
        <v>1</v>
      </c>
      <c r="I9" s="43">
        <v>1</v>
      </c>
      <c r="J9" s="43">
        <v>0</v>
      </c>
      <c r="K9" s="43">
        <v>0</v>
      </c>
      <c r="L9" s="43">
        <v>0</v>
      </c>
      <c r="M9" s="43">
        <v>0</v>
      </c>
      <c r="N9" s="43">
        <v>10</v>
      </c>
      <c r="O9" s="43">
        <v>15</v>
      </c>
      <c r="P9" s="43">
        <v>4</v>
      </c>
      <c r="Q9" s="43">
        <v>3</v>
      </c>
      <c r="R9" s="43">
        <v>2</v>
      </c>
      <c r="S9" s="43">
        <v>1</v>
      </c>
    </row>
    <row r="10" spans="1:19" ht="21">
      <c r="A10" s="11"/>
      <c r="B10" s="229" t="s">
        <v>552</v>
      </c>
      <c r="C10" s="230"/>
      <c r="D10" s="43">
        <v>5</v>
      </c>
      <c r="E10" s="43">
        <v>6</v>
      </c>
      <c r="F10" s="43">
        <v>2</v>
      </c>
      <c r="G10" s="43">
        <v>2</v>
      </c>
      <c r="H10" s="43">
        <v>0</v>
      </c>
      <c r="I10" s="43">
        <v>0</v>
      </c>
      <c r="J10" s="43">
        <v>1</v>
      </c>
      <c r="K10" s="43">
        <v>1</v>
      </c>
      <c r="L10" s="43">
        <v>0</v>
      </c>
      <c r="M10" s="43">
        <v>0</v>
      </c>
      <c r="N10" s="43">
        <v>1</v>
      </c>
      <c r="O10" s="43">
        <v>2</v>
      </c>
      <c r="P10" s="43">
        <v>1</v>
      </c>
      <c r="Q10" s="43">
        <v>1</v>
      </c>
      <c r="R10" s="43">
        <v>0</v>
      </c>
      <c r="S10" s="43">
        <v>0</v>
      </c>
    </row>
    <row r="11" spans="1:19" s="11" customFormat="1" ht="21" customHeight="1">
      <c r="B11" s="247" t="s">
        <v>551</v>
      </c>
      <c r="C11" s="9"/>
      <c r="D11" s="43">
        <v>139</v>
      </c>
      <c r="E11" s="43">
        <v>79</v>
      </c>
      <c r="F11" s="43">
        <v>21</v>
      </c>
      <c r="G11" s="43">
        <v>19</v>
      </c>
      <c r="H11" s="43">
        <v>103</v>
      </c>
      <c r="I11" s="43">
        <v>48</v>
      </c>
      <c r="J11" s="43">
        <v>0</v>
      </c>
      <c r="K11" s="43">
        <v>0</v>
      </c>
      <c r="L11" s="43">
        <v>1</v>
      </c>
      <c r="M11" s="43">
        <v>0</v>
      </c>
      <c r="N11" s="43">
        <v>4</v>
      </c>
      <c r="O11" s="43">
        <v>3</v>
      </c>
      <c r="P11" s="43">
        <v>10</v>
      </c>
      <c r="Q11" s="43">
        <v>9</v>
      </c>
      <c r="R11" s="43">
        <v>0</v>
      </c>
      <c r="S11" s="43">
        <v>0</v>
      </c>
    </row>
    <row r="12" spans="1:19" ht="21" customHeight="1">
      <c r="A12" s="11"/>
      <c r="B12" s="229" t="s">
        <v>550</v>
      </c>
      <c r="C12" s="11"/>
      <c r="D12" s="47">
        <v>26</v>
      </c>
      <c r="E12" s="43">
        <v>21</v>
      </c>
      <c r="F12" s="43">
        <v>7</v>
      </c>
      <c r="G12" s="43">
        <v>10</v>
      </c>
      <c r="H12" s="43">
        <v>16</v>
      </c>
      <c r="I12" s="43">
        <v>8</v>
      </c>
      <c r="J12" s="43">
        <v>0</v>
      </c>
      <c r="K12" s="43">
        <v>0</v>
      </c>
      <c r="L12" s="43">
        <v>0</v>
      </c>
      <c r="M12" s="43">
        <v>0</v>
      </c>
      <c r="N12" s="43">
        <v>1</v>
      </c>
      <c r="O12" s="43">
        <v>1</v>
      </c>
      <c r="P12" s="43">
        <v>1</v>
      </c>
      <c r="Q12" s="43">
        <v>1</v>
      </c>
      <c r="R12" s="43">
        <v>1</v>
      </c>
      <c r="S12" s="43">
        <v>1</v>
      </c>
    </row>
    <row r="13" spans="1:19" ht="3" customHeight="1" thickBot="1">
      <c r="A13" s="4"/>
      <c r="B13" s="4"/>
      <c r="C13" s="4"/>
      <c r="D13" s="228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</row>
    <row r="14" spans="1:19" ht="3" customHeight="1" thickTop="1"/>
    <row r="15" spans="1:19">
      <c r="D15" s="22"/>
      <c r="E15" s="22"/>
      <c r="F15" s="22"/>
      <c r="G15" s="22"/>
      <c r="H15" s="22"/>
      <c r="I15" s="22"/>
      <c r="N15" s="22"/>
      <c r="O15" s="22"/>
      <c r="P15" s="22"/>
      <c r="Q15" s="22"/>
      <c r="R15" s="22"/>
      <c r="S15" s="22"/>
    </row>
  </sheetData>
  <mergeCells count="9">
    <mergeCell ref="N2:O2"/>
    <mergeCell ref="P2:Q2"/>
    <mergeCell ref="R2:S2"/>
    <mergeCell ref="A2:C3"/>
    <mergeCell ref="D2:E2"/>
    <mergeCell ref="F2:G2"/>
    <mergeCell ref="H2:I2"/>
    <mergeCell ref="J2:K2"/>
    <mergeCell ref="L2:M2"/>
  </mergeCells>
  <phoneticPr fontId="2"/>
  <printOptions horizontalCentered="1"/>
  <pageMargins left="0.78740157480314965" right="0.59055118110236227" top="1.2598425196850394" bottom="0.47244094488188981" header="0.82677165354330717" footer="0"/>
  <pageSetup paperSize="9" orientation="landscape" r:id="rId1"/>
  <headerFooter alignWithMargins="0">
    <oddHeader>&amp;L&amp;9海上犯罪送致件数と人員&amp;R&amp;9&amp;F (&amp;A)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21"/>
  <sheetViews>
    <sheetView zoomScaleNormal="100" workbookViewId="0"/>
  </sheetViews>
  <sheetFormatPr defaultColWidth="9.33203125" defaultRowHeight="10.5"/>
  <cols>
    <col min="1" max="1" width="0.6640625" style="275" customWidth="1"/>
    <col min="2" max="2" width="14.33203125" style="275" customWidth="1"/>
    <col min="3" max="3" width="0.6640625" style="275" customWidth="1"/>
    <col min="4" max="4" width="11.1640625" style="275" bestFit="1" customWidth="1"/>
    <col min="5" max="5" width="10" style="275" bestFit="1" customWidth="1"/>
    <col min="6" max="6" width="10.33203125" style="275" customWidth="1"/>
    <col min="7" max="7" width="11.1640625" style="275" bestFit="1" customWidth="1"/>
    <col min="8" max="8" width="10" style="275" bestFit="1" customWidth="1"/>
    <col min="9" max="9" width="11.1640625" style="275" bestFit="1" customWidth="1"/>
    <col min="10" max="10" width="10" style="275" bestFit="1" customWidth="1"/>
    <col min="11" max="11" width="8.6640625" style="275" customWidth="1"/>
    <col min="12" max="12" width="9.1640625" style="275" customWidth="1"/>
    <col min="13" max="13" width="9" style="275" customWidth="1"/>
    <col min="14" max="17" width="9" style="227" customWidth="1"/>
    <col min="18" max="18" width="9.1640625" style="227" bestFit="1" customWidth="1"/>
    <col min="19" max="16384" width="9.33203125" style="275"/>
  </cols>
  <sheetData>
    <row r="1" spans="1:19" ht="12" customHeight="1" thickBot="1">
      <c r="B1" s="275" t="s">
        <v>106</v>
      </c>
      <c r="M1" s="276"/>
      <c r="R1" s="277" t="s">
        <v>105</v>
      </c>
    </row>
    <row r="2" spans="1:19" s="279" customFormat="1" ht="16.5" customHeight="1" thickTop="1">
      <c r="A2" s="343" t="s">
        <v>86</v>
      </c>
      <c r="B2" s="344"/>
      <c r="C2" s="344"/>
      <c r="D2" s="343" t="s">
        <v>104</v>
      </c>
      <c r="E2" s="344"/>
      <c r="F2" s="344"/>
      <c r="G2" s="344"/>
      <c r="H2" s="344"/>
      <c r="I2" s="347" t="s">
        <v>103</v>
      </c>
      <c r="J2" s="348"/>
      <c r="K2" s="348"/>
      <c r="L2" s="348"/>
      <c r="M2" s="348"/>
      <c r="N2" s="349" t="s">
        <v>102</v>
      </c>
      <c r="O2" s="349"/>
      <c r="P2" s="349"/>
      <c r="Q2" s="349"/>
      <c r="R2" s="350"/>
      <c r="S2" s="278"/>
    </row>
    <row r="3" spans="1:19" s="279" customFormat="1" ht="16.5" customHeight="1">
      <c r="A3" s="345"/>
      <c r="B3" s="346"/>
      <c r="C3" s="346"/>
      <c r="D3" s="345" t="s">
        <v>85</v>
      </c>
      <c r="E3" s="346"/>
      <c r="F3" s="346"/>
      <c r="G3" s="346" t="s">
        <v>84</v>
      </c>
      <c r="H3" s="346" t="s">
        <v>83</v>
      </c>
      <c r="I3" s="346" t="s">
        <v>85</v>
      </c>
      <c r="J3" s="346"/>
      <c r="K3" s="346"/>
      <c r="L3" s="346" t="s">
        <v>84</v>
      </c>
      <c r="M3" s="351" t="s">
        <v>83</v>
      </c>
      <c r="N3" s="352" t="s">
        <v>85</v>
      </c>
      <c r="O3" s="352"/>
      <c r="P3" s="352"/>
      <c r="Q3" s="352" t="s">
        <v>84</v>
      </c>
      <c r="R3" s="342" t="s">
        <v>83</v>
      </c>
      <c r="S3" s="278"/>
    </row>
    <row r="4" spans="1:19" s="279" customFormat="1" ht="16.5" customHeight="1">
      <c r="A4" s="345"/>
      <c r="B4" s="346"/>
      <c r="C4" s="346"/>
      <c r="D4" s="280" t="s">
        <v>82</v>
      </c>
      <c r="E4" s="281" t="s">
        <v>81</v>
      </c>
      <c r="F4" s="281" t="s">
        <v>80</v>
      </c>
      <c r="G4" s="346"/>
      <c r="H4" s="346"/>
      <c r="I4" s="281" t="s">
        <v>82</v>
      </c>
      <c r="J4" s="281" t="s">
        <v>81</v>
      </c>
      <c r="K4" s="281" t="s">
        <v>80</v>
      </c>
      <c r="L4" s="346"/>
      <c r="M4" s="351"/>
      <c r="N4" s="282" t="s">
        <v>82</v>
      </c>
      <c r="O4" s="282" t="s">
        <v>81</v>
      </c>
      <c r="P4" s="282" t="s">
        <v>80</v>
      </c>
      <c r="Q4" s="352"/>
      <c r="R4" s="342"/>
      <c r="S4" s="278"/>
    </row>
    <row r="5" spans="1:19" s="279" customFormat="1" ht="3" customHeight="1">
      <c r="A5" s="283"/>
      <c r="B5" s="283"/>
      <c r="C5" s="284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5"/>
      <c r="O5" s="285"/>
      <c r="P5" s="285"/>
      <c r="Q5" s="285"/>
      <c r="R5" s="285"/>
    </row>
    <row r="6" spans="1:19" s="269" customFormat="1" ht="15.95" customHeight="1">
      <c r="A6" s="266"/>
      <c r="B6" s="267" t="s">
        <v>5</v>
      </c>
      <c r="C6" s="268"/>
      <c r="D6" s="57">
        <v>71593</v>
      </c>
      <c r="E6" s="57">
        <v>5595</v>
      </c>
      <c r="F6" s="57">
        <v>65998</v>
      </c>
      <c r="G6" s="57">
        <v>66332</v>
      </c>
      <c r="H6" s="57">
        <v>5261</v>
      </c>
      <c r="I6" s="57">
        <v>14296</v>
      </c>
      <c r="J6" s="57">
        <v>4992</v>
      </c>
      <c r="K6" s="57">
        <v>9304</v>
      </c>
      <c r="L6" s="57">
        <v>8892</v>
      </c>
      <c r="M6" s="57">
        <v>5404</v>
      </c>
      <c r="N6" s="56">
        <v>4434</v>
      </c>
      <c r="O6" s="56">
        <v>790</v>
      </c>
      <c r="P6" s="56">
        <v>3644</v>
      </c>
      <c r="Q6" s="56">
        <v>3770</v>
      </c>
      <c r="R6" s="56">
        <v>664</v>
      </c>
    </row>
    <row r="7" spans="1:19" s="269" customFormat="1" ht="15.95" customHeight="1">
      <c r="A7" s="266"/>
      <c r="B7" s="267" t="s">
        <v>95</v>
      </c>
      <c r="C7" s="268"/>
      <c r="D7" s="57">
        <v>73127</v>
      </c>
      <c r="E7" s="57">
        <v>5261</v>
      </c>
      <c r="F7" s="57">
        <v>67866</v>
      </c>
      <c r="G7" s="57">
        <v>66488</v>
      </c>
      <c r="H7" s="57">
        <v>6639</v>
      </c>
      <c r="I7" s="57">
        <v>14374</v>
      </c>
      <c r="J7" s="57">
        <v>5404</v>
      </c>
      <c r="K7" s="57">
        <v>8970</v>
      </c>
      <c r="L7" s="57">
        <v>7957</v>
      </c>
      <c r="M7" s="57">
        <v>6417</v>
      </c>
      <c r="N7" s="56">
        <v>4295</v>
      </c>
      <c r="O7" s="56">
        <v>664</v>
      </c>
      <c r="P7" s="56">
        <v>3631</v>
      </c>
      <c r="Q7" s="56">
        <v>3764</v>
      </c>
      <c r="R7" s="56">
        <v>531</v>
      </c>
    </row>
    <row r="8" spans="1:19" s="269" customFormat="1" ht="15.95" customHeight="1">
      <c r="A8" s="266"/>
      <c r="B8" s="267" t="s">
        <v>94</v>
      </c>
      <c r="C8" s="268"/>
      <c r="D8" s="270">
        <f>E8+F8</f>
        <v>78668</v>
      </c>
      <c r="E8" s="271">
        <v>6639</v>
      </c>
      <c r="F8" s="271">
        <v>72029</v>
      </c>
      <c r="G8" s="271">
        <v>72170</v>
      </c>
      <c r="H8" s="271">
        <v>6498</v>
      </c>
      <c r="I8" s="271">
        <f>J8+K8</f>
        <v>15366</v>
      </c>
      <c r="J8" s="271">
        <v>6417</v>
      </c>
      <c r="K8" s="271">
        <v>8949</v>
      </c>
      <c r="L8" s="271">
        <v>9675</v>
      </c>
      <c r="M8" s="271">
        <v>5691</v>
      </c>
      <c r="N8" s="271">
        <f>O8+P8</f>
        <v>3823</v>
      </c>
      <c r="O8" s="271">
        <v>531</v>
      </c>
      <c r="P8" s="271">
        <v>3292</v>
      </c>
      <c r="Q8" s="271">
        <v>3350</v>
      </c>
      <c r="R8" s="271">
        <v>473</v>
      </c>
    </row>
    <row r="9" spans="1:19" ht="9.9499999999999993" customHeight="1">
      <c r="A9" s="286"/>
      <c r="B9" s="286"/>
      <c r="C9" s="287"/>
      <c r="D9" s="55"/>
      <c r="E9" s="54"/>
      <c r="F9" s="54"/>
      <c r="G9" s="54"/>
      <c r="H9" s="54"/>
      <c r="I9" s="54"/>
      <c r="J9" s="54"/>
      <c r="K9" s="54"/>
      <c r="L9" s="54"/>
      <c r="M9" s="54"/>
      <c r="N9" s="53"/>
      <c r="O9" s="53"/>
      <c r="P9" s="53"/>
      <c r="Q9" s="53"/>
      <c r="R9" s="53"/>
    </row>
    <row r="10" spans="1:19" ht="15" customHeight="1">
      <c r="A10" s="286"/>
      <c r="B10" s="288" t="s">
        <v>101</v>
      </c>
      <c r="C10" s="287"/>
      <c r="D10" s="272">
        <f>E10+F10</f>
        <v>41607</v>
      </c>
      <c r="E10" s="273">
        <v>3812</v>
      </c>
      <c r="F10" s="273">
        <v>37795</v>
      </c>
      <c r="G10" s="273">
        <v>37892</v>
      </c>
      <c r="H10" s="273">
        <v>3715</v>
      </c>
      <c r="I10" s="273">
        <f>J10+K10</f>
        <v>9097</v>
      </c>
      <c r="J10" s="273">
        <v>4012</v>
      </c>
      <c r="K10" s="273">
        <v>5085</v>
      </c>
      <c r="L10" s="273">
        <v>5523</v>
      </c>
      <c r="M10" s="273">
        <v>3574</v>
      </c>
      <c r="N10" s="273">
        <f>O10+P10</f>
        <v>1986</v>
      </c>
      <c r="O10" s="273">
        <v>232</v>
      </c>
      <c r="P10" s="273">
        <v>1754</v>
      </c>
      <c r="Q10" s="273">
        <v>1754</v>
      </c>
      <c r="R10" s="273">
        <v>232</v>
      </c>
    </row>
    <row r="11" spans="1:19" ht="15" customHeight="1">
      <c r="A11" s="286"/>
      <c r="B11" s="288" t="s">
        <v>100</v>
      </c>
      <c r="C11" s="287"/>
      <c r="D11" s="272">
        <f>E11+F11</f>
        <v>12013</v>
      </c>
      <c r="E11" s="273">
        <v>1050</v>
      </c>
      <c r="F11" s="273">
        <v>10963</v>
      </c>
      <c r="G11" s="273">
        <v>11164</v>
      </c>
      <c r="H11" s="273">
        <v>849</v>
      </c>
      <c r="I11" s="273">
        <f>J11+K11</f>
        <v>2011</v>
      </c>
      <c r="J11" s="273">
        <v>737</v>
      </c>
      <c r="K11" s="273">
        <v>1274</v>
      </c>
      <c r="L11" s="273">
        <v>1246</v>
      </c>
      <c r="M11" s="273">
        <v>765</v>
      </c>
      <c r="N11" s="273">
        <f>O11+P11</f>
        <v>526</v>
      </c>
      <c r="O11" s="273">
        <v>81</v>
      </c>
      <c r="P11" s="273">
        <v>445</v>
      </c>
      <c r="Q11" s="273">
        <v>447</v>
      </c>
      <c r="R11" s="273">
        <v>79</v>
      </c>
    </row>
    <row r="12" spans="1:19" ht="15" customHeight="1">
      <c r="A12" s="286"/>
      <c r="B12" s="288" t="s">
        <v>99</v>
      </c>
      <c r="C12" s="287"/>
      <c r="D12" s="272">
        <f>E12+F12</f>
        <v>8139</v>
      </c>
      <c r="E12" s="273">
        <v>565</v>
      </c>
      <c r="F12" s="273">
        <v>7574</v>
      </c>
      <c r="G12" s="273">
        <v>7578</v>
      </c>
      <c r="H12" s="273">
        <v>561</v>
      </c>
      <c r="I12" s="273">
        <f>J12+K12</f>
        <v>1432</v>
      </c>
      <c r="J12" s="273">
        <v>589</v>
      </c>
      <c r="K12" s="273">
        <v>843</v>
      </c>
      <c r="L12" s="273">
        <v>1039</v>
      </c>
      <c r="M12" s="273">
        <v>393</v>
      </c>
      <c r="N12" s="273">
        <f>O12+P12</f>
        <v>425</v>
      </c>
      <c r="O12" s="273">
        <v>92</v>
      </c>
      <c r="P12" s="273">
        <v>333</v>
      </c>
      <c r="Q12" s="273">
        <v>376</v>
      </c>
      <c r="R12" s="273">
        <v>49</v>
      </c>
    </row>
    <row r="13" spans="1:19" ht="15" customHeight="1">
      <c r="A13" s="286"/>
      <c r="B13" s="288" t="s">
        <v>98</v>
      </c>
      <c r="C13" s="287"/>
      <c r="D13" s="272">
        <f>E13+F13</f>
        <v>5379</v>
      </c>
      <c r="E13" s="273">
        <v>353</v>
      </c>
      <c r="F13" s="273">
        <v>5026</v>
      </c>
      <c r="G13" s="273">
        <v>4917</v>
      </c>
      <c r="H13" s="273">
        <v>462</v>
      </c>
      <c r="I13" s="273">
        <f>J13+K13</f>
        <v>1019</v>
      </c>
      <c r="J13" s="273">
        <v>409</v>
      </c>
      <c r="K13" s="273">
        <v>610</v>
      </c>
      <c r="L13" s="273">
        <v>632</v>
      </c>
      <c r="M13" s="273">
        <v>387</v>
      </c>
      <c r="N13" s="273">
        <f>O13+P13</f>
        <v>266</v>
      </c>
      <c r="O13" s="273">
        <v>41</v>
      </c>
      <c r="P13" s="273">
        <v>225</v>
      </c>
      <c r="Q13" s="273">
        <v>230</v>
      </c>
      <c r="R13" s="273">
        <v>36</v>
      </c>
    </row>
    <row r="14" spans="1:19" ht="15" customHeight="1">
      <c r="A14" s="286"/>
      <c r="B14" s="288" t="s">
        <v>97</v>
      </c>
      <c r="C14" s="287"/>
      <c r="D14" s="272">
        <f>E14+F14</f>
        <v>11530</v>
      </c>
      <c r="E14" s="273">
        <v>859</v>
      </c>
      <c r="F14" s="273">
        <v>10671</v>
      </c>
      <c r="G14" s="273">
        <v>10619</v>
      </c>
      <c r="H14" s="273">
        <v>911</v>
      </c>
      <c r="I14" s="273">
        <f>J14+K14</f>
        <v>1807</v>
      </c>
      <c r="J14" s="273">
        <v>670</v>
      </c>
      <c r="K14" s="273">
        <v>1137</v>
      </c>
      <c r="L14" s="273">
        <v>1235</v>
      </c>
      <c r="M14" s="273">
        <v>572</v>
      </c>
      <c r="N14" s="273">
        <f>O14+P14</f>
        <v>620</v>
      </c>
      <c r="O14" s="273">
        <v>85</v>
      </c>
      <c r="P14" s="273">
        <v>535</v>
      </c>
      <c r="Q14" s="273">
        <v>543</v>
      </c>
      <c r="R14" s="273">
        <v>77</v>
      </c>
    </row>
    <row r="15" spans="1:19" ht="3" customHeight="1" thickBot="1">
      <c r="A15" s="289"/>
      <c r="B15" s="289"/>
      <c r="C15" s="290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52"/>
      <c r="O15" s="52"/>
      <c r="P15" s="52"/>
      <c r="Q15" s="52"/>
      <c r="R15" s="52"/>
    </row>
    <row r="16" spans="1:19" ht="12" customHeight="1" thickTop="1">
      <c r="B16" s="13" t="s">
        <v>581</v>
      </c>
      <c r="C16" s="227"/>
      <c r="D16" s="227"/>
      <c r="E16" s="227"/>
      <c r="F16" s="227"/>
      <c r="G16" s="227"/>
      <c r="H16" s="227"/>
    </row>
    <row r="17" spans="2:18" ht="12" customHeight="1">
      <c r="B17" s="227" t="s">
        <v>72</v>
      </c>
      <c r="C17" s="227"/>
      <c r="D17" s="227"/>
      <c r="E17" s="227"/>
      <c r="F17" s="227"/>
      <c r="G17" s="227"/>
      <c r="M17" s="227"/>
      <c r="R17" s="275"/>
    </row>
    <row r="18" spans="2:18" ht="12" customHeight="1">
      <c r="B18" s="227" t="s">
        <v>71</v>
      </c>
      <c r="C18" s="227"/>
      <c r="D18" s="227"/>
      <c r="E18" s="227"/>
      <c r="F18" s="227"/>
      <c r="G18" s="227"/>
      <c r="H18" s="227"/>
    </row>
    <row r="19" spans="2:18" ht="12" customHeight="1">
      <c r="B19" s="227" t="s">
        <v>70</v>
      </c>
      <c r="C19" s="227"/>
      <c r="D19" s="227"/>
      <c r="E19" s="227"/>
      <c r="F19" s="227"/>
      <c r="G19" s="227"/>
      <c r="H19" s="227"/>
    </row>
    <row r="20" spans="2:18" ht="12" customHeight="1">
      <c r="B20" s="227" t="s">
        <v>570</v>
      </c>
      <c r="C20" s="227"/>
      <c r="D20" s="227"/>
      <c r="E20" s="227"/>
      <c r="F20" s="227"/>
      <c r="G20" s="227"/>
      <c r="H20" s="227"/>
    </row>
    <row r="21" spans="2:18" ht="12" customHeight="1">
      <c r="B21" s="274"/>
      <c r="C21" s="227"/>
      <c r="D21" s="227"/>
      <c r="E21" s="227"/>
      <c r="F21" s="227"/>
      <c r="G21" s="227"/>
      <c r="H21" s="227"/>
    </row>
  </sheetData>
  <mergeCells count="13">
    <mergeCell ref="R3:R4"/>
    <mergeCell ref="A2:C4"/>
    <mergeCell ref="D2:H2"/>
    <mergeCell ref="I2:M2"/>
    <mergeCell ref="N2:R2"/>
    <mergeCell ref="D3:F3"/>
    <mergeCell ref="G3:G4"/>
    <mergeCell ref="H3:H4"/>
    <mergeCell ref="I3:K3"/>
    <mergeCell ref="L3:L4"/>
    <mergeCell ref="M3:M4"/>
    <mergeCell ref="N3:P3"/>
    <mergeCell ref="Q3:Q4"/>
  </mergeCells>
  <phoneticPr fontId="2"/>
  <printOptions horizontalCentered="1"/>
  <pageMargins left="0.78740157480314998" right="0.43307086614173201" top="1.25984251968504" bottom="0.47244094488188998" header="0.90551181102362199" footer="0"/>
  <pageSetup paperSize="9" orientation="landscape" r:id="rId1"/>
  <headerFooter alignWithMargins="0">
    <oddHeader>&amp;L家事・少年事件処理状況&amp;R&amp;9&amp;F（&amp;A）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Z19"/>
  <sheetViews>
    <sheetView zoomScaleNormal="100" zoomScalePageLayoutView="106" workbookViewId="0"/>
  </sheetViews>
  <sheetFormatPr defaultColWidth="9.33203125" defaultRowHeight="10.5"/>
  <cols>
    <col min="1" max="1" width="1" style="29" customWidth="1"/>
    <col min="2" max="2" width="2.33203125" style="29" customWidth="1"/>
    <col min="3" max="3" width="12.1640625" style="29" bestFit="1" customWidth="1"/>
    <col min="4" max="4" width="1" style="29" customWidth="1"/>
    <col min="5" max="5" width="10.33203125" style="29" bestFit="1" customWidth="1"/>
    <col min="6" max="6" width="7.33203125" style="29" bestFit="1" customWidth="1"/>
    <col min="7" max="7" width="6" style="29" bestFit="1" customWidth="1"/>
    <col min="8" max="8" width="7.33203125" style="29" bestFit="1" customWidth="1"/>
    <col min="9" max="9" width="6" style="29" bestFit="1" customWidth="1"/>
    <col min="10" max="10" width="7" style="29" bestFit="1" customWidth="1"/>
    <col min="11" max="11" width="8.6640625" style="29" bestFit="1" customWidth="1"/>
    <col min="12" max="12" width="7.33203125" style="29" bestFit="1" customWidth="1"/>
    <col min="13" max="13" width="8.6640625" style="29" bestFit="1" customWidth="1"/>
    <col min="14" max="14" width="7" style="29" bestFit="1" customWidth="1"/>
    <col min="15" max="16" width="7.33203125" style="13" bestFit="1" customWidth="1"/>
    <col min="17" max="17" width="10.33203125" style="13" bestFit="1" customWidth="1"/>
    <col min="18" max="19" width="7.33203125" style="13" bestFit="1" customWidth="1"/>
    <col min="20" max="20" width="6" style="13" bestFit="1" customWidth="1"/>
    <col min="21" max="22" width="7.33203125" style="13" bestFit="1" customWidth="1"/>
    <col min="23" max="23" width="6" style="13" bestFit="1" customWidth="1"/>
    <col min="24" max="24" width="7.33203125" style="13" bestFit="1" customWidth="1"/>
    <col min="25" max="25" width="8.83203125" style="13" customWidth="1"/>
    <col min="26" max="26" width="10.5" style="29" customWidth="1"/>
    <col min="27" max="16384" width="9.33203125" style="29"/>
  </cols>
  <sheetData>
    <row r="1" spans="1:25" ht="12" customHeight="1" thickBot="1">
      <c r="A1" s="13"/>
      <c r="B1" s="13" t="s">
        <v>269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Y1" s="14" t="s">
        <v>249</v>
      </c>
    </row>
    <row r="2" spans="1:25" s="84" customFormat="1" ht="12.95" customHeight="1" thickTop="1">
      <c r="A2" s="330" t="s">
        <v>268</v>
      </c>
      <c r="B2" s="331"/>
      <c r="C2" s="331"/>
      <c r="D2" s="331"/>
      <c r="E2" s="355" t="s">
        <v>82</v>
      </c>
      <c r="F2" s="331" t="s">
        <v>246</v>
      </c>
      <c r="G2" s="331"/>
      <c r="H2" s="331"/>
      <c r="I2" s="331"/>
      <c r="J2" s="331"/>
      <c r="K2" s="338" t="s">
        <v>267</v>
      </c>
      <c r="L2" s="357"/>
      <c r="M2" s="357"/>
      <c r="N2" s="357"/>
      <c r="O2" s="357"/>
      <c r="P2" s="330"/>
      <c r="Q2" s="358" t="s">
        <v>266</v>
      </c>
      <c r="R2" s="331" t="s">
        <v>243</v>
      </c>
      <c r="S2" s="331"/>
      <c r="T2" s="331"/>
      <c r="U2" s="331"/>
      <c r="V2" s="331" t="s">
        <v>242</v>
      </c>
      <c r="W2" s="331"/>
      <c r="X2" s="331"/>
      <c r="Y2" s="353" t="s">
        <v>75</v>
      </c>
    </row>
    <row r="3" spans="1:25" s="84" customFormat="1" ht="45.75" customHeight="1">
      <c r="A3" s="339"/>
      <c r="B3" s="340"/>
      <c r="C3" s="340"/>
      <c r="D3" s="340"/>
      <c r="E3" s="356"/>
      <c r="F3" s="140" t="s">
        <v>146</v>
      </c>
      <c r="G3" s="140" t="s">
        <v>265</v>
      </c>
      <c r="H3" s="140" t="s">
        <v>38</v>
      </c>
      <c r="I3" s="140" t="s">
        <v>44</v>
      </c>
      <c r="J3" s="142" t="s">
        <v>264</v>
      </c>
      <c r="K3" s="140" t="s">
        <v>146</v>
      </c>
      <c r="L3" s="140" t="s">
        <v>263</v>
      </c>
      <c r="M3" s="140" t="s">
        <v>37</v>
      </c>
      <c r="N3" s="141" t="s">
        <v>262</v>
      </c>
      <c r="O3" s="140" t="s">
        <v>39</v>
      </c>
      <c r="P3" s="139" t="s">
        <v>261</v>
      </c>
      <c r="Q3" s="359"/>
      <c r="R3" s="257" t="s">
        <v>146</v>
      </c>
      <c r="S3" s="257" t="s">
        <v>35</v>
      </c>
      <c r="T3" s="257" t="s">
        <v>260</v>
      </c>
      <c r="U3" s="257" t="s">
        <v>75</v>
      </c>
      <c r="V3" s="257" t="s">
        <v>146</v>
      </c>
      <c r="W3" s="257" t="s">
        <v>259</v>
      </c>
      <c r="X3" s="257" t="s">
        <v>258</v>
      </c>
      <c r="Y3" s="354"/>
    </row>
    <row r="4" spans="1:25" s="84" customFormat="1" ht="3.75" customHeight="1">
      <c r="A4" s="17"/>
      <c r="B4" s="17"/>
      <c r="C4" s="17"/>
      <c r="D4" s="37"/>
      <c r="E4" s="101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8"/>
      <c r="Q4" s="137"/>
      <c r="R4" s="137"/>
      <c r="S4" s="137"/>
      <c r="T4" s="137"/>
      <c r="U4" s="137"/>
      <c r="V4" s="137"/>
      <c r="W4" s="137"/>
      <c r="X4" s="137"/>
      <c r="Y4" s="136"/>
    </row>
    <row r="5" spans="1:25" s="88" customFormat="1" ht="12.95" customHeight="1">
      <c r="A5" s="32"/>
      <c r="B5" s="334" t="s">
        <v>5</v>
      </c>
      <c r="C5" s="334"/>
      <c r="D5" s="35"/>
      <c r="E5" s="135">
        <v>1506</v>
      </c>
      <c r="F5" s="44">
        <v>36</v>
      </c>
      <c r="G5" s="44">
        <v>4</v>
      </c>
      <c r="H5" s="44">
        <v>22</v>
      </c>
      <c r="I5" s="44">
        <v>3</v>
      </c>
      <c r="J5" s="44">
        <v>7</v>
      </c>
      <c r="K5" s="44">
        <v>253</v>
      </c>
      <c r="L5" s="44">
        <v>46</v>
      </c>
      <c r="M5" s="44">
        <v>166</v>
      </c>
      <c r="N5" s="44">
        <v>2</v>
      </c>
      <c r="O5" s="44">
        <v>39</v>
      </c>
      <c r="P5" s="44">
        <v>0</v>
      </c>
      <c r="Q5" s="133">
        <v>811</v>
      </c>
      <c r="R5" s="44">
        <v>70</v>
      </c>
      <c r="S5" s="44">
        <v>56</v>
      </c>
      <c r="T5" s="44">
        <v>2</v>
      </c>
      <c r="U5" s="44">
        <v>12</v>
      </c>
      <c r="V5" s="44">
        <v>45</v>
      </c>
      <c r="W5" s="44">
        <v>0</v>
      </c>
      <c r="X5" s="44">
        <v>45</v>
      </c>
      <c r="Y5" s="44">
        <v>291</v>
      </c>
    </row>
    <row r="6" spans="1:25" s="88" customFormat="1" ht="12.95" customHeight="1">
      <c r="A6" s="32"/>
      <c r="B6" s="334" t="s">
        <v>564</v>
      </c>
      <c r="C6" s="334"/>
      <c r="D6" s="35"/>
      <c r="E6" s="135">
        <v>1295</v>
      </c>
      <c r="F6" s="44">
        <v>42</v>
      </c>
      <c r="G6" s="44">
        <v>2</v>
      </c>
      <c r="H6" s="44">
        <v>32</v>
      </c>
      <c r="I6" s="44">
        <v>1</v>
      </c>
      <c r="J6" s="44">
        <v>7</v>
      </c>
      <c r="K6" s="44">
        <v>208</v>
      </c>
      <c r="L6" s="44">
        <v>37</v>
      </c>
      <c r="M6" s="44">
        <v>124</v>
      </c>
      <c r="N6" s="44">
        <v>7</v>
      </c>
      <c r="O6" s="44">
        <v>29</v>
      </c>
      <c r="P6" s="44">
        <v>11</v>
      </c>
      <c r="Q6" s="133">
        <v>656</v>
      </c>
      <c r="R6" s="44">
        <v>45</v>
      </c>
      <c r="S6" s="44">
        <v>40</v>
      </c>
      <c r="T6" s="44">
        <v>0</v>
      </c>
      <c r="U6" s="44">
        <v>5</v>
      </c>
      <c r="V6" s="44">
        <v>45</v>
      </c>
      <c r="W6" s="44">
        <v>0</v>
      </c>
      <c r="X6" s="44">
        <v>45</v>
      </c>
      <c r="Y6" s="44">
        <v>299</v>
      </c>
    </row>
    <row r="7" spans="1:25" s="88" customFormat="1" ht="12.95" customHeight="1">
      <c r="A7" s="32"/>
      <c r="B7" s="334" t="s">
        <v>565</v>
      </c>
      <c r="C7" s="334"/>
      <c r="D7" s="35"/>
      <c r="E7" s="135">
        <f t="shared" ref="E7:Y7" si="0">E9+E15+E16</f>
        <v>979</v>
      </c>
      <c r="F7" s="44">
        <f t="shared" si="0"/>
        <v>27</v>
      </c>
      <c r="G7" s="44">
        <f t="shared" si="0"/>
        <v>2</v>
      </c>
      <c r="H7" s="44">
        <f t="shared" si="0"/>
        <v>16</v>
      </c>
      <c r="I7" s="44">
        <f t="shared" si="0"/>
        <v>3</v>
      </c>
      <c r="J7" s="44">
        <f t="shared" si="0"/>
        <v>6</v>
      </c>
      <c r="K7" s="44">
        <f t="shared" si="0"/>
        <v>188</v>
      </c>
      <c r="L7" s="44">
        <f t="shared" si="0"/>
        <v>30</v>
      </c>
      <c r="M7" s="44">
        <f t="shared" si="0"/>
        <v>129</v>
      </c>
      <c r="N7" s="44">
        <f t="shared" si="0"/>
        <v>5</v>
      </c>
      <c r="O7" s="44">
        <f t="shared" si="0"/>
        <v>24</v>
      </c>
      <c r="P7" s="44">
        <f t="shared" si="0"/>
        <v>0</v>
      </c>
      <c r="Q7" s="133">
        <f t="shared" si="0"/>
        <v>464</v>
      </c>
      <c r="R7" s="44">
        <f t="shared" si="0"/>
        <v>74</v>
      </c>
      <c r="S7" s="44">
        <f t="shared" si="0"/>
        <v>63</v>
      </c>
      <c r="T7" s="44">
        <f t="shared" si="0"/>
        <v>5</v>
      </c>
      <c r="U7" s="44">
        <f t="shared" si="0"/>
        <v>6</v>
      </c>
      <c r="V7" s="44">
        <f t="shared" si="0"/>
        <v>40</v>
      </c>
      <c r="W7" s="44">
        <f t="shared" si="0"/>
        <v>0</v>
      </c>
      <c r="X7" s="44">
        <f t="shared" si="0"/>
        <v>40</v>
      </c>
      <c r="Y7" s="44">
        <f t="shared" si="0"/>
        <v>186</v>
      </c>
    </row>
    <row r="8" spans="1:25" ht="3.75" customHeight="1">
      <c r="A8" s="11"/>
      <c r="B8" s="11"/>
      <c r="C8" s="247"/>
      <c r="D8" s="9"/>
      <c r="E8" s="134"/>
      <c r="F8" s="43"/>
      <c r="G8" s="43"/>
      <c r="H8" s="43"/>
      <c r="I8" s="43"/>
      <c r="J8" s="43"/>
      <c r="K8" s="43"/>
      <c r="L8" s="43"/>
      <c r="M8" s="43"/>
      <c r="N8" s="43"/>
      <c r="O8" s="44"/>
      <c r="P8" s="44"/>
      <c r="Q8" s="133"/>
      <c r="R8" s="44"/>
      <c r="S8" s="44"/>
      <c r="T8" s="44"/>
      <c r="U8" s="44"/>
      <c r="V8" s="44"/>
      <c r="W8" s="44"/>
      <c r="X8" s="44"/>
      <c r="Y8" s="44"/>
    </row>
    <row r="9" spans="1:25" ht="12.95" customHeight="1">
      <c r="A9" s="11"/>
      <c r="B9" s="328" t="s">
        <v>257</v>
      </c>
      <c r="C9" s="328"/>
      <c r="D9" s="9"/>
      <c r="E9" s="134">
        <f t="shared" ref="E9:Y9" si="1">E10+E11+E12+E13+E14</f>
        <v>681</v>
      </c>
      <c r="F9" s="43">
        <f t="shared" si="1"/>
        <v>12</v>
      </c>
      <c r="G9" s="43">
        <f t="shared" si="1"/>
        <v>0</v>
      </c>
      <c r="H9" s="43">
        <f t="shared" si="1"/>
        <v>6</v>
      </c>
      <c r="I9" s="43">
        <f t="shared" si="1"/>
        <v>3</v>
      </c>
      <c r="J9" s="43">
        <f t="shared" si="1"/>
        <v>3</v>
      </c>
      <c r="K9" s="43">
        <f t="shared" si="1"/>
        <v>120</v>
      </c>
      <c r="L9" s="43">
        <f t="shared" si="1"/>
        <v>23</v>
      </c>
      <c r="M9" s="43">
        <f t="shared" si="1"/>
        <v>78</v>
      </c>
      <c r="N9" s="43">
        <f t="shared" si="1"/>
        <v>3</v>
      </c>
      <c r="O9" s="43">
        <f t="shared" si="1"/>
        <v>16</v>
      </c>
      <c r="P9" s="43">
        <f t="shared" si="1"/>
        <v>0</v>
      </c>
      <c r="Q9" s="233">
        <f t="shared" si="1"/>
        <v>333</v>
      </c>
      <c r="R9" s="43">
        <f t="shared" si="1"/>
        <v>39</v>
      </c>
      <c r="S9" s="43">
        <f t="shared" si="1"/>
        <v>31</v>
      </c>
      <c r="T9" s="43">
        <f t="shared" si="1"/>
        <v>3</v>
      </c>
      <c r="U9" s="43">
        <f t="shared" si="1"/>
        <v>5</v>
      </c>
      <c r="V9" s="43">
        <f t="shared" si="1"/>
        <v>35</v>
      </c>
      <c r="W9" s="43">
        <f t="shared" si="1"/>
        <v>0</v>
      </c>
      <c r="X9" s="43">
        <f t="shared" si="1"/>
        <v>35</v>
      </c>
      <c r="Y9" s="43">
        <f t="shared" si="1"/>
        <v>142</v>
      </c>
    </row>
    <row r="10" spans="1:25" ht="12.95" customHeight="1">
      <c r="A10" s="11"/>
      <c r="B10" s="247"/>
      <c r="C10" s="247" t="s">
        <v>256</v>
      </c>
      <c r="D10" s="9"/>
      <c r="E10" s="134">
        <v>20</v>
      </c>
      <c r="F10" s="43">
        <v>2</v>
      </c>
      <c r="G10" s="43">
        <v>0</v>
      </c>
      <c r="H10" s="43">
        <v>0</v>
      </c>
      <c r="I10" s="43">
        <v>2</v>
      </c>
      <c r="J10" s="43">
        <v>0</v>
      </c>
      <c r="K10" s="98">
        <v>3</v>
      </c>
      <c r="L10" s="43">
        <v>0</v>
      </c>
      <c r="M10" s="43">
        <v>3</v>
      </c>
      <c r="N10" s="43">
        <v>0</v>
      </c>
      <c r="O10" s="43">
        <v>0</v>
      </c>
      <c r="P10" s="43">
        <v>0</v>
      </c>
      <c r="Q10" s="233">
        <v>8</v>
      </c>
      <c r="R10" s="43">
        <v>0</v>
      </c>
      <c r="S10" s="43">
        <v>0</v>
      </c>
      <c r="T10" s="43">
        <v>0</v>
      </c>
      <c r="U10" s="43">
        <v>0</v>
      </c>
      <c r="V10" s="43">
        <v>1</v>
      </c>
      <c r="W10" s="44">
        <v>0</v>
      </c>
      <c r="X10" s="43">
        <v>1</v>
      </c>
      <c r="Y10" s="43">
        <v>6</v>
      </c>
    </row>
    <row r="11" spans="1:25" ht="12.95" customHeight="1">
      <c r="A11" s="11"/>
      <c r="B11" s="247"/>
      <c r="C11" s="247" t="s">
        <v>255</v>
      </c>
      <c r="D11" s="9"/>
      <c r="E11" s="134">
        <v>179</v>
      </c>
      <c r="F11" s="43">
        <v>4</v>
      </c>
      <c r="G11" s="43">
        <v>0</v>
      </c>
      <c r="H11" s="43">
        <v>2</v>
      </c>
      <c r="I11" s="43">
        <v>0</v>
      </c>
      <c r="J11" s="43">
        <v>2</v>
      </c>
      <c r="K11" s="98">
        <v>49</v>
      </c>
      <c r="L11" s="43">
        <v>14</v>
      </c>
      <c r="M11" s="43">
        <v>30</v>
      </c>
      <c r="N11" s="43">
        <v>2</v>
      </c>
      <c r="O11" s="43">
        <v>3</v>
      </c>
      <c r="P11" s="43">
        <v>0</v>
      </c>
      <c r="Q11" s="233">
        <v>82</v>
      </c>
      <c r="R11" s="43">
        <v>1</v>
      </c>
      <c r="S11" s="43">
        <v>0</v>
      </c>
      <c r="T11" s="43">
        <v>0</v>
      </c>
      <c r="U11" s="43">
        <v>1</v>
      </c>
      <c r="V11" s="43">
        <v>8</v>
      </c>
      <c r="W11" s="44">
        <v>0</v>
      </c>
      <c r="X11" s="43">
        <v>8</v>
      </c>
      <c r="Y11" s="43">
        <v>35</v>
      </c>
    </row>
    <row r="12" spans="1:25" ht="12.95" customHeight="1">
      <c r="A12" s="11"/>
      <c r="B12" s="247"/>
      <c r="C12" s="247" t="s">
        <v>254</v>
      </c>
      <c r="D12" s="9"/>
      <c r="E12" s="134">
        <v>404</v>
      </c>
      <c r="F12" s="43">
        <v>4</v>
      </c>
      <c r="G12" s="43">
        <v>0</v>
      </c>
      <c r="H12" s="43">
        <v>3</v>
      </c>
      <c r="I12" s="43">
        <v>0</v>
      </c>
      <c r="J12" s="43">
        <v>1</v>
      </c>
      <c r="K12" s="98">
        <v>62</v>
      </c>
      <c r="L12" s="43">
        <v>8</v>
      </c>
      <c r="M12" s="43">
        <v>41</v>
      </c>
      <c r="N12" s="43">
        <v>0</v>
      </c>
      <c r="O12" s="43">
        <v>13</v>
      </c>
      <c r="P12" s="43">
        <v>0</v>
      </c>
      <c r="Q12" s="233">
        <v>210</v>
      </c>
      <c r="R12" s="43">
        <v>23</v>
      </c>
      <c r="S12" s="43">
        <v>20</v>
      </c>
      <c r="T12" s="43">
        <v>1</v>
      </c>
      <c r="U12" s="43">
        <v>2</v>
      </c>
      <c r="V12" s="43">
        <v>19</v>
      </c>
      <c r="W12" s="44">
        <v>0</v>
      </c>
      <c r="X12" s="43">
        <v>19</v>
      </c>
      <c r="Y12" s="43">
        <v>86</v>
      </c>
    </row>
    <row r="13" spans="1:25" ht="12.95" customHeight="1">
      <c r="A13" s="11"/>
      <c r="B13" s="247"/>
      <c r="C13" s="247" t="s">
        <v>253</v>
      </c>
      <c r="D13" s="9"/>
      <c r="E13" s="134">
        <v>52</v>
      </c>
      <c r="F13" s="43">
        <v>2</v>
      </c>
      <c r="G13" s="43">
        <v>0</v>
      </c>
      <c r="H13" s="43">
        <v>1</v>
      </c>
      <c r="I13" s="43">
        <v>1</v>
      </c>
      <c r="J13" s="43">
        <v>0</v>
      </c>
      <c r="K13" s="98">
        <v>2</v>
      </c>
      <c r="L13" s="43">
        <v>1</v>
      </c>
      <c r="M13" s="43">
        <v>1</v>
      </c>
      <c r="N13" s="43">
        <v>0</v>
      </c>
      <c r="O13" s="43">
        <v>0</v>
      </c>
      <c r="P13" s="43">
        <v>0</v>
      </c>
      <c r="Q13" s="233">
        <v>25</v>
      </c>
      <c r="R13" s="43">
        <v>8</v>
      </c>
      <c r="S13" s="43">
        <v>4</v>
      </c>
      <c r="T13" s="43">
        <v>2</v>
      </c>
      <c r="U13" s="43">
        <v>2</v>
      </c>
      <c r="V13" s="43">
        <v>4</v>
      </c>
      <c r="W13" s="43">
        <v>0</v>
      </c>
      <c r="X13" s="43">
        <v>4</v>
      </c>
      <c r="Y13" s="43">
        <v>11</v>
      </c>
    </row>
    <row r="14" spans="1:25" ht="12.95" customHeight="1">
      <c r="A14" s="11"/>
      <c r="B14" s="247"/>
      <c r="C14" s="247" t="s">
        <v>252</v>
      </c>
      <c r="D14" s="9"/>
      <c r="E14" s="134">
        <v>26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98">
        <v>4</v>
      </c>
      <c r="L14" s="43">
        <v>0</v>
      </c>
      <c r="M14" s="43">
        <v>3</v>
      </c>
      <c r="N14" s="43">
        <v>1</v>
      </c>
      <c r="O14" s="43">
        <v>0</v>
      </c>
      <c r="P14" s="43">
        <v>0</v>
      </c>
      <c r="Q14" s="233">
        <v>8</v>
      </c>
      <c r="R14" s="43">
        <v>7</v>
      </c>
      <c r="S14" s="43">
        <v>7</v>
      </c>
      <c r="T14" s="43">
        <v>0</v>
      </c>
      <c r="U14" s="43">
        <v>0</v>
      </c>
      <c r="V14" s="43">
        <v>3</v>
      </c>
      <c r="W14" s="43">
        <v>0</v>
      </c>
      <c r="X14" s="43">
        <v>3</v>
      </c>
      <c r="Y14" s="43">
        <v>4</v>
      </c>
    </row>
    <row r="15" spans="1:25" ht="12.95" customHeight="1">
      <c r="A15" s="11"/>
      <c r="B15" s="328" t="s">
        <v>251</v>
      </c>
      <c r="C15" s="328"/>
      <c r="D15" s="9"/>
      <c r="E15" s="134">
        <v>169</v>
      </c>
      <c r="F15" s="43">
        <v>10</v>
      </c>
      <c r="G15" s="43">
        <v>2</v>
      </c>
      <c r="H15" s="43">
        <v>6</v>
      </c>
      <c r="I15" s="43">
        <v>0</v>
      </c>
      <c r="J15" s="43">
        <v>2</v>
      </c>
      <c r="K15" s="98">
        <v>48</v>
      </c>
      <c r="L15" s="43">
        <v>6</v>
      </c>
      <c r="M15" s="43">
        <v>33</v>
      </c>
      <c r="N15" s="43">
        <v>2</v>
      </c>
      <c r="O15" s="43">
        <v>7</v>
      </c>
      <c r="P15" s="43">
        <v>0</v>
      </c>
      <c r="Q15" s="233">
        <v>67</v>
      </c>
      <c r="R15" s="43">
        <v>16</v>
      </c>
      <c r="S15" s="43">
        <v>14</v>
      </c>
      <c r="T15" s="43">
        <v>2</v>
      </c>
      <c r="U15" s="43">
        <v>0</v>
      </c>
      <c r="V15" s="43">
        <v>3</v>
      </c>
      <c r="W15" s="43">
        <v>0</v>
      </c>
      <c r="X15" s="43">
        <v>3</v>
      </c>
      <c r="Y15" s="43">
        <v>25</v>
      </c>
    </row>
    <row r="16" spans="1:25" ht="12.95" customHeight="1">
      <c r="A16" s="11"/>
      <c r="B16" s="328" t="s">
        <v>250</v>
      </c>
      <c r="C16" s="328"/>
      <c r="D16" s="9"/>
      <c r="E16" s="134">
        <v>129</v>
      </c>
      <c r="F16" s="43">
        <v>5</v>
      </c>
      <c r="G16" s="43">
        <v>0</v>
      </c>
      <c r="H16" s="43">
        <v>4</v>
      </c>
      <c r="I16" s="43">
        <v>0</v>
      </c>
      <c r="J16" s="43">
        <v>1</v>
      </c>
      <c r="K16" s="98">
        <v>20</v>
      </c>
      <c r="L16" s="43">
        <v>1</v>
      </c>
      <c r="M16" s="43">
        <v>18</v>
      </c>
      <c r="N16" s="43">
        <v>0</v>
      </c>
      <c r="O16" s="43">
        <v>1</v>
      </c>
      <c r="P16" s="43">
        <v>0</v>
      </c>
      <c r="Q16" s="233">
        <v>64</v>
      </c>
      <c r="R16" s="43">
        <v>19</v>
      </c>
      <c r="S16" s="43">
        <v>18</v>
      </c>
      <c r="T16" s="43">
        <v>0</v>
      </c>
      <c r="U16" s="43">
        <v>1</v>
      </c>
      <c r="V16" s="43">
        <v>2</v>
      </c>
      <c r="W16" s="43">
        <v>0</v>
      </c>
      <c r="X16" s="43">
        <v>2</v>
      </c>
      <c r="Y16" s="43">
        <v>19</v>
      </c>
    </row>
    <row r="17" spans="1:26" ht="6" customHeight="1" thickBot="1">
      <c r="A17" s="71"/>
      <c r="B17" s="119"/>
      <c r="C17" s="119"/>
      <c r="D17" s="95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</row>
    <row r="18" spans="1:26" ht="3.75" customHeight="1" thickTop="1"/>
    <row r="19" spans="1:26"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U19" s="18"/>
      <c r="V19" s="18"/>
      <c r="W19" s="18"/>
      <c r="Y19" s="85"/>
      <c r="Z19" s="96"/>
    </row>
  </sheetData>
  <mergeCells count="14">
    <mergeCell ref="B16:C16"/>
    <mergeCell ref="V2:X2"/>
    <mergeCell ref="Y2:Y3"/>
    <mergeCell ref="B5:C5"/>
    <mergeCell ref="B6:C6"/>
    <mergeCell ref="B7:C7"/>
    <mergeCell ref="B9:C9"/>
    <mergeCell ref="A2:D3"/>
    <mergeCell ref="E2:E3"/>
    <mergeCell ref="F2:J2"/>
    <mergeCell ref="K2:P2"/>
    <mergeCell ref="Q2:Q3"/>
    <mergeCell ref="R2:U2"/>
    <mergeCell ref="B15:C15"/>
  </mergeCells>
  <phoneticPr fontId="2"/>
  <printOptions horizontalCentered="1"/>
  <pageMargins left="0.59055118110236227" right="0.59055118110236227" top="1.2598425196850394" bottom="0.47244094488188981" header="0.59055118110236227" footer="0"/>
  <pageSetup paperSize="9" orientation="landscape" r:id="rId1"/>
  <headerFooter alignWithMargins="0">
    <oddHeader>&amp;L&amp;9刑法犯少年検挙・補導状況－罪種別－&amp;R&amp;9&amp;F（&amp;A）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S20"/>
  <sheetViews>
    <sheetView zoomScaleNormal="100" zoomScaleSheetLayoutView="150" workbookViewId="0"/>
  </sheetViews>
  <sheetFormatPr defaultColWidth="9.33203125" defaultRowHeight="9.75"/>
  <cols>
    <col min="1" max="1" width="1" style="143" customWidth="1"/>
    <col min="2" max="2" width="2.33203125" style="143" customWidth="1"/>
    <col min="3" max="3" width="12.5" style="143" customWidth="1"/>
    <col min="4" max="4" width="1" style="143" customWidth="1"/>
    <col min="5" max="5" width="8.6640625" style="143" bestFit="1" customWidth="1"/>
    <col min="6" max="6" width="7.33203125" style="143" bestFit="1" customWidth="1"/>
    <col min="7" max="7" width="7.83203125" style="143" bestFit="1" customWidth="1"/>
    <col min="8" max="8" width="7.33203125" style="143" bestFit="1" customWidth="1"/>
    <col min="9" max="10" width="6" style="143" bestFit="1" customWidth="1"/>
    <col min="11" max="11" width="6.83203125" style="143" bestFit="1" customWidth="1"/>
    <col min="12" max="12" width="7.33203125" style="143" bestFit="1" customWidth="1"/>
    <col min="13" max="13" width="6" style="143" bestFit="1" customWidth="1"/>
    <col min="14" max="14" width="7.33203125" style="143" bestFit="1" customWidth="1"/>
    <col min="15" max="15" width="7.83203125" style="143" bestFit="1" customWidth="1"/>
    <col min="16" max="16" width="8.6640625" style="143" bestFit="1" customWidth="1"/>
    <col min="17" max="17" width="8.6640625" style="143" customWidth="1"/>
    <col min="18" max="18" width="8.1640625" style="143" customWidth="1"/>
    <col min="19" max="16384" width="9.33203125" style="143"/>
  </cols>
  <sheetData>
    <row r="1" spans="1:19" ht="12" customHeight="1" thickBot="1">
      <c r="A1" s="1"/>
      <c r="B1" s="13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" t="s">
        <v>286</v>
      </c>
    </row>
    <row r="2" spans="1:19" ht="4.5" customHeight="1" thickTop="1">
      <c r="A2" s="360" t="s">
        <v>268</v>
      </c>
      <c r="B2" s="360"/>
      <c r="C2" s="360"/>
      <c r="D2" s="360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7"/>
    </row>
    <row r="3" spans="1:19" s="149" customFormat="1" ht="69" customHeight="1">
      <c r="A3" s="361"/>
      <c r="B3" s="361"/>
      <c r="C3" s="361"/>
      <c r="D3" s="361"/>
      <c r="E3" s="155" t="s">
        <v>82</v>
      </c>
      <c r="F3" s="156" t="s">
        <v>285</v>
      </c>
      <c r="G3" s="155" t="s">
        <v>284</v>
      </c>
      <c r="H3" s="155" t="s">
        <v>283</v>
      </c>
      <c r="I3" s="155" t="s">
        <v>282</v>
      </c>
      <c r="J3" s="156" t="s">
        <v>281</v>
      </c>
      <c r="K3" s="155" t="s">
        <v>280</v>
      </c>
      <c r="L3" s="155" t="s">
        <v>279</v>
      </c>
      <c r="M3" s="156" t="s">
        <v>278</v>
      </c>
      <c r="N3" s="156" t="s">
        <v>277</v>
      </c>
      <c r="O3" s="155" t="s">
        <v>276</v>
      </c>
      <c r="P3" s="155" t="s">
        <v>275</v>
      </c>
      <c r="Q3" s="154" t="s">
        <v>75</v>
      </c>
    </row>
    <row r="4" spans="1:19" s="149" customFormat="1" ht="4.5" customHeight="1">
      <c r="A4" s="362"/>
      <c r="B4" s="362"/>
      <c r="C4" s="362"/>
      <c r="D4" s="362"/>
      <c r="E4" s="152"/>
      <c r="F4" s="153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1"/>
    </row>
    <row r="5" spans="1:19" s="149" customFormat="1" ht="4.5" customHeight="1">
      <c r="A5" s="17"/>
      <c r="B5" s="17"/>
      <c r="C5" s="17"/>
      <c r="D5" s="37"/>
      <c r="E5" s="136"/>
      <c r="F5" s="150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</row>
    <row r="6" spans="1:19" s="127" customFormat="1" ht="12.95" customHeight="1">
      <c r="A6" s="32"/>
      <c r="B6" s="334" t="s">
        <v>274</v>
      </c>
      <c r="C6" s="334"/>
      <c r="D6" s="120"/>
      <c r="E6" s="44">
        <v>445</v>
      </c>
      <c r="F6" s="44">
        <v>13</v>
      </c>
      <c r="G6" s="44">
        <v>70</v>
      </c>
      <c r="H6" s="44">
        <v>8</v>
      </c>
      <c r="I6" s="44">
        <v>2</v>
      </c>
      <c r="J6" s="44">
        <v>0</v>
      </c>
      <c r="K6" s="44">
        <v>3</v>
      </c>
      <c r="L6" s="44">
        <v>10</v>
      </c>
      <c r="M6" s="44">
        <v>2</v>
      </c>
      <c r="N6" s="44">
        <v>37</v>
      </c>
      <c r="O6" s="44">
        <v>57</v>
      </c>
      <c r="P6" s="44">
        <v>75</v>
      </c>
      <c r="Q6" s="148">
        <v>168</v>
      </c>
    </row>
    <row r="7" spans="1:19" s="127" customFormat="1" ht="12.95" customHeight="1">
      <c r="A7" s="32"/>
      <c r="B7" s="334" t="s">
        <v>273</v>
      </c>
      <c r="C7" s="334"/>
      <c r="D7" s="120"/>
      <c r="E7" s="44">
        <v>490</v>
      </c>
      <c r="F7" s="44">
        <v>6</v>
      </c>
      <c r="G7" s="44">
        <v>98</v>
      </c>
      <c r="H7" s="44">
        <v>9</v>
      </c>
      <c r="I7" s="44">
        <v>2</v>
      </c>
      <c r="J7" s="44">
        <v>0</v>
      </c>
      <c r="K7" s="44">
        <v>4</v>
      </c>
      <c r="L7" s="44">
        <v>10</v>
      </c>
      <c r="M7" s="44">
        <v>0</v>
      </c>
      <c r="N7" s="44">
        <v>18</v>
      </c>
      <c r="O7" s="44">
        <v>45</v>
      </c>
      <c r="P7" s="44">
        <v>98</v>
      </c>
      <c r="Q7" s="44">
        <v>200</v>
      </c>
    </row>
    <row r="8" spans="1:19" s="127" customFormat="1" ht="12.95" customHeight="1">
      <c r="A8" s="32"/>
      <c r="B8" s="334" t="s">
        <v>272</v>
      </c>
      <c r="C8" s="334"/>
      <c r="D8" s="120"/>
      <c r="E8" s="44">
        <f t="shared" ref="E8:Q8" si="0">E10+E16+E17</f>
        <v>537</v>
      </c>
      <c r="F8" s="44">
        <f t="shared" si="0"/>
        <v>5</v>
      </c>
      <c r="G8" s="44">
        <f t="shared" si="0"/>
        <v>97</v>
      </c>
      <c r="H8" s="44">
        <f t="shared" si="0"/>
        <v>16</v>
      </c>
      <c r="I8" s="44">
        <f t="shared" si="0"/>
        <v>3</v>
      </c>
      <c r="J8" s="44">
        <f t="shared" si="0"/>
        <v>0</v>
      </c>
      <c r="K8" s="44">
        <f t="shared" si="0"/>
        <v>2</v>
      </c>
      <c r="L8" s="44">
        <f t="shared" si="0"/>
        <v>14</v>
      </c>
      <c r="M8" s="44">
        <f t="shared" si="0"/>
        <v>4</v>
      </c>
      <c r="N8" s="44">
        <f t="shared" si="0"/>
        <v>23</v>
      </c>
      <c r="O8" s="44">
        <f t="shared" si="0"/>
        <v>69</v>
      </c>
      <c r="P8" s="44">
        <f t="shared" si="0"/>
        <v>117</v>
      </c>
      <c r="Q8" s="44">
        <f t="shared" si="0"/>
        <v>187</v>
      </c>
      <c r="R8" s="300"/>
    </row>
    <row r="9" spans="1:19" s="29" customFormat="1" ht="4.5" customHeight="1">
      <c r="A9" s="11"/>
      <c r="B9" s="7"/>
      <c r="C9" s="7"/>
      <c r="D9" s="9"/>
      <c r="E9" s="44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147"/>
    </row>
    <row r="10" spans="1:19" s="29" customFormat="1" ht="12" customHeight="1">
      <c r="A10" s="11"/>
      <c r="B10" s="328" t="s">
        <v>257</v>
      </c>
      <c r="C10" s="328"/>
      <c r="D10" s="9"/>
      <c r="E10" s="43">
        <f t="shared" ref="E10:Q10" si="1">SUM(E11:E15)</f>
        <v>370</v>
      </c>
      <c r="F10" s="43">
        <f t="shared" si="1"/>
        <v>2</v>
      </c>
      <c r="G10" s="43">
        <f t="shared" si="1"/>
        <v>67</v>
      </c>
      <c r="H10" s="43">
        <f t="shared" si="1"/>
        <v>12</v>
      </c>
      <c r="I10" s="43">
        <f t="shared" si="1"/>
        <v>1</v>
      </c>
      <c r="J10" s="43">
        <f t="shared" si="1"/>
        <v>0</v>
      </c>
      <c r="K10" s="43">
        <f t="shared" si="1"/>
        <v>1</v>
      </c>
      <c r="L10" s="43">
        <f t="shared" si="1"/>
        <v>4</v>
      </c>
      <c r="M10" s="43">
        <f t="shared" si="1"/>
        <v>2</v>
      </c>
      <c r="N10" s="43">
        <f t="shared" si="1"/>
        <v>14</v>
      </c>
      <c r="O10" s="43">
        <f t="shared" si="1"/>
        <v>63</v>
      </c>
      <c r="P10" s="43">
        <f t="shared" si="1"/>
        <v>39</v>
      </c>
      <c r="Q10" s="43">
        <f t="shared" si="1"/>
        <v>165</v>
      </c>
      <c r="R10" s="147"/>
      <c r="S10" s="117"/>
    </row>
    <row r="11" spans="1:19" s="29" customFormat="1" ht="12" customHeight="1">
      <c r="A11" s="11"/>
      <c r="B11" s="247"/>
      <c r="C11" s="247" t="s">
        <v>271</v>
      </c>
      <c r="D11" s="9"/>
      <c r="E11" s="43">
        <v>3</v>
      </c>
      <c r="F11" s="43">
        <v>0</v>
      </c>
      <c r="G11" s="43">
        <v>2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1</v>
      </c>
      <c r="P11" s="43">
        <v>0</v>
      </c>
      <c r="Q11" s="43">
        <f t="shared" ref="Q11:Q17" si="2">E11-F11-G11-H11-I11-J11-K11-L11-M11-N11-O11-P11</f>
        <v>0</v>
      </c>
      <c r="R11" s="147"/>
      <c r="S11" s="117"/>
    </row>
    <row r="12" spans="1:19" s="29" customFormat="1" ht="12" customHeight="1">
      <c r="A12" s="11"/>
      <c r="B12" s="247"/>
      <c r="C12" s="247" t="s">
        <v>255</v>
      </c>
      <c r="D12" s="9"/>
      <c r="E12" s="43">
        <v>48</v>
      </c>
      <c r="F12" s="43">
        <v>0</v>
      </c>
      <c r="G12" s="43">
        <v>4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6</v>
      </c>
      <c r="P12" s="43">
        <v>0</v>
      </c>
      <c r="Q12" s="43">
        <f t="shared" si="2"/>
        <v>38</v>
      </c>
      <c r="R12" s="147"/>
      <c r="S12" s="117"/>
    </row>
    <row r="13" spans="1:19" s="29" customFormat="1" ht="12" customHeight="1">
      <c r="A13" s="11"/>
      <c r="B13" s="247"/>
      <c r="C13" s="247" t="s">
        <v>270</v>
      </c>
      <c r="D13" s="9"/>
      <c r="E13" s="43">
        <v>245</v>
      </c>
      <c r="F13" s="43">
        <v>2</v>
      </c>
      <c r="G13" s="43">
        <v>45</v>
      </c>
      <c r="H13" s="43">
        <v>10</v>
      </c>
      <c r="I13" s="43">
        <v>0</v>
      </c>
      <c r="J13" s="43">
        <v>0</v>
      </c>
      <c r="K13" s="43">
        <v>1</v>
      </c>
      <c r="L13" s="43">
        <v>3</v>
      </c>
      <c r="M13" s="43">
        <v>1</v>
      </c>
      <c r="N13" s="43">
        <v>5</v>
      </c>
      <c r="O13" s="43">
        <v>41</v>
      </c>
      <c r="P13" s="43">
        <v>26</v>
      </c>
      <c r="Q13" s="43">
        <f t="shared" si="2"/>
        <v>111</v>
      </c>
      <c r="R13" s="147"/>
      <c r="S13" s="117"/>
    </row>
    <row r="14" spans="1:19" s="29" customFormat="1" ht="12" customHeight="1">
      <c r="A14" s="11"/>
      <c r="B14" s="247"/>
      <c r="C14" s="247" t="s">
        <v>253</v>
      </c>
      <c r="D14" s="9"/>
      <c r="E14" s="43">
        <v>52</v>
      </c>
      <c r="F14" s="43">
        <v>0</v>
      </c>
      <c r="G14" s="43">
        <v>15</v>
      </c>
      <c r="H14" s="43">
        <v>1</v>
      </c>
      <c r="I14" s="43">
        <v>1</v>
      </c>
      <c r="J14" s="43">
        <v>0</v>
      </c>
      <c r="K14" s="43">
        <v>0</v>
      </c>
      <c r="L14" s="43">
        <v>0</v>
      </c>
      <c r="M14" s="43">
        <v>1</v>
      </c>
      <c r="N14" s="43">
        <v>6</v>
      </c>
      <c r="O14" s="43">
        <v>11</v>
      </c>
      <c r="P14" s="43">
        <v>5</v>
      </c>
      <c r="Q14" s="43">
        <f t="shared" si="2"/>
        <v>12</v>
      </c>
      <c r="R14" s="147"/>
      <c r="S14" s="117"/>
    </row>
    <row r="15" spans="1:19" s="29" customFormat="1" ht="12" customHeight="1">
      <c r="A15" s="11"/>
      <c r="B15" s="247"/>
      <c r="C15" s="247" t="s">
        <v>252</v>
      </c>
      <c r="D15" s="9"/>
      <c r="E15" s="43">
        <v>22</v>
      </c>
      <c r="F15" s="43">
        <v>0</v>
      </c>
      <c r="G15" s="43">
        <v>1</v>
      </c>
      <c r="H15" s="43">
        <v>1</v>
      </c>
      <c r="I15" s="43">
        <v>0</v>
      </c>
      <c r="J15" s="43">
        <v>0</v>
      </c>
      <c r="K15" s="43">
        <v>0</v>
      </c>
      <c r="L15" s="43">
        <v>1</v>
      </c>
      <c r="M15" s="43">
        <v>0</v>
      </c>
      <c r="N15" s="43">
        <v>3</v>
      </c>
      <c r="O15" s="43">
        <v>4</v>
      </c>
      <c r="P15" s="43">
        <v>8</v>
      </c>
      <c r="Q15" s="43">
        <f t="shared" si="2"/>
        <v>4</v>
      </c>
      <c r="R15" s="147"/>
      <c r="S15" s="117"/>
    </row>
    <row r="16" spans="1:19" s="29" customFormat="1" ht="12" customHeight="1">
      <c r="A16" s="11"/>
      <c r="B16" s="328" t="s">
        <v>251</v>
      </c>
      <c r="C16" s="328"/>
      <c r="D16" s="9"/>
      <c r="E16" s="43">
        <v>113</v>
      </c>
      <c r="F16" s="43">
        <v>2</v>
      </c>
      <c r="G16" s="43">
        <v>21</v>
      </c>
      <c r="H16" s="43">
        <v>3</v>
      </c>
      <c r="I16" s="43">
        <v>2</v>
      </c>
      <c r="J16" s="43">
        <v>0</v>
      </c>
      <c r="K16" s="43">
        <v>1</v>
      </c>
      <c r="L16" s="43">
        <v>1</v>
      </c>
      <c r="M16" s="43">
        <v>2</v>
      </c>
      <c r="N16" s="43">
        <v>6</v>
      </c>
      <c r="O16" s="43">
        <v>4</v>
      </c>
      <c r="P16" s="43">
        <v>57</v>
      </c>
      <c r="Q16" s="43">
        <f t="shared" si="2"/>
        <v>14</v>
      </c>
      <c r="R16" s="147"/>
      <c r="S16" s="117"/>
    </row>
    <row r="17" spans="1:19" s="29" customFormat="1" ht="12" customHeight="1">
      <c r="A17" s="11"/>
      <c r="B17" s="328" t="s">
        <v>250</v>
      </c>
      <c r="C17" s="328"/>
      <c r="D17" s="9"/>
      <c r="E17" s="43">
        <v>54</v>
      </c>
      <c r="F17" s="43">
        <v>1</v>
      </c>
      <c r="G17" s="43">
        <v>9</v>
      </c>
      <c r="H17" s="43">
        <v>1</v>
      </c>
      <c r="I17" s="43">
        <v>0</v>
      </c>
      <c r="J17" s="43">
        <v>0</v>
      </c>
      <c r="K17" s="43">
        <v>0</v>
      </c>
      <c r="L17" s="43">
        <v>9</v>
      </c>
      <c r="M17" s="43">
        <v>0</v>
      </c>
      <c r="N17" s="43">
        <v>3</v>
      </c>
      <c r="O17" s="43">
        <v>2</v>
      </c>
      <c r="P17" s="43">
        <v>21</v>
      </c>
      <c r="Q17" s="43">
        <f t="shared" si="2"/>
        <v>8</v>
      </c>
      <c r="R17" s="147"/>
      <c r="S17" s="117"/>
    </row>
    <row r="18" spans="1:19" ht="4.5" customHeight="1" thickBot="1">
      <c r="A18" s="145"/>
      <c r="B18" s="145"/>
      <c r="C18" s="145"/>
      <c r="D18" s="146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</row>
    <row r="19" spans="1:19" ht="3.75" customHeight="1" thickTop="1"/>
    <row r="20" spans="1:19"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</row>
  </sheetData>
  <mergeCells count="7">
    <mergeCell ref="B17:C17"/>
    <mergeCell ref="A2:D4"/>
    <mergeCell ref="B6:C6"/>
    <mergeCell ref="B7:C7"/>
    <mergeCell ref="B8:C8"/>
    <mergeCell ref="B10:C10"/>
    <mergeCell ref="B16:C16"/>
  </mergeCells>
  <phoneticPr fontId="2"/>
  <printOptions horizontalCentered="1"/>
  <pageMargins left="0.78740157480314965" right="0.78740157480314965" top="1.2598425196850394" bottom="0.47244094488188981" header="0.74803149606299213" footer="0"/>
  <pageSetup paperSize="9" orientation="portrait" r:id="rId1"/>
  <headerFooter alignWithMargins="0">
    <oddHeader>&amp;L特別法犯少年検挙・補導状況－法令別－&amp;R&amp;9&amp;F (&amp;A)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24"/>
  <sheetViews>
    <sheetView zoomScaleNormal="100" zoomScaleSheetLayoutView="150" workbookViewId="0"/>
  </sheetViews>
  <sheetFormatPr defaultColWidth="9.33203125" defaultRowHeight="9.75"/>
  <cols>
    <col min="1" max="1" width="3.33203125" style="143" customWidth="1"/>
    <col min="2" max="2" width="12.6640625" style="143" customWidth="1"/>
    <col min="3" max="3" width="1.33203125" style="143" customWidth="1"/>
    <col min="4" max="4" width="10.1640625" style="143" bestFit="1" customWidth="1"/>
    <col min="5" max="5" width="6" style="143" bestFit="1" customWidth="1"/>
    <col min="6" max="6" width="7.33203125" style="143" bestFit="1" customWidth="1"/>
    <col min="7" max="7" width="6" style="143" bestFit="1" customWidth="1"/>
    <col min="8" max="8" width="6.6640625" style="143" bestFit="1" customWidth="1"/>
    <col min="9" max="9" width="7" style="143" bestFit="1" customWidth="1"/>
    <col min="10" max="10" width="7.6640625" style="143" bestFit="1" customWidth="1"/>
    <col min="11" max="12" width="7.33203125" style="143" bestFit="1" customWidth="1"/>
    <col min="13" max="13" width="6" style="143" bestFit="1" customWidth="1"/>
    <col min="14" max="14" width="7.33203125" style="143" bestFit="1" customWidth="1"/>
    <col min="15" max="16" width="6" style="143" bestFit="1" customWidth="1"/>
    <col min="17" max="18" width="8.6640625" style="143" bestFit="1" customWidth="1"/>
    <col min="19" max="19" width="7.33203125" style="143" bestFit="1" customWidth="1"/>
    <col min="20" max="20" width="7.33203125" style="143" customWidth="1"/>
    <col min="21" max="21" width="5.83203125" style="143" customWidth="1"/>
    <col min="22" max="16384" width="9.33203125" style="143"/>
  </cols>
  <sheetData>
    <row r="1" spans="1:21" ht="12" customHeight="1" thickBot="1">
      <c r="A1" s="4" t="s">
        <v>307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42" t="s">
        <v>306</v>
      </c>
    </row>
    <row r="2" spans="1:21" ht="5.25" customHeight="1" thickTop="1">
      <c r="A2" s="178"/>
      <c r="B2" s="178"/>
      <c r="C2" s="177"/>
      <c r="D2" s="6"/>
      <c r="E2" s="176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6"/>
      <c r="S2" s="175"/>
      <c r="T2" s="157"/>
    </row>
    <row r="3" spans="1:21" ht="63.75" customHeight="1">
      <c r="A3" s="361" t="s">
        <v>177</v>
      </c>
      <c r="B3" s="361"/>
      <c r="C3" s="102"/>
      <c r="D3" s="99" t="s">
        <v>82</v>
      </c>
      <c r="E3" s="156" t="s">
        <v>305</v>
      </c>
      <c r="F3" s="155" t="s">
        <v>280</v>
      </c>
      <c r="G3" s="155" t="s">
        <v>283</v>
      </c>
      <c r="H3" s="155" t="s">
        <v>304</v>
      </c>
      <c r="I3" s="155" t="s">
        <v>303</v>
      </c>
      <c r="J3" s="156" t="s">
        <v>302</v>
      </c>
      <c r="K3" s="156" t="s">
        <v>301</v>
      </c>
      <c r="L3" s="155" t="s">
        <v>282</v>
      </c>
      <c r="M3" s="156" t="s">
        <v>300</v>
      </c>
      <c r="N3" s="155" t="s">
        <v>275</v>
      </c>
      <c r="O3" s="155" t="s">
        <v>299</v>
      </c>
      <c r="P3" s="156" t="s">
        <v>281</v>
      </c>
      <c r="Q3" s="156" t="s">
        <v>298</v>
      </c>
      <c r="R3" s="174" t="s">
        <v>297</v>
      </c>
      <c r="S3" s="156" t="s">
        <v>296</v>
      </c>
      <c r="T3" s="99" t="s">
        <v>295</v>
      </c>
    </row>
    <row r="4" spans="1:21" ht="4.5" customHeight="1">
      <c r="A4" s="173"/>
      <c r="B4" s="173"/>
      <c r="C4" s="172"/>
      <c r="D4" s="170"/>
      <c r="E4" s="153"/>
      <c r="F4" s="105"/>
      <c r="G4" s="105"/>
      <c r="H4" s="105"/>
      <c r="I4" s="105"/>
      <c r="J4" s="153"/>
      <c r="K4" s="153"/>
      <c r="L4" s="105"/>
      <c r="M4" s="153"/>
      <c r="N4" s="105"/>
      <c r="O4" s="105"/>
      <c r="P4" s="153"/>
      <c r="Q4" s="153"/>
      <c r="R4" s="171"/>
      <c r="S4" s="153"/>
      <c r="T4" s="170"/>
    </row>
    <row r="5" spans="1:21" ht="4.5" customHeight="1">
      <c r="A5" s="17"/>
      <c r="B5" s="17"/>
      <c r="C5" s="102"/>
      <c r="D5" s="99"/>
      <c r="E5" s="150"/>
      <c r="F5" s="99"/>
      <c r="G5" s="99"/>
      <c r="H5" s="99"/>
      <c r="I5" s="99"/>
      <c r="J5" s="150"/>
      <c r="K5" s="150"/>
      <c r="L5" s="99"/>
      <c r="M5" s="150"/>
      <c r="N5" s="99"/>
      <c r="O5" s="99"/>
      <c r="P5" s="150"/>
      <c r="Q5" s="150"/>
      <c r="R5" s="150"/>
      <c r="S5" s="150"/>
      <c r="T5" s="99"/>
    </row>
    <row r="6" spans="1:21" ht="11.1" customHeight="1">
      <c r="A6" s="363" t="s">
        <v>294</v>
      </c>
      <c r="B6" s="363"/>
      <c r="C6" s="16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</row>
    <row r="7" spans="1:21" ht="11.1" customHeight="1">
      <c r="A7" s="263"/>
      <c r="B7" s="168" t="s">
        <v>293</v>
      </c>
      <c r="C7" s="164"/>
      <c r="D7" s="169">
        <v>826</v>
      </c>
      <c r="E7" s="44" t="s">
        <v>113</v>
      </c>
      <c r="F7" s="44">
        <v>25</v>
      </c>
      <c r="G7" s="44">
        <v>0</v>
      </c>
      <c r="H7" s="44">
        <v>0</v>
      </c>
      <c r="I7" s="44">
        <v>4</v>
      </c>
      <c r="J7" s="44">
        <v>74</v>
      </c>
      <c r="K7" s="44">
        <v>8</v>
      </c>
      <c r="L7" s="44">
        <v>14</v>
      </c>
      <c r="M7" s="44">
        <v>1</v>
      </c>
      <c r="N7" s="44">
        <v>6</v>
      </c>
      <c r="O7" s="44">
        <v>0</v>
      </c>
      <c r="P7" s="44">
        <v>0</v>
      </c>
      <c r="Q7" s="44">
        <v>159</v>
      </c>
      <c r="R7" s="44">
        <v>411</v>
      </c>
      <c r="S7" s="44">
        <v>3</v>
      </c>
      <c r="T7" s="44">
        <v>120</v>
      </c>
    </row>
    <row r="8" spans="1:21" ht="11.1" customHeight="1">
      <c r="A8" s="263"/>
      <c r="B8" s="168" t="s">
        <v>96</v>
      </c>
      <c r="C8" s="164"/>
      <c r="D8" s="169">
        <v>772</v>
      </c>
      <c r="E8" s="44" t="s">
        <v>113</v>
      </c>
      <c r="F8" s="44">
        <v>19</v>
      </c>
      <c r="G8" s="44">
        <v>0</v>
      </c>
      <c r="H8" s="44">
        <v>4</v>
      </c>
      <c r="I8" s="44">
        <v>7</v>
      </c>
      <c r="J8" s="44">
        <v>58</v>
      </c>
      <c r="K8" s="44">
        <v>11</v>
      </c>
      <c r="L8" s="44">
        <v>17</v>
      </c>
      <c r="M8" s="44">
        <v>0</v>
      </c>
      <c r="N8" s="44">
        <v>7</v>
      </c>
      <c r="O8" s="44">
        <v>1</v>
      </c>
      <c r="P8" s="44">
        <v>0</v>
      </c>
      <c r="Q8" s="44">
        <v>142</v>
      </c>
      <c r="R8" s="44">
        <v>389</v>
      </c>
      <c r="S8" s="44">
        <v>7</v>
      </c>
      <c r="T8" s="148">
        <v>110</v>
      </c>
    </row>
    <row r="9" spans="1:21" ht="11.1" customHeight="1">
      <c r="A9" s="263"/>
      <c r="B9" s="168" t="s">
        <v>123</v>
      </c>
      <c r="C9" s="164"/>
      <c r="D9" s="169">
        <v>771</v>
      </c>
      <c r="E9" s="44">
        <v>0</v>
      </c>
      <c r="F9" s="44">
        <v>11</v>
      </c>
      <c r="G9" s="44">
        <v>0</v>
      </c>
      <c r="H9" s="44">
        <v>0</v>
      </c>
      <c r="I9" s="44">
        <v>0</v>
      </c>
      <c r="J9" s="44">
        <v>61</v>
      </c>
      <c r="K9" s="44">
        <v>11</v>
      </c>
      <c r="L9" s="44">
        <v>12</v>
      </c>
      <c r="M9" s="44">
        <v>0</v>
      </c>
      <c r="N9" s="44">
        <v>11</v>
      </c>
      <c r="O9" s="44">
        <v>3</v>
      </c>
      <c r="P9" s="44">
        <v>0</v>
      </c>
      <c r="Q9" s="44">
        <v>148</v>
      </c>
      <c r="R9" s="44">
        <v>400</v>
      </c>
      <c r="S9" s="44">
        <v>10</v>
      </c>
      <c r="T9" s="148">
        <v>104</v>
      </c>
      <c r="U9" s="167"/>
    </row>
    <row r="10" spans="1:21" ht="11.1" customHeight="1">
      <c r="A10" s="11"/>
      <c r="B10" s="11"/>
      <c r="C10" s="9"/>
      <c r="D10" s="43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6"/>
    </row>
    <row r="11" spans="1:21" ht="11.1" customHeight="1">
      <c r="A11" s="363" t="s">
        <v>292</v>
      </c>
      <c r="B11" s="363"/>
      <c r="C11" s="166"/>
      <c r="D11" s="43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6"/>
    </row>
    <row r="12" spans="1:21" ht="11.1" customHeight="1">
      <c r="A12" s="263"/>
      <c r="B12" s="251" t="s">
        <v>291</v>
      </c>
      <c r="C12" s="164"/>
      <c r="D12" s="44">
        <v>545</v>
      </c>
      <c r="E12" s="44">
        <v>0</v>
      </c>
      <c r="F12" s="44">
        <v>7</v>
      </c>
      <c r="G12" s="44">
        <v>0</v>
      </c>
      <c r="H12" s="44">
        <v>0</v>
      </c>
      <c r="I12" s="44">
        <v>0</v>
      </c>
      <c r="J12" s="44">
        <v>57</v>
      </c>
      <c r="K12" s="44">
        <v>15</v>
      </c>
      <c r="L12" s="44">
        <v>15</v>
      </c>
      <c r="M12" s="44">
        <v>0</v>
      </c>
      <c r="N12" s="44">
        <v>11</v>
      </c>
      <c r="O12" s="44">
        <v>3</v>
      </c>
      <c r="P12" s="44">
        <v>0</v>
      </c>
      <c r="Q12" s="44">
        <v>108</v>
      </c>
      <c r="R12" s="44">
        <v>161</v>
      </c>
      <c r="S12" s="44">
        <v>0</v>
      </c>
      <c r="T12" s="44">
        <v>168</v>
      </c>
    </row>
    <row r="13" spans="1:21" ht="11.1" customHeight="1">
      <c r="A13" s="11"/>
      <c r="B13" s="247" t="s">
        <v>290</v>
      </c>
      <c r="C13" s="87"/>
      <c r="D13" s="47">
        <v>10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1</v>
      </c>
      <c r="S13" s="43">
        <v>0</v>
      </c>
      <c r="T13" s="43">
        <v>9</v>
      </c>
    </row>
    <row r="14" spans="1:21" ht="11.1" customHeight="1">
      <c r="A14" s="11"/>
      <c r="B14" s="247" t="s">
        <v>271</v>
      </c>
      <c r="C14" s="87"/>
      <c r="D14" s="47">
        <v>59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4</v>
      </c>
      <c r="R14" s="43">
        <v>13</v>
      </c>
      <c r="S14" s="43">
        <v>0</v>
      </c>
      <c r="T14" s="43">
        <v>42</v>
      </c>
    </row>
    <row r="15" spans="1:21" ht="11.1" customHeight="1">
      <c r="A15" s="11"/>
      <c r="B15" s="247" t="s">
        <v>255</v>
      </c>
      <c r="C15" s="87"/>
      <c r="D15" s="47">
        <v>118</v>
      </c>
      <c r="E15" s="43">
        <v>0</v>
      </c>
      <c r="F15" s="43">
        <v>3</v>
      </c>
      <c r="G15" s="43">
        <v>0</v>
      </c>
      <c r="H15" s="43">
        <v>0</v>
      </c>
      <c r="I15" s="43">
        <v>0</v>
      </c>
      <c r="J15" s="43">
        <v>3</v>
      </c>
      <c r="K15" s="43">
        <v>2</v>
      </c>
      <c r="L15" s="43">
        <v>1</v>
      </c>
      <c r="M15" s="43">
        <v>0</v>
      </c>
      <c r="N15" s="43">
        <v>0</v>
      </c>
      <c r="O15" s="43">
        <v>0</v>
      </c>
      <c r="P15" s="43">
        <v>0</v>
      </c>
      <c r="Q15" s="43">
        <v>34</v>
      </c>
      <c r="R15" s="43">
        <v>47</v>
      </c>
      <c r="S15" s="43">
        <v>0</v>
      </c>
      <c r="T15" s="43">
        <v>28</v>
      </c>
    </row>
    <row r="16" spans="1:21" ht="11.1" customHeight="1">
      <c r="A16" s="11"/>
      <c r="B16" s="247" t="s">
        <v>254</v>
      </c>
      <c r="C16" s="87"/>
      <c r="D16" s="47">
        <v>261</v>
      </c>
      <c r="E16" s="43">
        <v>0</v>
      </c>
      <c r="F16" s="43">
        <v>2</v>
      </c>
      <c r="G16" s="43">
        <v>0</v>
      </c>
      <c r="H16" s="43">
        <v>0</v>
      </c>
      <c r="I16" s="43">
        <v>0</v>
      </c>
      <c r="J16" s="43">
        <v>24</v>
      </c>
      <c r="K16" s="43">
        <v>9</v>
      </c>
      <c r="L16" s="43">
        <v>8</v>
      </c>
      <c r="M16" s="43">
        <v>0</v>
      </c>
      <c r="N16" s="43">
        <v>0</v>
      </c>
      <c r="O16" s="43">
        <v>1</v>
      </c>
      <c r="P16" s="43">
        <v>0</v>
      </c>
      <c r="Q16" s="43">
        <v>61</v>
      </c>
      <c r="R16" s="43">
        <v>98</v>
      </c>
      <c r="S16" s="43">
        <v>0</v>
      </c>
      <c r="T16" s="43">
        <v>58</v>
      </c>
    </row>
    <row r="17" spans="1:20" ht="11.1" customHeight="1">
      <c r="A17" s="11"/>
      <c r="B17" s="265" t="s">
        <v>289</v>
      </c>
      <c r="C17" s="87"/>
      <c r="D17" s="47">
        <v>20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5</v>
      </c>
      <c r="K17" s="43">
        <v>2</v>
      </c>
      <c r="L17" s="43">
        <v>1</v>
      </c>
      <c r="M17" s="43">
        <v>0</v>
      </c>
      <c r="N17" s="43">
        <v>1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11</v>
      </c>
    </row>
    <row r="18" spans="1:20" ht="11.1" customHeight="1">
      <c r="A18" s="11"/>
      <c r="B18" s="247" t="s">
        <v>251</v>
      </c>
      <c r="C18" s="87"/>
      <c r="D18" s="47">
        <v>40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12</v>
      </c>
      <c r="K18" s="43">
        <v>1</v>
      </c>
      <c r="L18" s="43">
        <v>4</v>
      </c>
      <c r="M18" s="43">
        <v>0</v>
      </c>
      <c r="N18" s="43">
        <v>6</v>
      </c>
      <c r="O18" s="43">
        <v>1</v>
      </c>
      <c r="P18" s="43">
        <v>0</v>
      </c>
      <c r="Q18" s="43">
        <v>1</v>
      </c>
      <c r="R18" s="43">
        <v>0</v>
      </c>
      <c r="S18" s="43">
        <v>0</v>
      </c>
      <c r="T18" s="43">
        <v>15</v>
      </c>
    </row>
    <row r="19" spans="1:20" ht="11.1" customHeight="1">
      <c r="A19" s="11"/>
      <c r="B19" s="247" t="s">
        <v>250</v>
      </c>
      <c r="C19" s="87"/>
      <c r="D19" s="47">
        <v>37</v>
      </c>
      <c r="E19" s="43">
        <v>0</v>
      </c>
      <c r="F19" s="43">
        <v>2</v>
      </c>
      <c r="G19" s="43">
        <v>0</v>
      </c>
      <c r="H19" s="43">
        <v>0</v>
      </c>
      <c r="I19" s="43">
        <v>0</v>
      </c>
      <c r="J19" s="43">
        <v>13</v>
      </c>
      <c r="K19" s="43">
        <v>1</v>
      </c>
      <c r="L19" s="43">
        <v>1</v>
      </c>
      <c r="M19" s="43">
        <v>0</v>
      </c>
      <c r="N19" s="43">
        <v>4</v>
      </c>
      <c r="O19" s="43">
        <v>1</v>
      </c>
      <c r="P19" s="43">
        <v>0</v>
      </c>
      <c r="Q19" s="43">
        <v>8</v>
      </c>
      <c r="R19" s="43">
        <v>2</v>
      </c>
      <c r="S19" s="43">
        <v>0</v>
      </c>
      <c r="T19" s="43">
        <v>5</v>
      </c>
    </row>
    <row r="20" spans="1:20" ht="3.75" customHeight="1" thickBot="1">
      <c r="A20" s="71"/>
      <c r="B20" s="119"/>
      <c r="C20" s="16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 t="s">
        <v>288</v>
      </c>
      <c r="O20" s="69"/>
      <c r="P20" s="69"/>
      <c r="Q20" s="69"/>
      <c r="R20" s="69"/>
      <c r="S20" s="69"/>
      <c r="T20" s="69"/>
    </row>
    <row r="21" spans="1:20" ht="4.5" customHeight="1" thickTop="1">
      <c r="A21" s="161"/>
      <c r="B21" s="10"/>
      <c r="C21" s="10"/>
      <c r="D21" s="162"/>
      <c r="E21" s="161"/>
      <c r="F21" s="162"/>
      <c r="G21" s="162"/>
      <c r="H21" s="162"/>
      <c r="I21" s="162"/>
      <c r="J21" s="162"/>
      <c r="K21" s="162"/>
      <c r="L21" s="162"/>
      <c r="M21" s="162"/>
      <c r="N21" s="162"/>
      <c r="O21" s="161"/>
      <c r="P21" s="161"/>
      <c r="Q21" s="161"/>
      <c r="R21" s="161"/>
      <c r="S21" s="161"/>
    </row>
    <row r="22" spans="1:20" ht="10.5">
      <c r="A22" s="1" t="s">
        <v>287</v>
      </c>
    </row>
    <row r="23" spans="1:20">
      <c r="E23" s="160"/>
    </row>
    <row r="24" spans="1:20">
      <c r="B24" s="161"/>
      <c r="E24" s="159"/>
      <c r="O24" s="20"/>
      <c r="P24" s="20"/>
      <c r="Q24" s="20"/>
      <c r="R24" s="20"/>
      <c r="S24" s="20"/>
    </row>
  </sheetData>
  <mergeCells count="3">
    <mergeCell ref="A3:B3"/>
    <mergeCell ref="A6:B6"/>
    <mergeCell ref="A11:B11"/>
  </mergeCells>
  <phoneticPr fontId="2"/>
  <printOptions horizontalCentered="1"/>
  <pageMargins left="0.55118110236220474" right="0.35433070866141736" top="1.4566929133858268" bottom="0.98425196850393704" header="0.86614173228346458" footer="0.51181102362204722"/>
  <pageSetup paperSize="9" orientation="landscape" r:id="rId1"/>
  <headerFooter alignWithMargins="0">
    <oddHeader>&amp;L&amp;7福祉犯罪と被害少年の状況ー法令別ー&amp;R&amp;F (&amp;A)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W34"/>
  <sheetViews>
    <sheetView zoomScaleNormal="100" workbookViewId="0"/>
  </sheetViews>
  <sheetFormatPr defaultColWidth="9.33203125" defaultRowHeight="10.5"/>
  <cols>
    <col min="1" max="1" width="1" style="13" customWidth="1"/>
    <col min="2" max="2" width="15.33203125" style="13" customWidth="1"/>
    <col min="3" max="3" width="1" style="13" customWidth="1"/>
    <col min="4" max="8" width="11.33203125" style="13" customWidth="1"/>
    <col min="9" max="16384" width="9.33203125" style="13"/>
  </cols>
  <sheetData>
    <row r="1" spans="1:9" ht="12" customHeight="1" thickBot="1">
      <c r="A1" s="13" t="s">
        <v>573</v>
      </c>
      <c r="H1" s="14" t="s">
        <v>87</v>
      </c>
    </row>
    <row r="2" spans="1:9" s="18" customFormat="1" ht="20.100000000000001" customHeight="1" thickTop="1">
      <c r="A2" s="330" t="s">
        <v>86</v>
      </c>
      <c r="B2" s="331"/>
      <c r="C2" s="331"/>
      <c r="D2" s="331" t="s">
        <v>85</v>
      </c>
      <c r="E2" s="331"/>
      <c r="F2" s="331"/>
      <c r="G2" s="331" t="s">
        <v>84</v>
      </c>
      <c r="H2" s="338" t="s">
        <v>83</v>
      </c>
    </row>
    <row r="3" spans="1:9" s="18" customFormat="1" ht="20.100000000000001" customHeight="1">
      <c r="A3" s="339"/>
      <c r="B3" s="340"/>
      <c r="C3" s="340"/>
      <c r="D3" s="255" t="s">
        <v>82</v>
      </c>
      <c r="E3" s="255" t="s">
        <v>81</v>
      </c>
      <c r="F3" s="255" t="s">
        <v>80</v>
      </c>
      <c r="G3" s="340"/>
      <c r="H3" s="364"/>
    </row>
    <row r="4" spans="1:9" s="18" customFormat="1" ht="5.25" customHeight="1">
      <c r="A4" s="17"/>
      <c r="B4" s="17"/>
      <c r="C4" s="37"/>
      <c r="D4" s="17"/>
      <c r="E4" s="17"/>
      <c r="F4" s="17"/>
      <c r="G4" s="17"/>
      <c r="H4" s="17"/>
    </row>
    <row r="5" spans="1:9" s="28" customFormat="1" ht="20.100000000000001" customHeight="1">
      <c r="A5" s="32"/>
      <c r="B5" s="251" t="s">
        <v>5</v>
      </c>
      <c r="C5" s="35"/>
      <c r="D5" s="40">
        <v>58894</v>
      </c>
      <c r="E5" s="40">
        <v>18734</v>
      </c>
      <c r="F5" s="40">
        <v>40160</v>
      </c>
      <c r="G5" s="40">
        <v>38322</v>
      </c>
      <c r="H5" s="40">
        <v>20572</v>
      </c>
    </row>
    <row r="6" spans="1:9" s="28" customFormat="1" ht="20.100000000000001" customHeight="1">
      <c r="A6" s="32"/>
      <c r="B6" s="251" t="s">
        <v>79</v>
      </c>
      <c r="C6" s="35"/>
      <c r="D6" s="40">
        <v>58415</v>
      </c>
      <c r="E6" s="40">
        <v>20572</v>
      </c>
      <c r="F6" s="40">
        <v>37843</v>
      </c>
      <c r="G6" s="40">
        <v>36117</v>
      </c>
      <c r="H6" s="40">
        <v>22298</v>
      </c>
    </row>
    <row r="7" spans="1:9" s="28" customFormat="1" ht="20.100000000000001" customHeight="1">
      <c r="A7" s="32"/>
      <c r="B7" s="251" t="s">
        <v>78</v>
      </c>
      <c r="C7" s="35"/>
      <c r="D7" s="40">
        <v>63165</v>
      </c>
      <c r="E7" s="40">
        <v>22298</v>
      </c>
      <c r="F7" s="40">
        <v>40867</v>
      </c>
      <c r="G7" s="40">
        <v>42172</v>
      </c>
      <c r="H7" s="40">
        <v>20993</v>
      </c>
    </row>
    <row r="8" spans="1:9" s="28" customFormat="1" ht="8.25" customHeight="1">
      <c r="A8" s="32"/>
      <c r="B8" s="263"/>
      <c r="C8" s="35"/>
      <c r="D8" s="40"/>
      <c r="E8" s="40"/>
      <c r="F8" s="40"/>
      <c r="G8" s="40"/>
      <c r="H8" s="40"/>
    </row>
    <row r="9" spans="1:9" ht="20.100000000000001" customHeight="1">
      <c r="A9" s="11"/>
      <c r="B9" s="247" t="s">
        <v>77</v>
      </c>
      <c r="C9" s="9"/>
      <c r="D9" s="126">
        <v>15989</v>
      </c>
      <c r="E9" s="126">
        <v>7132</v>
      </c>
      <c r="F9" s="126">
        <v>8857</v>
      </c>
      <c r="G9" s="126">
        <v>9059</v>
      </c>
      <c r="H9" s="126">
        <v>6930</v>
      </c>
      <c r="I9" s="39"/>
    </row>
    <row r="10" spans="1:9" ht="20.100000000000001" customHeight="1">
      <c r="A10" s="11"/>
      <c r="B10" s="247" t="s">
        <v>76</v>
      </c>
      <c r="C10" s="9"/>
      <c r="D10" s="126">
        <v>241</v>
      </c>
      <c r="E10" s="38">
        <v>59</v>
      </c>
      <c r="F10" s="38">
        <v>182</v>
      </c>
      <c r="G10" s="38">
        <v>178</v>
      </c>
      <c r="H10" s="38">
        <v>63</v>
      </c>
    </row>
    <row r="11" spans="1:9" ht="20.100000000000001" customHeight="1">
      <c r="A11" s="11"/>
      <c r="B11" s="247" t="s">
        <v>75</v>
      </c>
      <c r="C11" s="9"/>
      <c r="D11" s="126">
        <v>46935</v>
      </c>
      <c r="E11" s="126">
        <v>15107</v>
      </c>
      <c r="F11" s="126">
        <v>31828</v>
      </c>
      <c r="G11" s="126">
        <v>32935</v>
      </c>
      <c r="H11" s="126">
        <v>14000</v>
      </c>
    </row>
    <row r="12" spans="1:9" ht="3" customHeight="1" thickBot="1">
      <c r="A12" s="4"/>
      <c r="B12" s="4"/>
      <c r="C12" s="23"/>
      <c r="D12" s="4"/>
      <c r="E12" s="4"/>
      <c r="F12" s="4"/>
      <c r="G12" s="4"/>
      <c r="H12" s="4"/>
    </row>
    <row r="13" spans="1:9" ht="3.75" customHeight="1" thickTop="1"/>
    <row r="15" spans="1:9" ht="12" customHeight="1" thickBot="1">
      <c r="A15" s="13" t="s">
        <v>574</v>
      </c>
      <c r="H15" s="14"/>
    </row>
    <row r="16" spans="1:9" s="18" customFormat="1" ht="20.100000000000001" customHeight="1" thickTop="1">
      <c r="A16" s="330" t="s">
        <v>86</v>
      </c>
      <c r="B16" s="331"/>
      <c r="C16" s="331"/>
      <c r="D16" s="331" t="s">
        <v>85</v>
      </c>
      <c r="E16" s="331"/>
      <c r="F16" s="331"/>
      <c r="G16" s="331" t="s">
        <v>84</v>
      </c>
      <c r="H16" s="338" t="s">
        <v>83</v>
      </c>
    </row>
    <row r="17" spans="1:23" s="18" customFormat="1" ht="20.100000000000001" customHeight="1">
      <c r="A17" s="339"/>
      <c r="B17" s="340"/>
      <c r="C17" s="340"/>
      <c r="D17" s="255" t="s">
        <v>82</v>
      </c>
      <c r="E17" s="255" t="s">
        <v>81</v>
      </c>
      <c r="F17" s="255" t="s">
        <v>80</v>
      </c>
      <c r="G17" s="340"/>
      <c r="H17" s="364"/>
    </row>
    <row r="18" spans="1:23" s="18" customFormat="1" ht="5.25" customHeight="1">
      <c r="A18" s="17"/>
      <c r="B18" s="17"/>
      <c r="C18" s="37"/>
      <c r="D18" s="36"/>
      <c r="E18" s="17"/>
      <c r="F18" s="17"/>
      <c r="G18" s="17"/>
      <c r="H18" s="17"/>
    </row>
    <row r="19" spans="1:23" s="28" customFormat="1" ht="20.100000000000001" customHeight="1">
      <c r="A19" s="32"/>
      <c r="B19" s="251" t="s">
        <v>5</v>
      </c>
      <c r="C19" s="35"/>
      <c r="D19" s="31">
        <v>40477</v>
      </c>
      <c r="E19" s="261">
        <v>3766</v>
      </c>
      <c r="F19" s="261">
        <v>36711</v>
      </c>
      <c r="G19" s="261">
        <v>36408</v>
      </c>
      <c r="H19" s="261">
        <v>4069</v>
      </c>
    </row>
    <row r="20" spans="1:23" s="28" customFormat="1" ht="20.100000000000001" customHeight="1">
      <c r="A20" s="32"/>
      <c r="B20" s="251" t="s">
        <v>79</v>
      </c>
      <c r="C20" s="35"/>
      <c r="D20" s="31">
        <v>37378</v>
      </c>
      <c r="E20" s="261">
        <v>4069</v>
      </c>
      <c r="F20" s="261">
        <v>33309</v>
      </c>
      <c r="G20" s="261">
        <v>31514</v>
      </c>
      <c r="H20" s="261">
        <v>5864</v>
      </c>
    </row>
    <row r="21" spans="1:23" s="28" customFormat="1" ht="20.100000000000001" customHeight="1">
      <c r="A21" s="32"/>
      <c r="B21" s="251" t="s">
        <v>78</v>
      </c>
      <c r="C21" s="32"/>
      <c r="D21" s="31">
        <v>38043</v>
      </c>
      <c r="E21" s="261">
        <v>5864</v>
      </c>
      <c r="F21" s="261">
        <v>32179</v>
      </c>
      <c r="G21" s="261">
        <v>33739</v>
      </c>
      <c r="H21" s="261">
        <v>4304</v>
      </c>
    </row>
    <row r="22" spans="1:23" s="28" customFormat="1" ht="8.25" customHeight="1">
      <c r="A22" s="32"/>
      <c r="B22" s="263"/>
      <c r="C22" s="32"/>
      <c r="D22" s="31"/>
      <c r="E22" s="261"/>
      <c r="F22" s="261"/>
      <c r="G22" s="261"/>
      <c r="H22" s="261"/>
    </row>
    <row r="23" spans="1:23" ht="20.100000000000001" customHeight="1">
      <c r="A23" s="11"/>
      <c r="B23" s="247" t="s">
        <v>77</v>
      </c>
      <c r="C23" s="11"/>
      <c r="D23" s="30">
        <v>19055</v>
      </c>
      <c r="E23" s="259">
        <v>4570</v>
      </c>
      <c r="F23" s="259">
        <v>14485</v>
      </c>
      <c r="G23" s="259">
        <v>15509</v>
      </c>
      <c r="H23" s="259">
        <v>3546</v>
      </c>
    </row>
    <row r="24" spans="1:23" ht="20.100000000000001" customHeight="1">
      <c r="A24" s="11"/>
      <c r="B24" s="247" t="s">
        <v>76</v>
      </c>
      <c r="C24" s="11"/>
      <c r="D24" s="30">
        <v>1440</v>
      </c>
      <c r="E24" s="259">
        <v>509</v>
      </c>
      <c r="F24" s="259">
        <v>931</v>
      </c>
      <c r="G24" s="259">
        <v>1083</v>
      </c>
      <c r="H24" s="259">
        <v>357</v>
      </c>
    </row>
    <row r="25" spans="1:23" ht="20.100000000000001" customHeight="1">
      <c r="A25" s="11"/>
      <c r="B25" s="247" t="s">
        <v>75</v>
      </c>
      <c r="C25" s="11"/>
      <c r="D25" s="30">
        <v>17548</v>
      </c>
      <c r="E25" s="259">
        <v>785</v>
      </c>
      <c r="F25" s="259">
        <v>16763</v>
      </c>
      <c r="G25" s="259">
        <v>17147</v>
      </c>
      <c r="H25" s="259">
        <v>401</v>
      </c>
    </row>
    <row r="26" spans="1:23" ht="3" customHeight="1" thickBot="1">
      <c r="A26" s="4"/>
      <c r="B26" s="4"/>
      <c r="C26" s="4"/>
      <c r="D26" s="24"/>
      <c r="E26" s="4"/>
      <c r="F26" s="4"/>
      <c r="G26" s="4"/>
      <c r="H26" s="4"/>
    </row>
    <row r="27" spans="1:23" ht="4.5" customHeight="1" thickTop="1"/>
    <row r="28" spans="1:23">
      <c r="B28" s="13" t="s">
        <v>74</v>
      </c>
    </row>
    <row r="29" spans="1:23">
      <c r="A29" s="29"/>
      <c r="B29" s="13" t="s">
        <v>73</v>
      </c>
    </row>
    <row r="30" spans="1:23" s="41" customFormat="1">
      <c r="B30" s="13" t="s">
        <v>72</v>
      </c>
      <c r="C30" s="13"/>
      <c r="D30" s="13"/>
      <c r="E30" s="13"/>
      <c r="F30" s="13"/>
      <c r="G30" s="13"/>
      <c r="H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41" customFormat="1">
      <c r="B31" s="13" t="s">
        <v>71</v>
      </c>
      <c r="C31" s="13"/>
      <c r="D31" s="13"/>
      <c r="E31" s="13"/>
      <c r="F31" s="13"/>
      <c r="G31" s="13"/>
      <c r="H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41" customFormat="1">
      <c r="B32" s="13" t="s">
        <v>70</v>
      </c>
      <c r="C32" s="13"/>
      <c r="D32" s="13"/>
      <c r="E32" s="13"/>
      <c r="F32" s="13"/>
      <c r="G32" s="13"/>
      <c r="H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4" spans="2:2">
      <c r="B34" s="28"/>
    </row>
  </sheetData>
  <mergeCells count="8">
    <mergeCell ref="A2:C3"/>
    <mergeCell ref="D2:F2"/>
    <mergeCell ref="G2:G3"/>
    <mergeCell ref="H2:H3"/>
    <mergeCell ref="A16:C17"/>
    <mergeCell ref="D16:F16"/>
    <mergeCell ref="G16:G17"/>
    <mergeCell ref="H16:H17"/>
  </mergeCells>
  <phoneticPr fontId="2"/>
  <printOptions horizontalCentered="1"/>
  <pageMargins left="0.78740157480314965" right="0.59055118110236227" top="1.2598425196850394" bottom="0.47244094488188981" header="0.78740157480314965" footer="0"/>
  <pageSetup paperSize="9" orientation="portrait" cellComments="asDisplayed" r:id="rId1"/>
  <headerFooter alignWithMargins="0">
    <oddHeader>&amp;L民事・行政事件取扱状況&amp;R&amp;9&amp;F （&amp;A）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31"/>
  <sheetViews>
    <sheetView zoomScaleNormal="100" workbookViewId="0"/>
  </sheetViews>
  <sheetFormatPr defaultColWidth="9.33203125" defaultRowHeight="10.5"/>
  <cols>
    <col min="1" max="1" width="1" style="13" customWidth="1"/>
    <col min="2" max="2" width="17.83203125" style="13" customWidth="1"/>
    <col min="3" max="3" width="1" style="13" customWidth="1"/>
    <col min="4" max="8" width="11.33203125" style="13" customWidth="1"/>
    <col min="9" max="16384" width="9.33203125" style="13"/>
  </cols>
  <sheetData>
    <row r="1" spans="1:8" ht="12" customHeight="1" thickBot="1">
      <c r="A1" s="13" t="s">
        <v>573</v>
      </c>
      <c r="H1" s="14" t="s">
        <v>87</v>
      </c>
    </row>
    <row r="2" spans="1:8" s="18" customFormat="1" ht="12.95" customHeight="1" thickTop="1">
      <c r="A2" s="330" t="s">
        <v>86</v>
      </c>
      <c r="B2" s="331"/>
      <c r="C2" s="331"/>
      <c r="D2" s="331" t="s">
        <v>85</v>
      </c>
      <c r="E2" s="331"/>
      <c r="F2" s="331"/>
      <c r="G2" s="331" t="s">
        <v>84</v>
      </c>
      <c r="H2" s="338" t="s">
        <v>83</v>
      </c>
    </row>
    <row r="3" spans="1:8" s="18" customFormat="1" ht="12.95" customHeight="1">
      <c r="A3" s="339"/>
      <c r="B3" s="340"/>
      <c r="C3" s="340"/>
      <c r="D3" s="255" t="s">
        <v>82</v>
      </c>
      <c r="E3" s="255" t="s">
        <v>81</v>
      </c>
      <c r="F3" s="255" t="s">
        <v>80</v>
      </c>
      <c r="G3" s="340"/>
      <c r="H3" s="364"/>
    </row>
    <row r="4" spans="1:8" s="18" customFormat="1" ht="4.5" customHeight="1">
      <c r="A4" s="17"/>
      <c r="B4" s="36"/>
      <c r="C4" s="37"/>
      <c r="D4" s="17"/>
      <c r="E4" s="17"/>
      <c r="F4" s="17"/>
      <c r="G4" s="17"/>
      <c r="H4" s="17"/>
    </row>
    <row r="5" spans="1:8" s="28" customFormat="1" ht="11.45" customHeight="1">
      <c r="A5" s="32"/>
      <c r="B5" s="253" t="s">
        <v>5</v>
      </c>
      <c r="C5" s="35"/>
      <c r="D5" s="46">
        <v>12925</v>
      </c>
      <c r="E5" s="46">
        <v>1094</v>
      </c>
      <c r="F5" s="46">
        <v>11831</v>
      </c>
      <c r="G5" s="46">
        <v>11827</v>
      </c>
      <c r="H5" s="46">
        <v>1098</v>
      </c>
    </row>
    <row r="6" spans="1:8" s="28" customFormat="1" ht="11.45" customHeight="1">
      <c r="A6" s="32"/>
      <c r="B6" s="253" t="s">
        <v>96</v>
      </c>
      <c r="C6" s="35"/>
      <c r="D6" s="46">
        <v>13030</v>
      </c>
      <c r="E6" s="46">
        <v>1098</v>
      </c>
      <c r="F6" s="46">
        <v>11932</v>
      </c>
      <c r="G6" s="46">
        <v>11885</v>
      </c>
      <c r="H6" s="46">
        <v>1145</v>
      </c>
    </row>
    <row r="7" spans="1:8" s="28" customFormat="1" ht="11.45" customHeight="1">
      <c r="A7" s="32"/>
      <c r="B7" s="253" t="s">
        <v>94</v>
      </c>
      <c r="C7" s="35"/>
      <c r="D7" s="46">
        <v>12938</v>
      </c>
      <c r="E7" s="46">
        <v>1145</v>
      </c>
      <c r="F7" s="46">
        <v>11793</v>
      </c>
      <c r="G7" s="46">
        <v>11682</v>
      </c>
      <c r="H7" s="46">
        <v>1256</v>
      </c>
    </row>
    <row r="8" spans="1:8" ht="10.5" customHeight="1">
      <c r="A8" s="11"/>
      <c r="B8" s="263"/>
      <c r="C8" s="9"/>
      <c r="D8" s="45"/>
      <c r="E8" s="45"/>
      <c r="F8" s="45"/>
      <c r="G8" s="45"/>
      <c r="H8" s="45"/>
    </row>
    <row r="9" spans="1:8" ht="11.45" customHeight="1">
      <c r="A9" s="11"/>
      <c r="B9" s="247" t="s">
        <v>93</v>
      </c>
      <c r="C9" s="9"/>
      <c r="D9" s="45">
        <v>4638</v>
      </c>
      <c r="E9" s="45">
        <v>1047</v>
      </c>
      <c r="F9" s="45">
        <v>3591</v>
      </c>
      <c r="G9" s="45">
        <v>3501</v>
      </c>
      <c r="H9" s="45">
        <v>1137</v>
      </c>
    </row>
    <row r="10" spans="1:8" ht="11.45" customHeight="1">
      <c r="A10" s="11"/>
      <c r="B10" s="247" t="s">
        <v>75</v>
      </c>
      <c r="C10" s="9"/>
      <c r="D10" s="45">
        <v>8300</v>
      </c>
      <c r="E10" s="45">
        <v>98</v>
      </c>
      <c r="F10" s="45">
        <v>8202</v>
      </c>
      <c r="G10" s="45">
        <v>8181</v>
      </c>
      <c r="H10" s="45">
        <v>119</v>
      </c>
    </row>
    <row r="11" spans="1:8" ht="3" customHeight="1" thickBot="1">
      <c r="A11" s="4"/>
      <c r="B11" s="4"/>
      <c r="C11" s="23"/>
      <c r="D11" s="4"/>
      <c r="E11" s="4"/>
      <c r="F11" s="4"/>
      <c r="G11" s="4"/>
      <c r="H11" s="4"/>
    </row>
    <row r="12" spans="1:8" ht="10.5" customHeight="1" thickTop="1"/>
    <row r="13" spans="1:8" ht="12" customHeight="1" thickBot="1">
      <c r="A13" s="13" t="s">
        <v>574</v>
      </c>
    </row>
    <row r="14" spans="1:8" ht="12.95" customHeight="1" thickTop="1">
      <c r="A14" s="330" t="s">
        <v>86</v>
      </c>
      <c r="B14" s="331"/>
      <c r="C14" s="331"/>
      <c r="D14" s="331" t="s">
        <v>85</v>
      </c>
      <c r="E14" s="331"/>
      <c r="F14" s="331"/>
      <c r="G14" s="331" t="s">
        <v>84</v>
      </c>
      <c r="H14" s="338" t="s">
        <v>83</v>
      </c>
    </row>
    <row r="15" spans="1:8" ht="12.95" customHeight="1">
      <c r="A15" s="339"/>
      <c r="B15" s="340"/>
      <c r="C15" s="340"/>
      <c r="D15" s="255" t="s">
        <v>82</v>
      </c>
      <c r="E15" s="255" t="s">
        <v>81</v>
      </c>
      <c r="F15" s="255" t="s">
        <v>80</v>
      </c>
      <c r="G15" s="340"/>
      <c r="H15" s="364"/>
    </row>
    <row r="16" spans="1:8" ht="5.25" customHeight="1">
      <c r="A16" s="36"/>
      <c r="B16" s="36"/>
      <c r="C16" s="37"/>
      <c r="D16" s="36"/>
      <c r="E16" s="36"/>
      <c r="F16" s="36"/>
      <c r="G16" s="36"/>
      <c r="H16" s="36"/>
    </row>
    <row r="17" spans="1:23" s="28" customFormat="1" ht="11.45" customHeight="1">
      <c r="A17" s="32"/>
      <c r="B17" s="253" t="s">
        <v>5</v>
      </c>
      <c r="C17" s="35"/>
      <c r="D17" s="44">
        <v>36257</v>
      </c>
      <c r="E17" s="44">
        <v>45</v>
      </c>
      <c r="F17" s="44">
        <v>36212</v>
      </c>
      <c r="G17" s="44">
        <v>36182</v>
      </c>
      <c r="H17" s="44">
        <v>75</v>
      </c>
    </row>
    <row r="18" spans="1:23" s="28" customFormat="1" ht="11.45" customHeight="1">
      <c r="A18" s="32"/>
      <c r="B18" s="253" t="s">
        <v>95</v>
      </c>
      <c r="C18" s="35"/>
      <c r="D18" s="44">
        <v>37340</v>
      </c>
      <c r="E18" s="44">
        <v>75</v>
      </c>
      <c r="F18" s="44">
        <v>37265</v>
      </c>
      <c r="G18" s="44">
        <v>37255</v>
      </c>
      <c r="H18" s="44">
        <v>85</v>
      </c>
    </row>
    <row r="19" spans="1:23" s="28" customFormat="1" ht="11.45" customHeight="1">
      <c r="A19" s="32"/>
      <c r="B19" s="253" t="s">
        <v>94</v>
      </c>
      <c r="C19" s="35"/>
      <c r="D19" s="44">
        <v>37219</v>
      </c>
      <c r="E19" s="44">
        <v>85</v>
      </c>
      <c r="F19" s="44">
        <v>37134</v>
      </c>
      <c r="G19" s="44">
        <v>37124</v>
      </c>
      <c r="H19" s="44">
        <v>95</v>
      </c>
    </row>
    <row r="20" spans="1:23" ht="11.25" customHeight="1">
      <c r="A20" s="11"/>
      <c r="B20" s="11"/>
      <c r="C20" s="9"/>
      <c r="D20" s="43"/>
      <c r="E20" s="43"/>
      <c r="F20" s="43"/>
      <c r="G20" s="43"/>
      <c r="H20" s="43"/>
    </row>
    <row r="21" spans="1:23" ht="11.45" customHeight="1">
      <c r="A21" s="11"/>
      <c r="B21" s="247" t="s">
        <v>93</v>
      </c>
      <c r="C21" s="9"/>
      <c r="D21" s="43">
        <v>97</v>
      </c>
      <c r="E21" s="43">
        <v>17</v>
      </c>
      <c r="F21" s="43">
        <v>80</v>
      </c>
      <c r="G21" s="43">
        <v>83</v>
      </c>
      <c r="H21" s="43">
        <v>14</v>
      </c>
    </row>
    <row r="22" spans="1:23" ht="11.45" customHeight="1">
      <c r="A22" s="11"/>
      <c r="B22" s="247" t="s">
        <v>92</v>
      </c>
      <c r="C22" s="9"/>
      <c r="D22" s="43">
        <v>10659</v>
      </c>
      <c r="E22" s="43">
        <v>67</v>
      </c>
      <c r="F22" s="43">
        <v>10592</v>
      </c>
      <c r="G22" s="43">
        <v>10580</v>
      </c>
      <c r="H22" s="43">
        <v>79</v>
      </c>
    </row>
    <row r="23" spans="1:23" ht="11.45" customHeight="1">
      <c r="A23" s="11"/>
      <c r="B23" s="247" t="s">
        <v>75</v>
      </c>
      <c r="C23" s="9"/>
      <c r="D23" s="43">
        <v>26463</v>
      </c>
      <c r="E23" s="43">
        <v>1</v>
      </c>
      <c r="F23" s="43">
        <v>26462</v>
      </c>
      <c r="G23" s="43">
        <v>26461</v>
      </c>
      <c r="H23" s="43">
        <v>2</v>
      </c>
    </row>
    <row r="24" spans="1:23" ht="5.25" customHeight="1" thickBot="1">
      <c r="A24" s="4"/>
      <c r="B24" s="4"/>
      <c r="C24" s="23"/>
      <c r="D24" s="42"/>
      <c r="E24" s="42"/>
      <c r="F24" s="42"/>
      <c r="G24" s="42"/>
      <c r="H24" s="42"/>
    </row>
    <row r="25" spans="1:23" ht="3.75" customHeight="1" thickTop="1">
      <c r="D25" s="14"/>
      <c r="E25" s="14"/>
      <c r="F25" s="14"/>
      <c r="G25" s="14"/>
      <c r="H25" s="14"/>
    </row>
    <row r="26" spans="1:23">
      <c r="B26" s="13" t="s">
        <v>91</v>
      </c>
    </row>
    <row r="27" spans="1:23" s="41" customFormat="1">
      <c r="B27" s="13" t="s">
        <v>90</v>
      </c>
      <c r="C27" s="13"/>
      <c r="D27" s="13"/>
      <c r="E27" s="13"/>
      <c r="F27" s="13"/>
      <c r="G27" s="13"/>
      <c r="H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41" customFormat="1">
      <c r="B28" s="13" t="s">
        <v>89</v>
      </c>
      <c r="C28" s="13"/>
      <c r="D28" s="13"/>
      <c r="E28" s="13"/>
      <c r="F28" s="13"/>
      <c r="G28" s="13"/>
      <c r="H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41" customFormat="1">
      <c r="B29" s="13" t="s">
        <v>88</v>
      </c>
      <c r="C29" s="13"/>
      <c r="D29" s="13"/>
      <c r="E29" s="13"/>
      <c r="F29" s="13"/>
      <c r="G29" s="13"/>
      <c r="H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1" spans="1:23">
      <c r="B31" s="28"/>
    </row>
  </sheetData>
  <mergeCells count="8">
    <mergeCell ref="A2:C3"/>
    <mergeCell ref="D2:F2"/>
    <mergeCell ref="G2:G3"/>
    <mergeCell ref="H2:H3"/>
    <mergeCell ref="A14:C15"/>
    <mergeCell ref="D14:F14"/>
    <mergeCell ref="G14:G15"/>
    <mergeCell ref="H14:H15"/>
  </mergeCells>
  <phoneticPr fontId="2"/>
  <printOptions horizontalCentered="1"/>
  <pageMargins left="0.59055118110236227" right="0.59055118110236227" top="1.4566929133858268" bottom="0.47244094488188981" header="0.78740157480314965" footer="0"/>
  <pageSetup paperSize="9" scale="110" orientation="portrait" cellComments="asDisplayed" r:id="rId1"/>
  <headerFooter alignWithMargins="0">
    <oddHeader>&amp;L刑事事件取扱状況&amp;R&amp;"ＭＳ ゴシック,標準"&amp;9&amp;F（&amp;A）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0"/>
  <sheetViews>
    <sheetView zoomScaleNormal="100" workbookViewId="0"/>
  </sheetViews>
  <sheetFormatPr defaultColWidth="9.33203125" defaultRowHeight="10.5"/>
  <cols>
    <col min="1" max="1" width="1" style="13" customWidth="1"/>
    <col min="2" max="2" width="19.6640625" style="29" customWidth="1"/>
    <col min="3" max="3" width="1" style="13" customWidth="1"/>
    <col min="4" max="4" width="26.6640625" style="13" customWidth="1"/>
    <col min="5" max="16384" width="9.33203125" style="13"/>
  </cols>
  <sheetData>
    <row r="1" spans="1:5" ht="12" customHeight="1" thickBot="1">
      <c r="B1" s="13" t="s">
        <v>106</v>
      </c>
      <c r="D1" s="14" t="s">
        <v>105</v>
      </c>
    </row>
    <row r="2" spans="1:5" s="18" customFormat="1" ht="20.100000000000001" customHeight="1" thickTop="1">
      <c r="B2" s="256" t="s">
        <v>111</v>
      </c>
      <c r="C2" s="60"/>
      <c r="D2" s="254" t="s">
        <v>110</v>
      </c>
      <c r="E2" s="17"/>
    </row>
    <row r="3" spans="1:5" s="18" customFormat="1" ht="7.5" customHeight="1">
      <c r="A3" s="17"/>
      <c r="B3" s="17"/>
      <c r="C3" s="37"/>
      <c r="D3" s="59"/>
      <c r="E3" s="17"/>
    </row>
    <row r="4" spans="1:5" ht="10.5" customHeight="1">
      <c r="A4" s="11"/>
      <c r="B4" s="7" t="s">
        <v>109</v>
      </c>
      <c r="C4" s="9"/>
      <c r="D4" s="47">
        <v>15026</v>
      </c>
      <c r="E4" s="11"/>
    </row>
    <row r="5" spans="1:5" ht="10.5" customHeight="1">
      <c r="A5" s="11"/>
      <c r="B5" s="7" t="s">
        <v>108</v>
      </c>
      <c r="C5" s="9"/>
      <c r="D5" s="47">
        <v>10060</v>
      </c>
      <c r="E5" s="11"/>
    </row>
    <row r="6" spans="1:5" ht="10.5" customHeight="1">
      <c r="A6" s="11"/>
      <c r="B6" s="7" t="s">
        <v>107</v>
      </c>
      <c r="C6" s="9"/>
      <c r="D6" s="47">
        <v>6727</v>
      </c>
      <c r="E6" s="11"/>
    </row>
    <row r="7" spans="1:5" ht="7.5" customHeight="1" thickBot="1">
      <c r="B7" s="71"/>
      <c r="C7" s="4"/>
      <c r="D7" s="24"/>
      <c r="E7" s="11"/>
    </row>
    <row r="8" spans="1:5" ht="11.25" thickTop="1"/>
    <row r="10" spans="1:5">
      <c r="B10" s="41"/>
    </row>
  </sheetData>
  <phoneticPr fontId="2"/>
  <printOptions horizontalCentered="1"/>
  <pageMargins left="1.1811023622047201" right="0.59055118110236204" top="1.0629921259842501" bottom="0.47244094488188998" header="0.47244094488188998" footer="0"/>
  <pageSetup paperSize="9" orientation="portrait" r:id="rId1"/>
  <headerFooter alignWithMargins="0">
    <oddHeader>&amp;L家事手続案内件数&amp;R&amp;F (&amp;A)　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29"/>
  <sheetViews>
    <sheetView zoomScaleNormal="100" zoomScaleSheetLayoutView="115" workbookViewId="0"/>
  </sheetViews>
  <sheetFormatPr defaultColWidth="9.33203125" defaultRowHeight="9.75"/>
  <cols>
    <col min="1" max="1" width="0.5" style="61" customWidth="1"/>
    <col min="2" max="2" width="13.83203125" style="29" customWidth="1"/>
    <col min="3" max="3" width="0.6640625" style="61" customWidth="1"/>
    <col min="4" max="4" width="8.83203125" style="61" bestFit="1" customWidth="1"/>
    <col min="5" max="5" width="18.5" style="62" bestFit="1" customWidth="1"/>
    <col min="6" max="6" width="5.5" style="61" customWidth="1"/>
    <col min="7" max="7" width="8.83203125" style="61" customWidth="1"/>
    <col min="8" max="8" width="15.33203125" style="61" customWidth="1"/>
    <col min="9" max="9" width="5.5" style="61" customWidth="1"/>
    <col min="10" max="10" width="18.1640625" style="61" bestFit="1" customWidth="1"/>
    <col min="11" max="11" width="0.83203125" style="64" customWidth="1"/>
    <col min="12" max="12" width="1.6640625" style="63" customWidth="1"/>
    <col min="13" max="13" width="7.6640625" style="61" customWidth="1"/>
    <col min="14" max="14" width="0.5" style="62" customWidth="1"/>
    <col min="15" max="15" width="1.33203125" style="62" customWidth="1"/>
    <col min="16" max="16" width="1" style="63" customWidth="1"/>
    <col min="17" max="17" width="16.83203125" style="61" bestFit="1" customWidth="1"/>
    <col min="18" max="18" width="3.1640625" style="62" bestFit="1" customWidth="1"/>
    <col min="19" max="20" width="5.5" style="61" customWidth="1"/>
    <col min="21" max="21" width="15.33203125" style="61" customWidth="1"/>
    <col min="22" max="22" width="5.5" style="61" customWidth="1"/>
    <col min="23" max="23" width="18" style="61" bestFit="1" customWidth="1"/>
    <col min="24" max="16384" width="9.33203125" style="61"/>
  </cols>
  <sheetData>
    <row r="1" spans="1:24" ht="12" customHeight="1" thickBot="1">
      <c r="A1" s="13"/>
      <c r="B1" s="13"/>
      <c r="C1" s="13"/>
      <c r="D1" s="13"/>
      <c r="E1" s="86"/>
      <c r="F1" s="11"/>
      <c r="G1" s="11"/>
      <c r="H1" s="11"/>
      <c r="I1" s="11"/>
      <c r="J1" s="7"/>
      <c r="K1" s="11"/>
      <c r="L1" s="14"/>
      <c r="M1" s="13"/>
      <c r="N1" s="85"/>
      <c r="O1" s="85"/>
      <c r="P1" s="14"/>
      <c r="Q1" s="13"/>
      <c r="R1" s="85"/>
      <c r="S1" s="13"/>
      <c r="T1" s="13"/>
      <c r="U1" s="13"/>
      <c r="V1" s="13"/>
      <c r="W1" s="14" t="s">
        <v>134</v>
      </c>
    </row>
    <row r="2" spans="1:24" s="84" customFormat="1" ht="11.25" customHeight="1" thickTop="1">
      <c r="A2" s="330" t="s">
        <v>86</v>
      </c>
      <c r="B2" s="331"/>
      <c r="C2" s="331"/>
      <c r="D2" s="338" t="s">
        <v>133</v>
      </c>
      <c r="E2" s="357"/>
      <c r="F2" s="357"/>
      <c r="G2" s="357"/>
      <c r="H2" s="357"/>
      <c r="I2" s="357"/>
      <c r="J2" s="357"/>
      <c r="K2" s="338" t="s">
        <v>132</v>
      </c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1"/>
    </row>
    <row r="3" spans="1:24" s="84" customFormat="1" ht="11.25" customHeight="1">
      <c r="A3" s="339"/>
      <c r="B3" s="340"/>
      <c r="C3" s="340"/>
      <c r="D3" s="340" t="s">
        <v>131</v>
      </c>
      <c r="E3" s="340"/>
      <c r="F3" s="340" t="s">
        <v>130</v>
      </c>
      <c r="G3" s="340"/>
      <c r="H3" s="364"/>
      <c r="I3" s="364" t="s">
        <v>129</v>
      </c>
      <c r="J3" s="367"/>
      <c r="K3" s="340" t="s">
        <v>131</v>
      </c>
      <c r="L3" s="340"/>
      <c r="M3" s="340"/>
      <c r="N3" s="340"/>
      <c r="O3" s="340"/>
      <c r="P3" s="340"/>
      <c r="Q3" s="340"/>
      <c r="R3" s="340"/>
      <c r="S3" s="340" t="s">
        <v>130</v>
      </c>
      <c r="T3" s="340"/>
      <c r="U3" s="364"/>
      <c r="V3" s="364" t="s">
        <v>129</v>
      </c>
      <c r="W3" s="367"/>
    </row>
    <row r="4" spans="1:24" s="84" customFormat="1" ht="11.25" customHeight="1">
      <c r="A4" s="339"/>
      <c r="B4" s="340"/>
      <c r="C4" s="340"/>
      <c r="D4" s="258" t="s">
        <v>126</v>
      </c>
      <c r="E4" s="255" t="s">
        <v>125</v>
      </c>
      <c r="F4" s="255" t="s">
        <v>126</v>
      </c>
      <c r="G4" s="255" t="s">
        <v>128</v>
      </c>
      <c r="H4" s="258" t="s">
        <v>127</v>
      </c>
      <c r="I4" s="255" t="s">
        <v>126</v>
      </c>
      <c r="J4" s="258" t="s">
        <v>125</v>
      </c>
      <c r="K4" s="364" t="s">
        <v>126</v>
      </c>
      <c r="L4" s="367"/>
      <c r="M4" s="367"/>
      <c r="N4" s="339"/>
      <c r="O4" s="340" t="s">
        <v>125</v>
      </c>
      <c r="P4" s="340"/>
      <c r="Q4" s="340"/>
      <c r="R4" s="340"/>
      <c r="S4" s="255" t="s">
        <v>126</v>
      </c>
      <c r="T4" s="255" t="s">
        <v>128</v>
      </c>
      <c r="U4" s="258" t="s">
        <v>127</v>
      </c>
      <c r="V4" s="255" t="s">
        <v>126</v>
      </c>
      <c r="W4" s="258" t="s">
        <v>125</v>
      </c>
    </row>
    <row r="5" spans="1:24" s="63" customFormat="1" ht="10.5">
      <c r="A5" s="7"/>
      <c r="B5" s="7"/>
      <c r="C5" s="7"/>
      <c r="D5" s="83"/>
      <c r="E5" s="7" t="s">
        <v>124</v>
      </c>
      <c r="F5" s="7"/>
      <c r="G5" s="7"/>
      <c r="H5" s="7" t="s">
        <v>124</v>
      </c>
      <c r="I5" s="7"/>
      <c r="J5" s="7" t="s">
        <v>124</v>
      </c>
      <c r="K5" s="262"/>
      <c r="L5" s="262"/>
      <c r="M5" s="262"/>
      <c r="N5" s="262"/>
      <c r="O5" s="7"/>
      <c r="P5" s="7"/>
      <c r="Q5" s="7" t="s">
        <v>124</v>
      </c>
      <c r="R5" s="7"/>
      <c r="S5" s="7"/>
      <c r="T5" s="7"/>
      <c r="U5" s="7" t="s">
        <v>124</v>
      </c>
      <c r="V5" s="7"/>
      <c r="W5" s="7" t="s">
        <v>124</v>
      </c>
    </row>
    <row r="6" spans="1:24" s="78" customFormat="1" ht="10.5">
      <c r="A6" s="82"/>
      <c r="B6" s="251" t="s">
        <v>109</v>
      </c>
      <c r="C6" s="82"/>
      <c r="D6" s="31">
        <v>19198</v>
      </c>
      <c r="E6" s="261">
        <v>7449304620</v>
      </c>
      <c r="F6" s="261">
        <v>17</v>
      </c>
      <c r="G6" s="261">
        <v>383</v>
      </c>
      <c r="H6" s="261">
        <v>25400000</v>
      </c>
      <c r="I6" s="261">
        <v>5</v>
      </c>
      <c r="J6" s="261">
        <v>230200000</v>
      </c>
      <c r="K6" s="368">
        <v>16099</v>
      </c>
      <c r="L6" s="368"/>
      <c r="M6" s="368"/>
      <c r="N6" s="368"/>
      <c r="O6" s="368">
        <v>4766053512</v>
      </c>
      <c r="P6" s="368"/>
      <c r="Q6" s="368"/>
      <c r="R6" s="40"/>
      <c r="S6" s="261">
        <v>7</v>
      </c>
      <c r="T6" s="261">
        <v>152</v>
      </c>
      <c r="U6" s="261">
        <v>6300000</v>
      </c>
      <c r="V6" s="261">
        <v>15</v>
      </c>
      <c r="W6" s="261">
        <v>491000000</v>
      </c>
    </row>
    <row r="7" spans="1:24" s="78" customFormat="1" ht="10.5">
      <c r="A7" s="82"/>
      <c r="B7" s="251"/>
      <c r="C7" s="82"/>
      <c r="D7" s="81"/>
      <c r="E7" s="80"/>
      <c r="F7" s="44"/>
      <c r="G7" s="44"/>
      <c r="H7" s="44"/>
      <c r="I7" s="79"/>
      <c r="J7" s="79"/>
      <c r="K7" s="260"/>
      <c r="L7" s="79" t="s">
        <v>122</v>
      </c>
      <c r="M7" s="261">
        <v>463</v>
      </c>
      <c r="N7" s="80" t="s">
        <v>121</v>
      </c>
      <c r="O7" s="80"/>
      <c r="P7" s="79" t="s">
        <v>122</v>
      </c>
      <c r="Q7" s="261">
        <v>4319740</v>
      </c>
      <c r="R7" s="80" t="s">
        <v>121</v>
      </c>
      <c r="S7" s="43"/>
      <c r="T7" s="43"/>
      <c r="U7" s="43"/>
      <c r="V7" s="260"/>
      <c r="W7" s="260"/>
    </row>
    <row r="8" spans="1:24" s="78" customFormat="1" ht="3" customHeight="1">
      <c r="A8" s="82"/>
      <c r="B8" s="251"/>
      <c r="C8" s="82"/>
      <c r="D8" s="81"/>
      <c r="E8" s="80"/>
      <c r="F8" s="79"/>
      <c r="G8" s="79"/>
      <c r="H8" s="79"/>
      <c r="I8" s="79"/>
      <c r="J8" s="79"/>
      <c r="K8" s="79"/>
      <c r="L8" s="79"/>
      <c r="M8" s="261"/>
      <c r="N8" s="80"/>
      <c r="O8" s="80"/>
      <c r="P8" s="79"/>
      <c r="Q8" s="261"/>
      <c r="R8" s="80"/>
      <c r="S8" s="79"/>
      <c r="T8" s="79"/>
      <c r="U8" s="79"/>
      <c r="V8" s="79"/>
      <c r="W8" s="79"/>
    </row>
    <row r="9" spans="1:24" s="78" customFormat="1" ht="10.5">
      <c r="A9" s="82"/>
      <c r="B9" s="251" t="s">
        <v>96</v>
      </c>
      <c r="C9" s="82"/>
      <c r="D9" s="31">
        <v>16060</v>
      </c>
      <c r="E9" s="261">
        <v>5967565844</v>
      </c>
      <c r="F9" s="261">
        <v>17</v>
      </c>
      <c r="G9" s="261">
        <v>946</v>
      </c>
      <c r="H9" s="261">
        <v>21992000</v>
      </c>
      <c r="I9" s="261">
        <v>2</v>
      </c>
      <c r="J9" s="261">
        <v>200000000</v>
      </c>
      <c r="K9" s="368">
        <v>15920</v>
      </c>
      <c r="L9" s="368"/>
      <c r="M9" s="368"/>
      <c r="N9" s="368"/>
      <c r="O9" s="368">
        <v>6826147697</v>
      </c>
      <c r="P9" s="368"/>
      <c r="Q9" s="368"/>
      <c r="R9" s="234"/>
      <c r="S9" s="261">
        <v>5</v>
      </c>
      <c r="T9" s="261">
        <v>289</v>
      </c>
      <c r="U9" s="261">
        <v>12150000</v>
      </c>
      <c r="V9" s="261">
        <v>8</v>
      </c>
      <c r="W9" s="261">
        <v>218800000</v>
      </c>
    </row>
    <row r="10" spans="1:24" s="78" customFormat="1" ht="10.5">
      <c r="A10" s="82"/>
      <c r="B10" s="251"/>
      <c r="C10" s="82"/>
      <c r="D10" s="81"/>
      <c r="E10" s="80"/>
      <c r="F10" s="44"/>
      <c r="G10" s="44"/>
      <c r="H10" s="44"/>
      <c r="I10" s="79"/>
      <c r="J10" s="79"/>
      <c r="K10" s="260"/>
      <c r="L10" s="79" t="s">
        <v>122</v>
      </c>
      <c r="M10" s="261">
        <v>265</v>
      </c>
      <c r="N10" s="80" t="s">
        <v>121</v>
      </c>
      <c r="O10" s="80"/>
      <c r="P10" s="79" t="s">
        <v>122</v>
      </c>
      <c r="Q10" s="261">
        <v>5045358</v>
      </c>
      <c r="R10" s="80" t="s">
        <v>121</v>
      </c>
      <c r="S10" s="43"/>
      <c r="T10" s="43"/>
      <c r="U10" s="43"/>
      <c r="V10" s="260"/>
      <c r="W10" s="260"/>
    </row>
    <row r="11" spans="1:24" s="78" customFormat="1" ht="3" customHeight="1">
      <c r="A11" s="82"/>
      <c r="B11" s="251"/>
      <c r="C11" s="82"/>
      <c r="D11" s="81"/>
      <c r="E11" s="80"/>
      <c r="F11" s="79"/>
      <c r="G11" s="79"/>
      <c r="H11" s="79"/>
      <c r="I11" s="79"/>
      <c r="J11" s="79"/>
      <c r="K11" s="79"/>
      <c r="L11" s="79"/>
      <c r="M11" s="261"/>
      <c r="N11" s="80"/>
      <c r="O11" s="80"/>
      <c r="P11" s="79"/>
      <c r="Q11" s="261"/>
      <c r="R11" s="80"/>
      <c r="S11" s="79"/>
      <c r="T11" s="79"/>
      <c r="U11" s="79"/>
      <c r="V11" s="79"/>
      <c r="W11" s="79"/>
    </row>
    <row r="12" spans="1:24" s="78" customFormat="1" ht="10.5">
      <c r="A12" s="82"/>
      <c r="B12" s="251" t="s">
        <v>123</v>
      </c>
      <c r="C12" s="82"/>
      <c r="D12" s="31">
        <f t="shared" ref="D12:J12" si="0">SUM(D15,D18,D21,D23,D25)</f>
        <v>13704</v>
      </c>
      <c r="E12" s="261">
        <f t="shared" si="0"/>
        <v>6675971387</v>
      </c>
      <c r="F12" s="261">
        <f t="shared" si="0"/>
        <v>11</v>
      </c>
      <c r="G12" s="261">
        <f t="shared" si="0"/>
        <v>686</v>
      </c>
      <c r="H12" s="261">
        <f t="shared" si="0"/>
        <v>10850000</v>
      </c>
      <c r="I12" s="261">
        <f t="shared" si="0"/>
        <v>5</v>
      </c>
      <c r="J12" s="261">
        <f t="shared" si="0"/>
        <v>1145000000</v>
      </c>
      <c r="K12" s="368">
        <f>SUM(K15,L18,K21,K23,K25)</f>
        <v>14702</v>
      </c>
      <c r="L12" s="368"/>
      <c r="M12" s="368"/>
      <c r="N12" s="368"/>
      <c r="O12" s="368">
        <f>SUM(O15,N18,O21,O23,O25)</f>
        <v>5146231397</v>
      </c>
      <c r="P12" s="368"/>
      <c r="Q12" s="368"/>
      <c r="R12" s="234"/>
      <c r="S12" s="261">
        <f>SUM(S15,S18,S21,S23,S25)</f>
        <v>1</v>
      </c>
      <c r="T12" s="261">
        <f>SUM(T15,T18,T21,T23,T25)</f>
        <v>32</v>
      </c>
      <c r="U12" s="43" t="s">
        <v>113</v>
      </c>
      <c r="V12" s="261">
        <f>SUM(V15,V18,V21,V23,V25)</f>
        <v>10</v>
      </c>
      <c r="W12" s="261">
        <f>SUM(W15,W18,W21,W23,W25)</f>
        <v>412800000</v>
      </c>
    </row>
    <row r="13" spans="1:24" s="78" customFormat="1" ht="10.5">
      <c r="A13" s="82"/>
      <c r="B13" s="32"/>
      <c r="C13" s="82"/>
      <c r="D13" s="72"/>
      <c r="E13" s="75"/>
      <c r="F13" s="43"/>
      <c r="G13" s="43"/>
      <c r="H13" s="43"/>
      <c r="I13" s="260"/>
      <c r="J13" s="260"/>
      <c r="K13" s="260"/>
      <c r="L13" s="79" t="s">
        <v>117</v>
      </c>
      <c r="M13" s="261">
        <f>SUM(M16,M19,M22,M24,M26)</f>
        <v>363</v>
      </c>
      <c r="N13" s="80" t="s">
        <v>121</v>
      </c>
      <c r="O13" s="80"/>
      <c r="P13" s="79" t="s">
        <v>122</v>
      </c>
      <c r="Q13" s="261">
        <f>SUM(Q16,Q19,Q22,Q24,Q26)</f>
        <v>12125509</v>
      </c>
      <c r="R13" s="80" t="s">
        <v>121</v>
      </c>
      <c r="S13" s="44"/>
      <c r="T13" s="43"/>
      <c r="U13" s="43"/>
      <c r="V13" s="260"/>
      <c r="W13" s="260"/>
    </row>
    <row r="14" spans="1:24" s="78" customFormat="1" ht="9.75" customHeight="1">
      <c r="A14" s="82"/>
      <c r="B14" s="32"/>
      <c r="C14" s="82"/>
      <c r="D14" s="81"/>
      <c r="E14" s="80"/>
      <c r="F14" s="79"/>
      <c r="G14" s="79"/>
      <c r="H14" s="79"/>
      <c r="I14" s="79"/>
      <c r="J14" s="79"/>
      <c r="K14" s="79"/>
      <c r="L14" s="79"/>
      <c r="M14" s="79"/>
      <c r="N14" s="80"/>
      <c r="O14" s="80"/>
      <c r="P14" s="79"/>
      <c r="Q14" s="261"/>
      <c r="R14" s="80"/>
      <c r="S14" s="79"/>
      <c r="T14" s="79"/>
      <c r="U14" s="79"/>
      <c r="V14" s="79"/>
      <c r="W14" s="79"/>
    </row>
    <row r="15" spans="1:24" ht="10.5">
      <c r="A15" s="11"/>
      <c r="B15" s="247" t="s">
        <v>120</v>
      </c>
      <c r="C15" s="11"/>
      <c r="D15" s="30">
        <v>8665</v>
      </c>
      <c r="E15" s="126">
        <v>2036499099</v>
      </c>
      <c r="F15" s="126">
        <v>8</v>
      </c>
      <c r="G15" s="126">
        <v>13</v>
      </c>
      <c r="H15" s="126">
        <v>2150000</v>
      </c>
      <c r="I15" s="43" t="s">
        <v>113</v>
      </c>
      <c r="J15" s="43" t="s">
        <v>113</v>
      </c>
      <c r="K15" s="365">
        <v>8861</v>
      </c>
      <c r="L15" s="365"/>
      <c r="M15" s="365"/>
      <c r="N15" s="365"/>
      <c r="O15" s="365">
        <v>2174934833</v>
      </c>
      <c r="P15" s="365"/>
      <c r="Q15" s="365"/>
      <c r="R15" s="126"/>
      <c r="S15" s="43" t="s">
        <v>113</v>
      </c>
      <c r="T15" s="43" t="s">
        <v>113</v>
      </c>
      <c r="U15" s="43" t="s">
        <v>113</v>
      </c>
      <c r="V15" s="43" t="s">
        <v>113</v>
      </c>
      <c r="W15" s="43" t="s">
        <v>113</v>
      </c>
    </row>
    <row r="16" spans="1:24" ht="10.5">
      <c r="A16" s="11"/>
      <c r="B16" s="247"/>
      <c r="C16" s="11"/>
      <c r="D16" s="72"/>
      <c r="E16" s="75"/>
      <c r="F16" s="260"/>
      <c r="G16" s="260"/>
      <c r="H16" s="260"/>
      <c r="I16" s="260"/>
      <c r="J16" s="260"/>
      <c r="K16" s="260"/>
      <c r="L16" s="260" t="s">
        <v>117</v>
      </c>
      <c r="M16" s="259">
        <v>361</v>
      </c>
      <c r="N16" s="75" t="s">
        <v>116</v>
      </c>
      <c r="O16" s="75"/>
      <c r="P16" s="260" t="s">
        <v>117</v>
      </c>
      <c r="Q16" s="259">
        <v>6625509</v>
      </c>
      <c r="R16" s="75" t="s">
        <v>116</v>
      </c>
      <c r="S16" s="260"/>
      <c r="T16" s="260"/>
      <c r="U16" s="260"/>
      <c r="V16" s="260"/>
      <c r="W16" s="260"/>
    </row>
    <row r="17" spans="1:23" ht="3" customHeight="1">
      <c r="A17" s="11"/>
      <c r="B17" s="247"/>
      <c r="C17" s="11"/>
      <c r="D17" s="72"/>
      <c r="E17" s="75"/>
      <c r="F17" s="260"/>
      <c r="G17" s="260"/>
      <c r="H17" s="260"/>
      <c r="I17" s="260"/>
      <c r="J17" s="260"/>
      <c r="K17" s="260"/>
      <c r="L17" s="260"/>
      <c r="M17" s="260"/>
      <c r="N17" s="75"/>
      <c r="O17" s="75"/>
      <c r="P17" s="260"/>
      <c r="Q17" s="259"/>
      <c r="R17" s="75"/>
      <c r="S17" s="260"/>
      <c r="T17" s="260"/>
      <c r="U17" s="260"/>
      <c r="V17" s="260"/>
      <c r="W17" s="260"/>
    </row>
    <row r="18" spans="1:23" ht="10.5" customHeight="1">
      <c r="A18" s="11"/>
      <c r="B18" s="247" t="s">
        <v>119</v>
      </c>
      <c r="C18" s="11"/>
      <c r="D18" s="77">
        <v>521</v>
      </c>
      <c r="E18" s="259">
        <v>970366880</v>
      </c>
      <c r="F18" s="43" t="s">
        <v>118</v>
      </c>
      <c r="G18" s="43" t="s">
        <v>113</v>
      </c>
      <c r="H18" s="43" t="s">
        <v>113</v>
      </c>
      <c r="I18" s="43" t="s">
        <v>113</v>
      </c>
      <c r="J18" s="43" t="s">
        <v>113</v>
      </c>
      <c r="K18" s="126"/>
      <c r="L18" s="365">
        <v>549</v>
      </c>
      <c r="M18" s="365"/>
      <c r="N18" s="365">
        <v>1639570126</v>
      </c>
      <c r="O18" s="365"/>
      <c r="P18" s="365"/>
      <c r="Q18" s="365"/>
      <c r="R18" s="126"/>
      <c r="S18" s="43" t="s">
        <v>113</v>
      </c>
      <c r="T18" s="43" t="s">
        <v>113</v>
      </c>
      <c r="U18" s="43" t="s">
        <v>113</v>
      </c>
      <c r="V18" s="43" t="s">
        <v>113</v>
      </c>
      <c r="W18" s="43" t="s">
        <v>113</v>
      </c>
    </row>
    <row r="19" spans="1:23" ht="10.5">
      <c r="A19" s="11"/>
      <c r="B19" s="247"/>
      <c r="C19" s="11"/>
      <c r="D19" s="72"/>
      <c r="E19" s="75"/>
      <c r="F19" s="260"/>
      <c r="G19" s="260"/>
      <c r="H19" s="260"/>
      <c r="I19" s="260"/>
      <c r="J19" s="260"/>
      <c r="K19" s="260"/>
      <c r="L19" s="260" t="s">
        <v>117</v>
      </c>
      <c r="M19" s="260">
        <v>2</v>
      </c>
      <c r="N19" s="75"/>
      <c r="O19" s="75" t="s">
        <v>116</v>
      </c>
      <c r="P19" s="260" t="s">
        <v>117</v>
      </c>
      <c r="Q19" s="259">
        <v>5500000</v>
      </c>
      <c r="R19" s="76" t="s">
        <v>116</v>
      </c>
      <c r="S19" s="260"/>
      <c r="T19" s="260"/>
      <c r="U19" s="260"/>
      <c r="V19" s="260"/>
      <c r="W19" s="260"/>
    </row>
    <row r="20" spans="1:23" ht="3" customHeight="1">
      <c r="A20" s="11"/>
      <c r="B20" s="247"/>
      <c r="C20" s="11"/>
      <c r="D20" s="72"/>
      <c r="E20" s="75"/>
      <c r="F20" s="260"/>
      <c r="G20" s="260"/>
      <c r="H20" s="260"/>
      <c r="I20" s="260"/>
      <c r="J20" s="260"/>
      <c r="K20" s="260"/>
      <c r="L20" s="260"/>
      <c r="M20" s="260"/>
      <c r="N20" s="75"/>
      <c r="O20" s="75"/>
      <c r="P20" s="260"/>
      <c r="Q20" s="259"/>
      <c r="R20" s="75"/>
      <c r="S20" s="260"/>
      <c r="T20" s="260"/>
      <c r="U20" s="260"/>
      <c r="V20" s="260"/>
      <c r="W20" s="260"/>
    </row>
    <row r="21" spans="1:23" ht="10.5">
      <c r="A21" s="11"/>
      <c r="B21" s="247" t="s">
        <v>115</v>
      </c>
      <c r="C21" s="11"/>
      <c r="D21" s="72">
        <v>70</v>
      </c>
      <c r="E21" s="259">
        <v>2161961441</v>
      </c>
      <c r="F21" s="43" t="s">
        <v>113</v>
      </c>
      <c r="G21" s="43" t="s">
        <v>113</v>
      </c>
      <c r="H21" s="43" t="s">
        <v>113</v>
      </c>
      <c r="I21" s="126">
        <v>5</v>
      </c>
      <c r="J21" s="126">
        <v>1145000000</v>
      </c>
      <c r="K21" s="365">
        <v>61</v>
      </c>
      <c r="L21" s="365"/>
      <c r="M21" s="365"/>
      <c r="N21" s="365"/>
      <c r="O21" s="365">
        <v>428211500</v>
      </c>
      <c r="P21" s="365"/>
      <c r="Q21" s="365"/>
      <c r="R21" s="126"/>
      <c r="S21" s="43" t="s">
        <v>53</v>
      </c>
      <c r="T21" s="43" t="s">
        <v>53</v>
      </c>
      <c r="U21" s="43" t="s">
        <v>53</v>
      </c>
      <c r="V21" s="259">
        <v>10</v>
      </c>
      <c r="W21" s="259">
        <v>412800000</v>
      </c>
    </row>
    <row r="22" spans="1:23" ht="12.75" customHeight="1">
      <c r="A22" s="11"/>
      <c r="B22" s="247"/>
      <c r="C22" s="11"/>
      <c r="D22" s="72"/>
      <c r="E22" s="75"/>
      <c r="F22" s="260"/>
      <c r="G22" s="260"/>
      <c r="H22" s="259"/>
      <c r="I22" s="74"/>
      <c r="J22" s="73"/>
      <c r="K22" s="260"/>
      <c r="L22" s="260"/>
      <c r="M22" s="260"/>
      <c r="N22" s="75"/>
      <c r="O22" s="75"/>
      <c r="P22" s="260"/>
      <c r="Q22" s="259"/>
      <c r="R22" s="259"/>
      <c r="S22" s="260"/>
      <c r="T22" s="260"/>
      <c r="U22" s="259"/>
      <c r="V22" s="74"/>
      <c r="W22" s="73"/>
    </row>
    <row r="23" spans="1:23" ht="9.75" customHeight="1">
      <c r="A23" s="11"/>
      <c r="B23" s="247" t="s">
        <v>114</v>
      </c>
      <c r="C23" s="11"/>
      <c r="D23" s="72">
        <v>135</v>
      </c>
      <c r="E23" s="259">
        <v>141500000</v>
      </c>
      <c r="F23" s="43" t="s">
        <v>113</v>
      </c>
      <c r="G23" s="43" t="s">
        <v>113</v>
      </c>
      <c r="H23" s="43" t="s">
        <v>113</v>
      </c>
      <c r="I23" s="43" t="s">
        <v>113</v>
      </c>
      <c r="J23" s="43" t="s">
        <v>113</v>
      </c>
      <c r="K23" s="366">
        <v>126</v>
      </c>
      <c r="L23" s="366"/>
      <c r="M23" s="366"/>
      <c r="N23" s="366"/>
      <c r="O23" s="365">
        <v>113550000</v>
      </c>
      <c r="P23" s="365"/>
      <c r="Q23" s="365"/>
      <c r="R23" s="126"/>
      <c r="S23" s="43" t="s">
        <v>113</v>
      </c>
      <c r="T23" s="43" t="s">
        <v>113</v>
      </c>
      <c r="U23" s="43" t="s">
        <v>113</v>
      </c>
      <c r="V23" s="43" t="s">
        <v>113</v>
      </c>
      <c r="W23" s="43" t="s">
        <v>113</v>
      </c>
    </row>
    <row r="24" spans="1:23" ht="12.75" customHeight="1">
      <c r="A24" s="11"/>
      <c r="B24" s="247"/>
      <c r="C24" s="11"/>
      <c r="D24" s="72"/>
      <c r="E24" s="259"/>
      <c r="F24" s="260"/>
      <c r="G24" s="260"/>
      <c r="H24" s="259"/>
      <c r="I24" s="260"/>
      <c r="J24" s="260"/>
      <c r="K24" s="260"/>
      <c r="L24" s="260"/>
      <c r="M24" s="260"/>
      <c r="N24" s="260"/>
      <c r="O24" s="259"/>
      <c r="P24" s="259"/>
      <c r="Q24" s="259"/>
      <c r="R24" s="259"/>
      <c r="S24" s="260"/>
      <c r="T24" s="260"/>
      <c r="U24" s="259"/>
      <c r="V24" s="260"/>
      <c r="W24" s="260"/>
    </row>
    <row r="25" spans="1:23" ht="10.5">
      <c r="A25" s="11"/>
      <c r="B25" s="247" t="s">
        <v>75</v>
      </c>
      <c r="C25" s="11"/>
      <c r="D25" s="30">
        <v>4313</v>
      </c>
      <c r="E25" s="259">
        <v>1365643967</v>
      </c>
      <c r="F25" s="126">
        <v>3</v>
      </c>
      <c r="G25" s="126">
        <v>673</v>
      </c>
      <c r="H25" s="126">
        <v>8700000</v>
      </c>
      <c r="I25" s="43" t="s">
        <v>53</v>
      </c>
      <c r="J25" s="43" t="s">
        <v>53</v>
      </c>
      <c r="K25" s="365">
        <v>5105</v>
      </c>
      <c r="L25" s="365"/>
      <c r="M25" s="365"/>
      <c r="N25" s="365"/>
      <c r="O25" s="365">
        <v>789964938</v>
      </c>
      <c r="P25" s="365"/>
      <c r="Q25" s="365"/>
      <c r="R25" s="126"/>
      <c r="S25" s="43">
        <v>1</v>
      </c>
      <c r="T25" s="43">
        <v>32</v>
      </c>
      <c r="U25" s="43" t="s">
        <v>53</v>
      </c>
      <c r="V25" s="43" t="s">
        <v>53</v>
      </c>
      <c r="W25" s="43" t="s">
        <v>53</v>
      </c>
    </row>
    <row r="26" spans="1:23" ht="3.75" customHeight="1" thickBot="1">
      <c r="A26" s="65"/>
      <c r="B26" s="71"/>
      <c r="C26" s="65"/>
      <c r="D26" s="70"/>
      <c r="E26" s="66"/>
      <c r="F26" s="65"/>
      <c r="G26" s="65"/>
      <c r="H26" s="65"/>
      <c r="I26" s="65"/>
      <c r="J26" s="65"/>
      <c r="K26" s="65"/>
      <c r="L26" s="68"/>
      <c r="M26" s="69"/>
      <c r="N26" s="66"/>
      <c r="O26" s="66"/>
      <c r="P26" s="68"/>
      <c r="Q26" s="67"/>
      <c r="R26" s="66"/>
      <c r="S26" s="65"/>
      <c r="T26" s="65"/>
      <c r="U26" s="65"/>
      <c r="V26" s="65"/>
      <c r="W26" s="65"/>
    </row>
    <row r="27" spans="1:23" s="301" customFormat="1" ht="12.75" customHeight="1" thickTop="1">
      <c r="B27" s="49" t="s">
        <v>112</v>
      </c>
      <c r="E27" s="302"/>
      <c r="G27" s="303"/>
      <c r="H27" s="303"/>
      <c r="I27" s="302"/>
      <c r="K27" s="303"/>
      <c r="O27" s="303"/>
      <c r="P27" s="302"/>
      <c r="R27" s="303"/>
    </row>
    <row r="29" spans="1:23" ht="10.5">
      <c r="D29" s="1"/>
    </row>
  </sheetData>
  <mergeCells count="27">
    <mergeCell ref="K6:N6"/>
    <mergeCell ref="K9:N9"/>
    <mergeCell ref="K12:N12"/>
    <mergeCell ref="O6:Q6"/>
    <mergeCell ref="O9:Q9"/>
    <mergeCell ref="O12:Q12"/>
    <mergeCell ref="A2:C4"/>
    <mergeCell ref="D2:J2"/>
    <mergeCell ref="K2:W2"/>
    <mergeCell ref="D3:E3"/>
    <mergeCell ref="F3:H3"/>
    <mergeCell ref="I3:J3"/>
    <mergeCell ref="K3:R3"/>
    <mergeCell ref="S3:U3"/>
    <mergeCell ref="V3:W3"/>
    <mergeCell ref="K4:N4"/>
    <mergeCell ref="O4:R4"/>
    <mergeCell ref="O15:Q15"/>
    <mergeCell ref="N18:Q18"/>
    <mergeCell ref="O21:Q21"/>
    <mergeCell ref="O23:Q23"/>
    <mergeCell ref="O25:Q25"/>
    <mergeCell ref="K23:N23"/>
    <mergeCell ref="K25:N25"/>
    <mergeCell ref="K15:N15"/>
    <mergeCell ref="L18:M18"/>
    <mergeCell ref="K21:N21"/>
  </mergeCells>
  <phoneticPr fontId="2"/>
  <printOptions horizontalCentered="1"/>
  <pageMargins left="0.59055118110236227" right="0.59055118110236227" top="0.82677165354330717" bottom="0.23622047244094491" header="0.51181102362204722" footer="0"/>
  <pageSetup paperSize="9" orientation="landscape" r:id="rId1"/>
  <headerFooter alignWithMargins="0">
    <oddHeader>&amp;L供託取扱事件数&amp;R&amp;F （&amp;A）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19"/>
  <sheetViews>
    <sheetView zoomScaleNormal="100" zoomScaleSheetLayoutView="115" workbookViewId="0"/>
  </sheetViews>
  <sheetFormatPr defaultColWidth="9.33203125" defaultRowHeight="9.75"/>
  <cols>
    <col min="1" max="1" width="1" style="29" customWidth="1"/>
    <col min="2" max="2" width="13.83203125" style="29" customWidth="1"/>
    <col min="3" max="3" width="1" style="29" customWidth="1"/>
    <col min="4" max="4" width="5.5" style="29" customWidth="1"/>
    <col min="5" max="5" width="8.83203125" style="29" customWidth="1"/>
    <col min="6" max="6" width="3.1640625" style="29" bestFit="1" customWidth="1"/>
    <col min="7" max="7" width="5.5" style="29" bestFit="1" customWidth="1"/>
    <col min="8" max="8" width="3.1640625" style="29" bestFit="1" customWidth="1"/>
    <col min="9" max="9" width="5.5" style="29" customWidth="1"/>
    <col min="10" max="10" width="8.83203125" style="29" customWidth="1"/>
    <col min="11" max="11" width="3.1640625" style="29" bestFit="1" customWidth="1"/>
    <col min="12" max="12" width="5.5" style="29" customWidth="1"/>
    <col min="13" max="13" width="3.1640625" style="29" bestFit="1" customWidth="1"/>
    <col min="14" max="14" width="5.5" style="29" customWidth="1"/>
    <col min="15" max="15" width="8.83203125" style="29" customWidth="1"/>
    <col min="16" max="16" width="3.1640625" style="29" bestFit="1" customWidth="1"/>
    <col min="17" max="17" width="5.5" style="29" customWidth="1"/>
    <col min="18" max="18" width="3.1640625" style="29" bestFit="1" customWidth="1"/>
    <col min="19" max="19" width="5.5" style="29" customWidth="1"/>
    <col min="20" max="20" width="8.83203125" style="29" customWidth="1"/>
    <col min="21" max="21" width="3.1640625" style="29" bestFit="1" customWidth="1"/>
    <col min="22" max="22" width="5.5" style="29" customWidth="1"/>
    <col min="23" max="23" width="3.1640625" style="29" customWidth="1"/>
    <col min="24" max="24" width="2" style="29" customWidth="1"/>
    <col min="25" max="16384" width="9.33203125" style="29"/>
  </cols>
  <sheetData>
    <row r="1" spans="1:24" ht="12" customHeight="1" thickBo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 t="s">
        <v>150</v>
      </c>
      <c r="X1" s="13"/>
    </row>
    <row r="2" spans="1:24" s="84" customFormat="1" ht="11.25" customHeight="1" thickTop="1">
      <c r="A2" s="330" t="s">
        <v>86</v>
      </c>
      <c r="B2" s="331"/>
      <c r="C2" s="331"/>
      <c r="D2" s="331" t="s">
        <v>149</v>
      </c>
      <c r="E2" s="331"/>
      <c r="F2" s="331"/>
      <c r="G2" s="331"/>
      <c r="H2" s="331"/>
      <c r="I2" s="331" t="s">
        <v>148</v>
      </c>
      <c r="J2" s="331"/>
      <c r="K2" s="331"/>
      <c r="L2" s="331"/>
      <c r="M2" s="331"/>
      <c r="N2" s="331" t="s">
        <v>147</v>
      </c>
      <c r="O2" s="331"/>
      <c r="P2" s="331"/>
      <c r="Q2" s="331"/>
      <c r="R2" s="331"/>
      <c r="S2" s="331" t="s">
        <v>146</v>
      </c>
      <c r="T2" s="331"/>
      <c r="U2" s="331"/>
      <c r="V2" s="331"/>
      <c r="W2" s="338"/>
    </row>
    <row r="3" spans="1:24" s="84" customFormat="1" ht="11.25" customHeight="1">
      <c r="A3" s="339"/>
      <c r="B3" s="340"/>
      <c r="C3" s="340"/>
      <c r="D3" s="255" t="s">
        <v>145</v>
      </c>
      <c r="E3" s="340" t="s">
        <v>144</v>
      </c>
      <c r="F3" s="340"/>
      <c r="G3" s="340"/>
      <c r="H3" s="340"/>
      <c r="I3" s="255" t="s">
        <v>145</v>
      </c>
      <c r="J3" s="340" t="s">
        <v>144</v>
      </c>
      <c r="K3" s="340"/>
      <c r="L3" s="340"/>
      <c r="M3" s="340"/>
      <c r="N3" s="255" t="s">
        <v>145</v>
      </c>
      <c r="O3" s="340" t="s">
        <v>144</v>
      </c>
      <c r="P3" s="340"/>
      <c r="Q3" s="340"/>
      <c r="R3" s="340"/>
      <c r="S3" s="255" t="s">
        <v>145</v>
      </c>
      <c r="T3" s="340" t="s">
        <v>144</v>
      </c>
      <c r="U3" s="340"/>
      <c r="V3" s="340"/>
      <c r="W3" s="364"/>
    </row>
    <row r="4" spans="1:24" s="90" customFormat="1" ht="12.95" customHeight="1">
      <c r="A4" s="7"/>
      <c r="B4" s="7"/>
      <c r="C4" s="92"/>
      <c r="D4" s="91"/>
      <c r="E4" s="7"/>
      <c r="F4" s="7"/>
      <c r="G4" s="369" t="s">
        <v>143</v>
      </c>
      <c r="H4" s="369"/>
      <c r="I4" s="7"/>
      <c r="J4" s="7"/>
      <c r="K4" s="7"/>
      <c r="L4" s="369" t="s">
        <v>143</v>
      </c>
      <c r="M4" s="369"/>
      <c r="N4" s="7"/>
      <c r="O4" s="7"/>
      <c r="P4" s="7"/>
      <c r="Q4" s="369" t="s">
        <v>143</v>
      </c>
      <c r="R4" s="369"/>
      <c r="S4" s="7"/>
      <c r="T4" s="7"/>
      <c r="U4" s="7"/>
      <c r="V4" s="369" t="s">
        <v>143</v>
      </c>
      <c r="W4" s="369"/>
    </row>
    <row r="5" spans="1:24" s="88" customFormat="1" ht="11.1" customHeight="1">
      <c r="A5" s="32"/>
      <c r="B5" s="263" t="s">
        <v>5</v>
      </c>
      <c r="C5" s="89"/>
      <c r="D5" s="81">
        <v>19</v>
      </c>
      <c r="E5" s="79">
        <v>332</v>
      </c>
      <c r="F5" s="79" t="s">
        <v>122</v>
      </c>
      <c r="G5" s="79">
        <v>167</v>
      </c>
      <c r="H5" s="80" t="s">
        <v>121</v>
      </c>
      <c r="I5" s="79">
        <v>13</v>
      </c>
      <c r="J5" s="79">
        <v>71</v>
      </c>
      <c r="K5" s="79" t="s">
        <v>122</v>
      </c>
      <c r="L5" s="79">
        <v>29</v>
      </c>
      <c r="M5" s="80" t="s">
        <v>121</v>
      </c>
      <c r="N5" s="79">
        <v>1</v>
      </c>
      <c r="O5" s="79">
        <v>3</v>
      </c>
      <c r="P5" s="79" t="s">
        <v>122</v>
      </c>
      <c r="Q5" s="79">
        <v>1</v>
      </c>
      <c r="R5" s="80" t="s">
        <v>121</v>
      </c>
      <c r="S5" s="79">
        <v>33</v>
      </c>
      <c r="T5" s="79">
        <v>406</v>
      </c>
      <c r="U5" s="79" t="s">
        <v>122</v>
      </c>
      <c r="V5" s="79">
        <v>197</v>
      </c>
      <c r="W5" s="80" t="s">
        <v>121</v>
      </c>
    </row>
    <row r="6" spans="1:24" s="88" customFormat="1" ht="11.1" customHeight="1">
      <c r="A6" s="32"/>
      <c r="B6" s="263" t="s">
        <v>108</v>
      </c>
      <c r="C6" s="89"/>
      <c r="D6" s="81">
        <v>19</v>
      </c>
      <c r="E6" s="79">
        <v>336</v>
      </c>
      <c r="F6" s="79" t="s">
        <v>122</v>
      </c>
      <c r="G6" s="79">
        <v>165</v>
      </c>
      <c r="H6" s="80" t="s">
        <v>121</v>
      </c>
      <c r="I6" s="79">
        <v>13</v>
      </c>
      <c r="J6" s="79">
        <v>72</v>
      </c>
      <c r="K6" s="79" t="s">
        <v>122</v>
      </c>
      <c r="L6" s="79">
        <v>31</v>
      </c>
      <c r="M6" s="80" t="s">
        <v>121</v>
      </c>
      <c r="N6" s="79">
        <v>1</v>
      </c>
      <c r="O6" s="79">
        <v>3</v>
      </c>
      <c r="P6" s="79" t="s">
        <v>122</v>
      </c>
      <c r="Q6" s="79">
        <v>1</v>
      </c>
      <c r="R6" s="80" t="s">
        <v>121</v>
      </c>
      <c r="S6" s="79">
        <v>33</v>
      </c>
      <c r="T6" s="79">
        <v>411</v>
      </c>
      <c r="U6" s="79" t="s">
        <v>122</v>
      </c>
      <c r="V6" s="79">
        <v>197</v>
      </c>
      <c r="W6" s="80" t="s">
        <v>121</v>
      </c>
    </row>
    <row r="7" spans="1:24" s="88" customFormat="1" ht="11.1" customHeight="1">
      <c r="A7" s="32"/>
      <c r="B7" s="263" t="s">
        <v>107</v>
      </c>
      <c r="C7" s="89"/>
      <c r="D7" s="81">
        <f>SUM(D9:D15)</f>
        <v>19</v>
      </c>
      <c r="E7" s="79">
        <f>SUM(E9:E15)</f>
        <v>337</v>
      </c>
      <c r="F7" s="79" t="s">
        <v>117</v>
      </c>
      <c r="G7" s="79">
        <f>SUM(G9:G15)</f>
        <v>169</v>
      </c>
      <c r="H7" s="80" t="s">
        <v>116</v>
      </c>
      <c r="I7" s="79">
        <f>SUM(I9:I15)</f>
        <v>13</v>
      </c>
      <c r="J7" s="79">
        <f>SUM(J9:J15)</f>
        <v>70</v>
      </c>
      <c r="K7" s="79" t="s">
        <v>117</v>
      </c>
      <c r="L7" s="79">
        <f>SUM(L9:L15)</f>
        <v>33</v>
      </c>
      <c r="M7" s="80" t="s">
        <v>116</v>
      </c>
      <c r="N7" s="79">
        <f>SUM(N9:N15)</f>
        <v>1</v>
      </c>
      <c r="O7" s="79">
        <f>SUM(O9:O15)</f>
        <v>3</v>
      </c>
      <c r="P7" s="79" t="s">
        <v>117</v>
      </c>
      <c r="Q7" s="79">
        <f>SUM(Q9:Q15)</f>
        <v>1</v>
      </c>
      <c r="R7" s="80" t="s">
        <v>116</v>
      </c>
      <c r="S7" s="79">
        <f>SUM(S9:S15)</f>
        <v>33</v>
      </c>
      <c r="T7" s="79">
        <f>SUM(T9:T15)</f>
        <v>410</v>
      </c>
      <c r="U7" s="79" t="s">
        <v>117</v>
      </c>
      <c r="V7" s="79">
        <f>SUM(V9:V15)</f>
        <v>203</v>
      </c>
      <c r="W7" s="80" t="s">
        <v>116</v>
      </c>
    </row>
    <row r="8" spans="1:24" s="88" customFormat="1" ht="8.25" customHeight="1">
      <c r="A8" s="32"/>
      <c r="B8" s="263"/>
      <c r="C8" s="89"/>
      <c r="D8" s="81"/>
      <c r="E8" s="79"/>
      <c r="F8" s="79"/>
      <c r="G8" s="79"/>
      <c r="H8" s="80"/>
      <c r="I8" s="79"/>
      <c r="J8" s="79"/>
      <c r="K8" s="79"/>
      <c r="L8" s="79"/>
      <c r="M8" s="80"/>
      <c r="N8" s="79"/>
      <c r="O8" s="79"/>
      <c r="P8" s="79"/>
      <c r="Q8" s="79"/>
      <c r="R8" s="80"/>
      <c r="S8" s="79"/>
      <c r="T8" s="79"/>
      <c r="U8" s="79"/>
      <c r="V8" s="79"/>
      <c r="W8" s="80"/>
    </row>
    <row r="9" spans="1:24" ht="11.1" customHeight="1">
      <c r="A9" s="11"/>
      <c r="B9" s="247" t="s">
        <v>142</v>
      </c>
      <c r="C9" s="87"/>
      <c r="D9" s="72">
        <v>1</v>
      </c>
      <c r="E9" s="260">
        <v>89</v>
      </c>
      <c r="F9" s="260" t="s">
        <v>122</v>
      </c>
      <c r="G9" s="260">
        <v>41</v>
      </c>
      <c r="H9" s="75" t="s">
        <v>121</v>
      </c>
      <c r="I9" s="43" t="s">
        <v>113</v>
      </c>
      <c r="J9" s="43" t="s">
        <v>113</v>
      </c>
      <c r="K9" s="43"/>
      <c r="L9" s="43"/>
      <c r="M9" s="43"/>
      <c r="N9" s="43" t="s">
        <v>113</v>
      </c>
      <c r="O9" s="43" t="s">
        <v>113</v>
      </c>
      <c r="P9" s="43"/>
      <c r="Q9" s="43"/>
      <c r="R9" s="260"/>
      <c r="S9" s="260">
        <v>1</v>
      </c>
      <c r="T9" s="260">
        <v>89</v>
      </c>
      <c r="U9" s="260" t="s">
        <v>122</v>
      </c>
      <c r="V9" s="260">
        <v>41</v>
      </c>
      <c r="W9" s="75" t="s">
        <v>121</v>
      </c>
    </row>
    <row r="10" spans="1:24" ht="11.1" customHeight="1">
      <c r="A10" s="11"/>
      <c r="B10" s="247" t="s">
        <v>141</v>
      </c>
      <c r="C10" s="87"/>
      <c r="D10" s="72">
        <v>3</v>
      </c>
      <c r="E10" s="260">
        <v>46</v>
      </c>
      <c r="F10" s="260" t="s">
        <v>122</v>
      </c>
      <c r="G10" s="260">
        <v>26</v>
      </c>
      <c r="H10" s="75" t="s">
        <v>121</v>
      </c>
      <c r="I10" s="260">
        <v>1</v>
      </c>
      <c r="J10" s="260">
        <v>8</v>
      </c>
      <c r="K10" s="260" t="s">
        <v>122</v>
      </c>
      <c r="L10" s="260">
        <v>4</v>
      </c>
      <c r="M10" s="75" t="s">
        <v>121</v>
      </c>
      <c r="N10" s="43" t="s">
        <v>113</v>
      </c>
      <c r="O10" s="43" t="s">
        <v>113</v>
      </c>
      <c r="P10" s="43"/>
      <c r="Q10" s="43"/>
      <c r="R10" s="260"/>
      <c r="S10" s="260">
        <v>4</v>
      </c>
      <c r="T10" s="260">
        <v>54</v>
      </c>
      <c r="U10" s="260" t="s">
        <v>122</v>
      </c>
      <c r="V10" s="260">
        <v>30</v>
      </c>
      <c r="W10" s="75" t="s">
        <v>121</v>
      </c>
    </row>
    <row r="11" spans="1:24" ht="11.1" customHeight="1">
      <c r="A11" s="11"/>
      <c r="B11" s="247" t="s">
        <v>140</v>
      </c>
      <c r="C11" s="87"/>
      <c r="D11" s="72">
        <v>1</v>
      </c>
      <c r="E11" s="260">
        <v>42</v>
      </c>
      <c r="F11" s="260" t="s">
        <v>122</v>
      </c>
      <c r="G11" s="260">
        <v>21</v>
      </c>
      <c r="H11" s="75" t="s">
        <v>121</v>
      </c>
      <c r="I11" s="43" t="s">
        <v>113</v>
      </c>
      <c r="J11" s="43" t="s">
        <v>113</v>
      </c>
      <c r="K11" s="43"/>
      <c r="L11" s="43"/>
      <c r="M11" s="43"/>
      <c r="N11" s="43" t="s">
        <v>113</v>
      </c>
      <c r="O11" s="43" t="s">
        <v>113</v>
      </c>
      <c r="P11" s="43"/>
      <c r="Q11" s="43"/>
      <c r="R11" s="260"/>
      <c r="S11" s="260">
        <v>1</v>
      </c>
      <c r="T11" s="260">
        <v>42</v>
      </c>
      <c r="U11" s="260" t="s">
        <v>122</v>
      </c>
      <c r="V11" s="260">
        <v>21</v>
      </c>
      <c r="W11" s="75" t="s">
        <v>121</v>
      </c>
    </row>
    <row r="12" spans="1:24" ht="11.1" customHeight="1">
      <c r="A12" s="11"/>
      <c r="B12" s="247" t="s">
        <v>139</v>
      </c>
      <c r="C12" s="87"/>
      <c r="D12" s="72">
        <v>3</v>
      </c>
      <c r="E12" s="260">
        <v>35</v>
      </c>
      <c r="F12" s="260" t="s">
        <v>122</v>
      </c>
      <c r="G12" s="260">
        <v>19</v>
      </c>
      <c r="H12" s="75" t="s">
        <v>121</v>
      </c>
      <c r="I12" s="260">
        <v>1</v>
      </c>
      <c r="J12" s="260">
        <v>8</v>
      </c>
      <c r="K12" s="260" t="s">
        <v>122</v>
      </c>
      <c r="L12" s="260">
        <v>4</v>
      </c>
      <c r="M12" s="75" t="s">
        <v>121</v>
      </c>
      <c r="N12" s="43" t="s">
        <v>113</v>
      </c>
      <c r="O12" s="43" t="s">
        <v>113</v>
      </c>
      <c r="P12" s="43"/>
      <c r="Q12" s="43"/>
      <c r="R12" s="260"/>
      <c r="S12" s="260">
        <v>4</v>
      </c>
      <c r="T12" s="260">
        <v>43</v>
      </c>
      <c r="U12" s="260" t="s">
        <v>122</v>
      </c>
      <c r="V12" s="260">
        <v>23</v>
      </c>
      <c r="W12" s="75" t="s">
        <v>121</v>
      </c>
    </row>
    <row r="13" spans="1:24" ht="11.1" customHeight="1">
      <c r="A13" s="11"/>
      <c r="B13" s="247" t="s">
        <v>138</v>
      </c>
      <c r="C13" s="87"/>
      <c r="D13" s="72">
        <v>3</v>
      </c>
      <c r="E13" s="260">
        <v>31</v>
      </c>
      <c r="F13" s="260" t="s">
        <v>122</v>
      </c>
      <c r="G13" s="260">
        <v>16</v>
      </c>
      <c r="H13" s="75" t="s">
        <v>121</v>
      </c>
      <c r="I13" s="260">
        <v>10</v>
      </c>
      <c r="J13" s="260">
        <v>50</v>
      </c>
      <c r="K13" s="260" t="s">
        <v>122</v>
      </c>
      <c r="L13" s="260">
        <v>22</v>
      </c>
      <c r="M13" s="75" t="s">
        <v>121</v>
      </c>
      <c r="N13" s="43" t="s">
        <v>113</v>
      </c>
      <c r="O13" s="43" t="s">
        <v>113</v>
      </c>
      <c r="P13" s="43"/>
      <c r="Q13" s="43"/>
      <c r="R13" s="260"/>
      <c r="S13" s="260">
        <v>13</v>
      </c>
      <c r="T13" s="260">
        <v>81</v>
      </c>
      <c r="U13" s="260" t="s">
        <v>122</v>
      </c>
      <c r="V13" s="260">
        <v>38</v>
      </c>
      <c r="W13" s="75" t="s">
        <v>121</v>
      </c>
    </row>
    <row r="14" spans="1:24" ht="11.1" customHeight="1">
      <c r="A14" s="11"/>
      <c r="B14" s="247" t="s">
        <v>137</v>
      </c>
      <c r="C14" s="87"/>
      <c r="D14" s="72">
        <v>7</v>
      </c>
      <c r="E14" s="260">
        <v>62</v>
      </c>
      <c r="F14" s="260" t="s">
        <v>122</v>
      </c>
      <c r="G14" s="260">
        <v>32</v>
      </c>
      <c r="H14" s="75" t="s">
        <v>121</v>
      </c>
      <c r="I14" s="260">
        <v>1</v>
      </c>
      <c r="J14" s="260">
        <v>4</v>
      </c>
      <c r="K14" s="260" t="s">
        <v>122</v>
      </c>
      <c r="L14" s="260">
        <v>3</v>
      </c>
      <c r="M14" s="75" t="s">
        <v>121</v>
      </c>
      <c r="N14" s="260">
        <v>1</v>
      </c>
      <c r="O14" s="260">
        <v>3</v>
      </c>
      <c r="P14" s="260" t="s">
        <v>122</v>
      </c>
      <c r="Q14" s="260">
        <v>1</v>
      </c>
      <c r="R14" s="75" t="s">
        <v>121</v>
      </c>
      <c r="S14" s="260">
        <v>9</v>
      </c>
      <c r="T14" s="260">
        <v>69</v>
      </c>
      <c r="U14" s="260" t="s">
        <v>122</v>
      </c>
      <c r="V14" s="260">
        <v>36</v>
      </c>
      <c r="W14" s="75" t="s">
        <v>121</v>
      </c>
    </row>
    <row r="15" spans="1:24" ht="11.1" customHeight="1">
      <c r="A15" s="11"/>
      <c r="B15" s="247" t="s">
        <v>136</v>
      </c>
      <c r="C15" s="87"/>
      <c r="D15" s="72">
        <v>1</v>
      </c>
      <c r="E15" s="260">
        <v>32</v>
      </c>
      <c r="F15" s="260" t="s">
        <v>122</v>
      </c>
      <c r="G15" s="260">
        <v>14</v>
      </c>
      <c r="H15" s="75" t="s">
        <v>121</v>
      </c>
      <c r="I15" s="43" t="s">
        <v>113</v>
      </c>
      <c r="J15" s="43" t="s">
        <v>113</v>
      </c>
      <c r="K15" s="43"/>
      <c r="L15" s="43"/>
      <c r="M15" s="304"/>
      <c r="N15" s="43" t="s">
        <v>113</v>
      </c>
      <c r="O15" s="43" t="s">
        <v>113</v>
      </c>
      <c r="P15" s="43"/>
      <c r="Q15" s="43"/>
      <c r="R15" s="260"/>
      <c r="S15" s="260">
        <v>1</v>
      </c>
      <c r="T15" s="260">
        <v>32</v>
      </c>
      <c r="U15" s="260" t="s">
        <v>122</v>
      </c>
      <c r="V15" s="260">
        <v>14</v>
      </c>
      <c r="W15" s="75" t="s">
        <v>121</v>
      </c>
    </row>
    <row r="16" spans="1:24" ht="3.75" customHeight="1" thickBot="1">
      <c r="A16" s="4"/>
      <c r="B16" s="4"/>
      <c r="C16" s="2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.5" customHeight="1" thickTop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10.5">
      <c r="A18" s="13"/>
      <c r="B18" s="13" t="s">
        <v>135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10.5">
      <c r="D19" s="1"/>
    </row>
  </sheetData>
  <mergeCells count="13">
    <mergeCell ref="G4:H4"/>
    <mergeCell ref="L4:M4"/>
    <mergeCell ref="Q4:R4"/>
    <mergeCell ref="V4:W4"/>
    <mergeCell ref="A2:C3"/>
    <mergeCell ref="D2:H2"/>
    <mergeCell ref="I2:M2"/>
    <mergeCell ref="N2:R2"/>
    <mergeCell ref="S2:W2"/>
    <mergeCell ref="E3:H3"/>
    <mergeCell ref="J3:M3"/>
    <mergeCell ref="O3:R3"/>
    <mergeCell ref="T3:W3"/>
  </mergeCells>
  <phoneticPr fontId="2"/>
  <printOptions horizontalCentered="1"/>
  <pageMargins left="0.59055118110236227" right="0.59055118110236227" top="0.82677165354330717" bottom="0.47244094488188981" header="0.62992125984251968" footer="0"/>
  <pageSetup paperSize="9" orientation="portrait" r:id="rId1"/>
  <headerFooter alignWithMargins="0">
    <oddHeader>&amp;L人権擁護委員数－協議会別－&amp;R&amp;F (&amp;A)　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12"/>
  <sheetViews>
    <sheetView zoomScaleNormal="100" zoomScaleSheetLayoutView="130" workbookViewId="0"/>
  </sheetViews>
  <sheetFormatPr defaultColWidth="9.33203125" defaultRowHeight="9.75"/>
  <cols>
    <col min="1" max="1" width="1" style="29" customWidth="1"/>
    <col min="2" max="2" width="10.83203125" style="29" customWidth="1"/>
    <col min="3" max="3" width="1" style="29" customWidth="1"/>
    <col min="4" max="4" width="9" style="29" bestFit="1" customWidth="1"/>
    <col min="5" max="5" width="6.33203125" style="29" customWidth="1"/>
    <col min="6" max="6" width="7" style="29" customWidth="1"/>
    <col min="7" max="7" width="6.33203125" style="29" customWidth="1"/>
    <col min="8" max="8" width="7" style="29" customWidth="1"/>
    <col min="9" max="18" width="5.83203125" style="29" customWidth="1"/>
    <col min="19" max="16384" width="9.33203125" style="29"/>
  </cols>
  <sheetData>
    <row r="1" spans="1:19" ht="12" customHeight="1" thickBot="1">
      <c r="B1" s="13" t="s">
        <v>106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167</v>
      </c>
      <c r="S1" s="1"/>
    </row>
    <row r="2" spans="1:19" ht="14.25" customHeight="1" thickTop="1">
      <c r="A2" s="116"/>
      <c r="B2" s="360" t="s">
        <v>1</v>
      </c>
      <c r="C2" s="115"/>
      <c r="D2" s="371" t="s">
        <v>166</v>
      </c>
      <c r="E2" s="331" t="s">
        <v>165</v>
      </c>
      <c r="F2" s="331"/>
      <c r="G2" s="331"/>
      <c r="H2" s="331" t="s">
        <v>164</v>
      </c>
      <c r="I2" s="331"/>
      <c r="J2" s="331"/>
      <c r="K2" s="331"/>
      <c r="L2" s="331"/>
      <c r="M2" s="331"/>
      <c r="N2" s="331"/>
      <c r="O2" s="331"/>
      <c r="P2" s="331"/>
      <c r="Q2" s="331"/>
      <c r="R2" s="338"/>
    </row>
    <row r="3" spans="1:19" ht="70.5" customHeight="1">
      <c r="A3" s="10"/>
      <c r="B3" s="370"/>
      <c r="C3" s="114"/>
      <c r="D3" s="372"/>
      <c r="E3" s="113" t="s">
        <v>163</v>
      </c>
      <c r="F3" s="113" t="s">
        <v>162</v>
      </c>
      <c r="G3" s="113" t="s">
        <v>161</v>
      </c>
      <c r="H3" s="112" t="s">
        <v>160</v>
      </c>
      <c r="I3" s="112" t="s">
        <v>159</v>
      </c>
      <c r="J3" s="113" t="s">
        <v>158</v>
      </c>
      <c r="K3" s="112" t="s">
        <v>157</v>
      </c>
      <c r="L3" s="113" t="s">
        <v>156</v>
      </c>
      <c r="M3" s="113" t="s">
        <v>155</v>
      </c>
      <c r="N3" s="113" t="s">
        <v>154</v>
      </c>
      <c r="O3" s="113" t="s">
        <v>153</v>
      </c>
      <c r="P3" s="112" t="s">
        <v>152</v>
      </c>
      <c r="Q3" s="111" t="s">
        <v>151</v>
      </c>
      <c r="R3" s="110" t="s">
        <v>75</v>
      </c>
    </row>
    <row r="4" spans="1:19" ht="5.25" customHeight="1">
      <c r="A4" s="109"/>
      <c r="B4" s="108"/>
      <c r="C4" s="107"/>
      <c r="D4" s="106"/>
      <c r="E4" s="104"/>
      <c r="F4" s="104"/>
      <c r="G4" s="104"/>
      <c r="H4" s="105"/>
      <c r="I4" s="105"/>
      <c r="J4" s="104"/>
      <c r="K4" s="105"/>
      <c r="L4" s="104"/>
      <c r="M4" s="104"/>
      <c r="N4" s="104"/>
      <c r="O4" s="104"/>
      <c r="P4" s="105"/>
      <c r="Q4" s="104"/>
      <c r="R4" s="103"/>
    </row>
    <row r="5" spans="1:19" ht="3.75" customHeight="1">
      <c r="A5" s="20"/>
      <c r="B5" s="17"/>
      <c r="C5" s="102"/>
      <c r="D5" s="101"/>
      <c r="E5" s="100"/>
      <c r="F5" s="100"/>
      <c r="G5" s="100"/>
      <c r="H5" s="99"/>
      <c r="I5" s="99"/>
      <c r="J5" s="100"/>
      <c r="K5" s="99"/>
      <c r="L5" s="100"/>
      <c r="M5" s="100"/>
      <c r="N5" s="100"/>
      <c r="O5" s="100"/>
      <c r="P5" s="99"/>
      <c r="Q5" s="100"/>
      <c r="R5" s="99"/>
    </row>
    <row r="6" spans="1:19" s="88" customFormat="1" ht="10.5">
      <c r="A6" s="97"/>
      <c r="B6" s="7" t="s">
        <v>5</v>
      </c>
      <c r="C6" s="89"/>
      <c r="D6" s="58">
        <v>743</v>
      </c>
      <c r="E6" s="43">
        <v>5</v>
      </c>
      <c r="F6" s="43">
        <v>210</v>
      </c>
      <c r="G6" s="43">
        <v>7</v>
      </c>
      <c r="H6" s="43">
        <v>133</v>
      </c>
      <c r="I6" s="43">
        <v>0</v>
      </c>
      <c r="J6" s="43">
        <v>1</v>
      </c>
      <c r="K6" s="43">
        <v>49</v>
      </c>
      <c r="L6" s="98">
        <v>66</v>
      </c>
      <c r="M6" s="43">
        <v>0</v>
      </c>
      <c r="N6" s="43">
        <v>71</v>
      </c>
      <c r="O6" s="38">
        <v>10</v>
      </c>
      <c r="P6" s="43">
        <v>72</v>
      </c>
      <c r="Q6" s="43">
        <v>1</v>
      </c>
      <c r="R6" s="43">
        <v>15</v>
      </c>
    </row>
    <row r="7" spans="1:19" s="88" customFormat="1" ht="10.5">
      <c r="A7" s="97"/>
      <c r="B7" s="7" t="s">
        <v>108</v>
      </c>
      <c r="C7" s="89"/>
      <c r="D7" s="58">
        <v>135</v>
      </c>
      <c r="E7" s="43">
        <v>0</v>
      </c>
      <c r="F7" s="43">
        <v>10</v>
      </c>
      <c r="G7" s="43">
        <v>1</v>
      </c>
      <c r="H7" s="43">
        <v>22</v>
      </c>
      <c r="I7" s="43">
        <v>0</v>
      </c>
      <c r="J7" s="43">
        <v>0</v>
      </c>
      <c r="K7" s="43">
        <v>39</v>
      </c>
      <c r="L7" s="43">
        <v>34</v>
      </c>
      <c r="M7" s="43">
        <v>0</v>
      </c>
      <c r="N7" s="43">
        <v>17</v>
      </c>
      <c r="O7" s="38">
        <v>2</v>
      </c>
      <c r="P7" s="43">
        <v>9</v>
      </c>
      <c r="Q7" s="43">
        <v>0</v>
      </c>
      <c r="R7" s="43">
        <v>1</v>
      </c>
    </row>
    <row r="8" spans="1:19" s="88" customFormat="1" ht="10.5">
      <c r="A8" s="97"/>
      <c r="B8" s="7" t="s">
        <v>107</v>
      </c>
      <c r="C8" s="89"/>
      <c r="D8" s="58">
        <v>268</v>
      </c>
      <c r="E8" s="43">
        <v>3</v>
      </c>
      <c r="F8" s="43">
        <v>37</v>
      </c>
      <c r="G8" s="43">
        <v>0</v>
      </c>
      <c r="H8" s="43">
        <v>26</v>
      </c>
      <c r="I8" s="43">
        <v>1</v>
      </c>
      <c r="J8" s="43">
        <v>1</v>
      </c>
      <c r="K8" s="43">
        <v>25</v>
      </c>
      <c r="L8" s="43">
        <v>59</v>
      </c>
      <c r="M8" s="43">
        <v>0</v>
      </c>
      <c r="N8" s="43">
        <v>78</v>
      </c>
      <c r="O8" s="38">
        <v>4</v>
      </c>
      <c r="P8" s="43">
        <v>30</v>
      </c>
      <c r="Q8" s="43">
        <v>0</v>
      </c>
      <c r="R8" s="43">
        <v>4</v>
      </c>
      <c r="S8" s="96"/>
    </row>
    <row r="9" spans="1:19" ht="3" customHeight="1" thickBot="1">
      <c r="A9" s="71"/>
      <c r="B9" s="71"/>
      <c r="C9" s="95"/>
      <c r="D9" s="94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</row>
    <row r="10" spans="1:19" ht="3.75" customHeight="1" thickTop="1"/>
    <row r="11" spans="1:19" ht="10.5">
      <c r="B11" s="1"/>
    </row>
    <row r="12" spans="1:19" ht="10.5">
      <c r="D12" s="1"/>
    </row>
  </sheetData>
  <mergeCells count="4">
    <mergeCell ref="B2:B3"/>
    <mergeCell ref="D2:D3"/>
    <mergeCell ref="E2:G2"/>
    <mergeCell ref="H2:R2"/>
  </mergeCells>
  <phoneticPr fontId="2"/>
  <printOptions horizontalCentered="1"/>
  <pageMargins left="0.98425196850393704" right="0.59055118110236227" top="1.1023622047244095" bottom="0.47244094488188981" header="0.55118110236220474" footer="0"/>
  <pageSetup paperSize="9" orientation="portrait" r:id="rId1"/>
  <headerFooter alignWithMargins="0">
    <oddHeader>&amp;L人権侵犯事件&amp;R&amp;F （&amp;A）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14"/>
  <sheetViews>
    <sheetView zoomScaleNormal="100" zoomScaleSheetLayoutView="115" workbookViewId="0"/>
  </sheetViews>
  <sheetFormatPr defaultColWidth="9.33203125" defaultRowHeight="9.75"/>
  <cols>
    <col min="1" max="1" width="1" style="29" customWidth="1"/>
    <col min="2" max="2" width="26" style="29" bestFit="1" customWidth="1"/>
    <col min="3" max="3" width="1" style="29" customWidth="1"/>
    <col min="4" max="5" width="15.83203125" style="29" customWidth="1"/>
    <col min="6" max="6" width="22.1640625" style="29" bestFit="1" customWidth="1"/>
    <col min="7" max="7" width="5.1640625" style="29" customWidth="1"/>
    <col min="8" max="16384" width="9.33203125" style="29"/>
  </cols>
  <sheetData>
    <row r="1" spans="1:7" ht="12" customHeight="1" thickBot="1">
      <c r="A1" s="13"/>
      <c r="B1" s="13"/>
      <c r="C1" s="13"/>
      <c r="D1" s="13"/>
      <c r="E1" s="13"/>
      <c r="F1" s="14" t="s">
        <v>167</v>
      </c>
    </row>
    <row r="2" spans="1:7" s="84" customFormat="1" ht="19.5" customHeight="1" thickTop="1">
      <c r="A2" s="330" t="s">
        <v>177</v>
      </c>
      <c r="B2" s="331"/>
      <c r="C2" s="331"/>
      <c r="D2" s="250" t="s">
        <v>176</v>
      </c>
      <c r="E2" s="250" t="s">
        <v>175</v>
      </c>
      <c r="F2" s="130" t="s">
        <v>174</v>
      </c>
      <c r="G2" s="1"/>
    </row>
    <row r="3" spans="1:7" ht="11.25" customHeight="1">
      <c r="A3" s="11"/>
      <c r="B3" s="11"/>
      <c r="C3" s="122"/>
      <c r="D3" s="121"/>
      <c r="E3" s="11"/>
      <c r="F3" s="7" t="s">
        <v>173</v>
      </c>
    </row>
    <row r="4" spans="1:7" s="88" customFormat="1" ht="13.5" customHeight="1">
      <c r="A4" s="32"/>
      <c r="B4" s="253" t="s">
        <v>172</v>
      </c>
      <c r="C4" s="120"/>
      <c r="D4" s="58">
        <v>6344951</v>
      </c>
      <c r="E4" s="44">
        <v>1680878</v>
      </c>
      <c r="F4" s="44">
        <v>55154041320</v>
      </c>
    </row>
    <row r="5" spans="1:7" s="88" customFormat="1" ht="13.5" customHeight="1">
      <c r="A5" s="32"/>
      <c r="B5" s="253" t="s">
        <v>96</v>
      </c>
      <c r="C5" s="120"/>
      <c r="D5" s="58">
        <v>5872707</v>
      </c>
      <c r="E5" s="44">
        <v>1597476</v>
      </c>
      <c r="F5" s="44">
        <v>51443900640</v>
      </c>
    </row>
    <row r="6" spans="1:7" s="88" customFormat="1" ht="13.5" customHeight="1">
      <c r="A6" s="32"/>
      <c r="B6" s="253" t="s">
        <v>123</v>
      </c>
      <c r="C6" s="120"/>
      <c r="D6" s="58">
        <v>5756533</v>
      </c>
      <c r="E6" s="44">
        <v>1697585</v>
      </c>
      <c r="F6" s="44">
        <v>53430457710</v>
      </c>
    </row>
    <row r="7" spans="1:7" s="88" customFormat="1" ht="4.5" customHeight="1">
      <c r="A7" s="32"/>
      <c r="B7" s="263"/>
      <c r="C7" s="120"/>
      <c r="D7" s="58"/>
      <c r="E7" s="44"/>
      <c r="F7" s="44"/>
    </row>
    <row r="8" spans="1:7" ht="13.5" customHeight="1">
      <c r="A8" s="11"/>
      <c r="B8" s="247" t="s">
        <v>171</v>
      </c>
      <c r="C8" s="9"/>
      <c r="D8" s="47">
        <v>703308</v>
      </c>
      <c r="E8" s="43">
        <v>1697433</v>
      </c>
      <c r="F8" s="43">
        <v>48877536500</v>
      </c>
    </row>
    <row r="9" spans="1:7" ht="13.5" customHeight="1">
      <c r="A9" s="11"/>
      <c r="B9" s="247" t="s">
        <v>170</v>
      </c>
      <c r="C9" s="9"/>
      <c r="D9" s="47">
        <v>94591</v>
      </c>
      <c r="E9" s="43" t="s">
        <v>178</v>
      </c>
      <c r="F9" s="43">
        <v>3007631800</v>
      </c>
    </row>
    <row r="10" spans="1:7" ht="13.5" customHeight="1">
      <c r="A10" s="11"/>
      <c r="B10" s="247" t="s">
        <v>169</v>
      </c>
      <c r="C10" s="9"/>
      <c r="D10" s="47">
        <v>154</v>
      </c>
      <c r="E10" s="43">
        <v>152</v>
      </c>
      <c r="F10" s="43">
        <v>22426400</v>
      </c>
    </row>
    <row r="11" spans="1:7" ht="13.5" customHeight="1">
      <c r="A11" s="11"/>
      <c r="B11" s="247" t="s">
        <v>168</v>
      </c>
      <c r="C11" s="9"/>
      <c r="D11" s="47">
        <v>4958480</v>
      </c>
      <c r="E11" s="43" t="s">
        <v>178</v>
      </c>
      <c r="F11" s="43">
        <v>1522863010</v>
      </c>
    </row>
    <row r="12" spans="1:7" ht="3" customHeight="1" thickBot="1">
      <c r="A12" s="71"/>
      <c r="B12" s="119"/>
      <c r="C12" s="95"/>
      <c r="D12" s="118"/>
      <c r="E12" s="71"/>
      <c r="F12" s="71"/>
    </row>
    <row r="13" spans="1:7" ht="3.75" customHeight="1" thickTop="1"/>
    <row r="14" spans="1:7">
      <c r="D14" s="96"/>
      <c r="E14" s="117"/>
      <c r="F14" s="117"/>
    </row>
  </sheetData>
  <mergeCells count="1">
    <mergeCell ref="A2:C2"/>
  </mergeCells>
  <phoneticPr fontId="2"/>
  <printOptions horizontalCentered="1"/>
  <pageMargins left="0.59055118110236227" right="0.59055118110236227" top="1.1023622047244095" bottom="0.47244094488188981" header="0.82677165354330717" footer="0"/>
  <pageSetup paperSize="9" orientation="portrait" r:id="rId1"/>
  <headerFooter alignWithMargins="0">
    <oddHeader>&amp;L一般登記件数等&amp;R&amp;9&amp;F (&amp;A)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1"/>
  <sheetViews>
    <sheetView zoomScaleNormal="100" workbookViewId="0"/>
  </sheetViews>
  <sheetFormatPr defaultColWidth="9.33203125" defaultRowHeight="10.5"/>
  <cols>
    <col min="1" max="1" width="1" style="13" customWidth="1"/>
    <col min="2" max="2" width="12" style="13" customWidth="1"/>
    <col min="3" max="3" width="1" style="13" customWidth="1"/>
    <col min="4" max="8" width="15.83203125" style="13" customWidth="1"/>
    <col min="9" max="16384" width="9.33203125" style="13"/>
  </cols>
  <sheetData>
    <row r="1" spans="1:8" ht="12" customHeight="1" thickBot="1">
      <c r="H1" s="14" t="s">
        <v>286</v>
      </c>
    </row>
    <row r="2" spans="1:8" s="18" customFormat="1" ht="20.100000000000001" customHeight="1" thickTop="1">
      <c r="A2" s="330" t="s">
        <v>86</v>
      </c>
      <c r="B2" s="331"/>
      <c r="C2" s="331"/>
      <c r="D2" s="250" t="s">
        <v>318</v>
      </c>
      <c r="E2" s="250" t="s">
        <v>317</v>
      </c>
      <c r="F2" s="250" t="s">
        <v>316</v>
      </c>
      <c r="G2" s="250" t="s">
        <v>315</v>
      </c>
      <c r="H2" s="254" t="s">
        <v>314</v>
      </c>
    </row>
    <row r="3" spans="1:8" ht="8.1" customHeight="1">
      <c r="A3" s="11"/>
      <c r="B3" s="305"/>
      <c r="C3" s="122"/>
      <c r="D3" s="11"/>
      <c r="E3" s="11"/>
      <c r="F3" s="11"/>
      <c r="G3" s="11"/>
      <c r="H3" s="11"/>
    </row>
    <row r="4" spans="1:8">
      <c r="A4" s="11"/>
      <c r="B4" s="251" t="s">
        <v>313</v>
      </c>
      <c r="C4" s="181"/>
      <c r="D4" s="260"/>
      <c r="E4" s="260"/>
      <c r="F4" s="260"/>
      <c r="G4" s="260"/>
      <c r="H4" s="260"/>
    </row>
    <row r="5" spans="1:8" ht="15" customHeight="1">
      <c r="A5" s="11"/>
      <c r="B5" s="247" t="s">
        <v>310</v>
      </c>
      <c r="C5" s="9"/>
      <c r="D5" s="180">
        <v>302867</v>
      </c>
      <c r="E5" s="180">
        <v>1626734</v>
      </c>
      <c r="F5" s="180">
        <v>232991</v>
      </c>
      <c r="G5" s="180">
        <v>863311</v>
      </c>
      <c r="H5" s="180">
        <v>382483</v>
      </c>
    </row>
    <row r="6" spans="1:8" ht="15" customHeight="1">
      <c r="A6" s="11"/>
      <c r="B6" s="247" t="s">
        <v>309</v>
      </c>
      <c r="C6" s="9"/>
      <c r="D6" s="180">
        <v>932297</v>
      </c>
      <c r="E6" s="180">
        <v>2509458</v>
      </c>
      <c r="F6" s="180">
        <v>1146954</v>
      </c>
      <c r="G6" s="180">
        <v>738110</v>
      </c>
      <c r="H6" s="180">
        <v>448055</v>
      </c>
    </row>
    <row r="7" spans="1:8" ht="15" customHeight="1">
      <c r="A7" s="11"/>
      <c r="B7" s="247" t="s">
        <v>308</v>
      </c>
      <c r="C7" s="9"/>
      <c r="D7" s="180">
        <v>2389990691</v>
      </c>
      <c r="E7" s="180">
        <v>1419635099</v>
      </c>
      <c r="F7" s="180">
        <v>996861851</v>
      </c>
      <c r="G7" s="180">
        <v>231966238</v>
      </c>
      <c r="H7" s="180">
        <v>165302124</v>
      </c>
    </row>
    <row r="8" spans="1:8" ht="7.5" customHeight="1">
      <c r="A8" s="11"/>
      <c r="B8" s="247"/>
      <c r="C8" s="9"/>
      <c r="D8" s="259"/>
      <c r="E8" s="259"/>
      <c r="F8" s="259"/>
      <c r="G8" s="259"/>
      <c r="H8" s="259"/>
    </row>
    <row r="9" spans="1:8">
      <c r="A9" s="11"/>
      <c r="B9" s="251" t="s">
        <v>312</v>
      </c>
      <c r="C9" s="181"/>
      <c r="D9" s="260"/>
      <c r="E9" s="260"/>
      <c r="F9" s="260"/>
      <c r="G9" s="260"/>
      <c r="H9" s="260"/>
    </row>
    <row r="10" spans="1:8" ht="15" customHeight="1">
      <c r="A10" s="11"/>
      <c r="B10" s="247" t="s">
        <v>310</v>
      </c>
      <c r="C10" s="9"/>
      <c r="D10" s="180">
        <v>246008</v>
      </c>
      <c r="E10" s="180">
        <v>1248965</v>
      </c>
      <c r="F10" s="180">
        <v>200188</v>
      </c>
      <c r="G10" s="180">
        <v>640630</v>
      </c>
      <c r="H10" s="180">
        <v>366827</v>
      </c>
    </row>
    <row r="11" spans="1:8" ht="15" customHeight="1">
      <c r="A11" s="11"/>
      <c r="B11" s="247" t="s">
        <v>309</v>
      </c>
      <c r="C11" s="9"/>
      <c r="D11" s="180">
        <v>726289</v>
      </c>
      <c r="E11" s="180">
        <v>1937647</v>
      </c>
      <c r="F11" s="180">
        <v>982487</v>
      </c>
      <c r="G11" s="180">
        <v>497952</v>
      </c>
      <c r="H11" s="180">
        <v>406192</v>
      </c>
    </row>
    <row r="12" spans="1:8" ht="15" customHeight="1">
      <c r="A12" s="11"/>
      <c r="B12" s="247" t="s">
        <v>308</v>
      </c>
      <c r="C12" s="9"/>
      <c r="D12" s="180">
        <v>2017149847</v>
      </c>
      <c r="E12" s="180">
        <v>1326723163</v>
      </c>
      <c r="F12" s="180">
        <v>961697545</v>
      </c>
      <c r="G12" s="180">
        <v>216165088</v>
      </c>
      <c r="H12" s="180">
        <v>175407857</v>
      </c>
    </row>
    <row r="13" spans="1:8" ht="7.5" customHeight="1">
      <c r="A13" s="11"/>
      <c r="B13" s="247"/>
      <c r="C13" s="9"/>
      <c r="D13" s="259"/>
      <c r="E13" s="259"/>
      <c r="F13" s="259"/>
      <c r="G13" s="259"/>
      <c r="H13" s="259"/>
    </row>
    <row r="14" spans="1:8">
      <c r="A14" s="11"/>
      <c r="B14" s="251" t="s">
        <v>311</v>
      </c>
      <c r="C14" s="181"/>
      <c r="D14" s="260"/>
      <c r="E14" s="260"/>
      <c r="F14" s="260"/>
      <c r="G14" s="260"/>
      <c r="H14" s="260"/>
    </row>
    <row r="15" spans="1:8" ht="15" customHeight="1">
      <c r="A15" s="11"/>
      <c r="B15" s="247" t="s">
        <v>310</v>
      </c>
      <c r="C15" s="9"/>
      <c r="D15" s="180">
        <v>242763</v>
      </c>
      <c r="E15" s="180">
        <v>1325152</v>
      </c>
      <c r="F15" s="180">
        <v>202794</v>
      </c>
      <c r="G15" s="180">
        <v>611141</v>
      </c>
      <c r="H15" s="180">
        <v>367048</v>
      </c>
    </row>
    <row r="16" spans="1:8" ht="15" customHeight="1">
      <c r="A16" s="11"/>
      <c r="B16" s="247" t="s">
        <v>309</v>
      </c>
      <c r="C16" s="9"/>
      <c r="D16" s="180">
        <v>699445</v>
      </c>
      <c r="E16" s="180">
        <v>2008132</v>
      </c>
      <c r="F16" s="180">
        <v>1004515</v>
      </c>
      <c r="G16" s="180">
        <v>448303</v>
      </c>
      <c r="H16" s="180">
        <v>396477</v>
      </c>
    </row>
    <row r="17" spans="1:8" ht="15" customHeight="1">
      <c r="A17" s="11"/>
      <c r="B17" s="247" t="s">
        <v>308</v>
      </c>
      <c r="C17" s="9"/>
      <c r="D17" s="180">
        <v>1866884390</v>
      </c>
      <c r="E17" s="180">
        <v>1286983885</v>
      </c>
      <c r="F17" s="180">
        <v>890920889</v>
      </c>
      <c r="G17" s="180">
        <v>207407544</v>
      </c>
      <c r="H17" s="180">
        <v>169507013</v>
      </c>
    </row>
    <row r="18" spans="1:8" ht="5.0999999999999996" customHeight="1" thickBot="1">
      <c r="A18" s="4"/>
      <c r="B18" s="4"/>
      <c r="C18" s="23"/>
      <c r="D18" s="219"/>
      <c r="E18" s="219"/>
      <c r="F18" s="219"/>
      <c r="G18" s="219"/>
      <c r="H18" s="219"/>
    </row>
    <row r="19" spans="1:8" ht="3.75" customHeight="1" thickTop="1"/>
    <row r="21" spans="1:8">
      <c r="D21" s="28"/>
      <c r="F21" s="306"/>
    </row>
  </sheetData>
  <mergeCells count="1">
    <mergeCell ref="A2:C2"/>
  </mergeCells>
  <phoneticPr fontId="2"/>
  <printOptions horizontalCentered="1"/>
  <pageMargins left="0.78740157480314965" right="0.39370078740157483" top="1.0629921259842521" bottom="0.47244094488188981" header="0.70866141732283472" footer="0"/>
  <pageSetup paperSize="9" orientation="portrait" r:id="rId1"/>
  <headerFooter alignWithMargins="0">
    <oddHeader>&amp;L遺失物、拾得物状況&amp;R&amp;F (&amp;A)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18"/>
  <sheetViews>
    <sheetView zoomScaleNormal="100" workbookViewId="0"/>
  </sheetViews>
  <sheetFormatPr defaultColWidth="9.33203125" defaultRowHeight="10.5"/>
  <cols>
    <col min="1" max="1" width="1" style="13" customWidth="1"/>
    <col min="2" max="2" width="39.6640625" style="13" bestFit="1" customWidth="1"/>
    <col min="3" max="3" width="1" style="13" customWidth="1"/>
    <col min="4" max="4" width="10.1640625" style="13" customWidth="1"/>
    <col min="5" max="5" width="1" style="13" customWidth="1"/>
    <col min="6" max="6" width="27.83203125" style="13" customWidth="1"/>
    <col min="7" max="7" width="1" style="13" customWidth="1"/>
    <col min="8" max="8" width="6.83203125" style="13" customWidth="1"/>
    <col min="9" max="16384" width="9.33203125" style="13"/>
  </cols>
  <sheetData>
    <row r="1" spans="1:6" ht="12" customHeight="1" thickBot="1">
      <c r="A1" s="13" t="s">
        <v>269</v>
      </c>
      <c r="C1" s="4" t="s">
        <v>249</v>
      </c>
      <c r="D1" s="42"/>
    </row>
    <row r="2" spans="1:6" s="18" customFormat="1" ht="19.5" customHeight="1" thickTop="1">
      <c r="A2" s="330" t="s">
        <v>323</v>
      </c>
      <c r="B2" s="331"/>
      <c r="C2" s="331"/>
      <c r="D2" s="254" t="s">
        <v>10</v>
      </c>
      <c r="E2" s="17"/>
    </row>
    <row r="3" spans="1:6" s="18" customFormat="1" ht="7.5" customHeight="1">
      <c r="A3" s="17"/>
      <c r="B3" s="17"/>
      <c r="C3" s="37"/>
      <c r="D3" s="59"/>
      <c r="E3" s="17"/>
    </row>
    <row r="4" spans="1:6" ht="15" customHeight="1">
      <c r="A4" s="11"/>
      <c r="B4" s="253" t="s">
        <v>293</v>
      </c>
      <c r="C4" s="181"/>
      <c r="D4" s="58">
        <v>28</v>
      </c>
      <c r="E4" s="11"/>
    </row>
    <row r="5" spans="1:6" ht="15" customHeight="1">
      <c r="A5" s="11"/>
      <c r="B5" s="253" t="s">
        <v>96</v>
      </c>
      <c r="C5" s="181"/>
      <c r="D5" s="58">
        <v>31</v>
      </c>
      <c r="E5" s="11"/>
    </row>
    <row r="6" spans="1:6" ht="15" customHeight="1">
      <c r="A6" s="11"/>
      <c r="B6" s="253" t="s">
        <v>123</v>
      </c>
      <c r="C6" s="181"/>
      <c r="D6" s="58">
        <v>29</v>
      </c>
      <c r="E6" s="11"/>
    </row>
    <row r="7" spans="1:6" ht="15" customHeight="1">
      <c r="A7" s="11"/>
      <c r="B7" s="11"/>
      <c r="C7" s="9"/>
      <c r="D7" s="47"/>
      <c r="E7" s="11"/>
    </row>
    <row r="8" spans="1:6" ht="15" customHeight="1">
      <c r="A8" s="11"/>
      <c r="B8" s="247" t="s">
        <v>265</v>
      </c>
      <c r="C8" s="9"/>
      <c r="D8" s="47">
        <v>19</v>
      </c>
      <c r="E8" s="11"/>
      <c r="F8" s="11"/>
    </row>
    <row r="9" spans="1:6" ht="15" customHeight="1">
      <c r="A9" s="11"/>
      <c r="B9" s="247" t="s">
        <v>322</v>
      </c>
      <c r="C9" s="9"/>
      <c r="D9" s="47">
        <v>0</v>
      </c>
      <c r="E9" s="11"/>
    </row>
    <row r="10" spans="1:6" ht="21" customHeight="1">
      <c r="A10" s="7"/>
      <c r="B10" s="247" t="s">
        <v>321</v>
      </c>
      <c r="C10" s="9"/>
      <c r="D10" s="47">
        <v>1</v>
      </c>
    </row>
    <row r="11" spans="1:6" ht="15" customHeight="1">
      <c r="A11" s="7"/>
      <c r="B11" s="247" t="s">
        <v>44</v>
      </c>
      <c r="C11" s="9"/>
      <c r="D11" s="47">
        <v>0</v>
      </c>
    </row>
    <row r="12" spans="1:6" ht="15" customHeight="1">
      <c r="A12" s="7"/>
      <c r="B12" s="247" t="s">
        <v>320</v>
      </c>
      <c r="C12" s="9"/>
      <c r="D12" s="48">
        <v>5</v>
      </c>
    </row>
    <row r="13" spans="1:6" ht="15" customHeight="1">
      <c r="A13" s="7"/>
      <c r="B13" s="247" t="s">
        <v>319</v>
      </c>
      <c r="C13" s="9"/>
      <c r="D13" s="48">
        <v>4</v>
      </c>
    </row>
    <row r="14" spans="1:6" ht="15" customHeight="1">
      <c r="A14" s="7"/>
      <c r="B14" s="247" t="s">
        <v>75</v>
      </c>
      <c r="C14" s="9"/>
      <c r="D14" s="47">
        <v>0</v>
      </c>
    </row>
    <row r="15" spans="1:6" ht="6" customHeight="1" thickBot="1">
      <c r="A15" s="71"/>
      <c r="B15" s="71"/>
      <c r="C15" s="95"/>
      <c r="D15" s="307"/>
      <c r="E15" s="11"/>
    </row>
    <row r="16" spans="1:6" ht="11.25" thickTop="1">
      <c r="A16" s="29"/>
      <c r="B16" s="29"/>
      <c r="C16" s="29"/>
      <c r="D16" s="29"/>
    </row>
    <row r="18" spans="2:2">
      <c r="B18" s="28"/>
    </row>
  </sheetData>
  <mergeCells count="1">
    <mergeCell ref="A2:C2"/>
  </mergeCells>
  <phoneticPr fontId="2"/>
  <printOptions horizontalCentered="1"/>
  <pageMargins left="0.59055118110236227" right="0.59055118110236227" top="1.0629921259842521" bottom="0.47244094488188981" header="0.47244094488188981" footer="0"/>
  <pageSetup paperSize="9" orientation="portrait" r:id="rId1"/>
  <headerFooter alignWithMargins="0">
    <oddHeader>&amp;L被殺者数&amp;R&amp;F (&amp;A)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21"/>
  <sheetViews>
    <sheetView zoomScaleNormal="100" zoomScaleSheetLayoutView="120" workbookViewId="0"/>
  </sheetViews>
  <sheetFormatPr defaultColWidth="9.33203125" defaultRowHeight="9.75"/>
  <cols>
    <col min="1" max="1" width="2.83203125" style="21" customWidth="1"/>
    <col min="2" max="2" width="19.5" style="21" customWidth="1"/>
    <col min="3" max="3" width="1" style="29" customWidth="1"/>
    <col min="4" max="4" width="10.1640625" style="29" customWidth="1"/>
    <col min="5" max="5" width="3.1640625" style="29" bestFit="1" customWidth="1"/>
    <col min="6" max="6" width="6" style="29" bestFit="1" customWidth="1"/>
    <col min="7" max="7" width="3.1640625" style="29" customWidth="1"/>
    <col min="8" max="8" width="1" style="29" customWidth="1"/>
    <col min="9" max="9" width="19.5" style="29" customWidth="1"/>
    <col min="10" max="10" width="1" style="29" customWidth="1"/>
    <col min="11" max="11" width="7" style="29" customWidth="1"/>
    <col min="12" max="12" width="1.5" style="29" customWidth="1"/>
    <col min="13" max="13" width="4.6640625" style="29" customWidth="1"/>
    <col min="14" max="14" width="1.5" style="21" customWidth="1"/>
    <col min="15" max="16384" width="9.33203125" style="29"/>
  </cols>
  <sheetData>
    <row r="1" spans="1:14" ht="12" customHeight="1" thickBot="1">
      <c r="A1" s="11" t="s">
        <v>269</v>
      </c>
      <c r="B1" s="11"/>
      <c r="C1" s="13"/>
      <c r="D1" s="13"/>
      <c r="E1" s="13"/>
      <c r="F1" s="13"/>
      <c r="G1" s="14" t="s">
        <v>249</v>
      </c>
      <c r="N1" s="29"/>
    </row>
    <row r="2" spans="1:14" s="84" customFormat="1" ht="19.5" customHeight="1" thickTop="1">
      <c r="A2" s="357" t="s">
        <v>336</v>
      </c>
      <c r="B2" s="357"/>
      <c r="C2" s="330"/>
      <c r="D2" s="338" t="s">
        <v>335</v>
      </c>
      <c r="E2" s="357"/>
      <c r="F2" s="357"/>
      <c r="G2" s="357"/>
      <c r="H2" s="20"/>
      <c r="I2" s="20"/>
    </row>
    <row r="3" spans="1:14" s="84" customFormat="1" ht="6" customHeight="1">
      <c r="A3" s="17"/>
      <c r="B3" s="17"/>
      <c r="C3" s="37"/>
      <c r="D3" s="59"/>
      <c r="E3" s="36"/>
      <c r="F3" s="36"/>
      <c r="G3" s="36"/>
      <c r="H3" s="20"/>
      <c r="I3" s="20"/>
    </row>
    <row r="4" spans="1:14" ht="14.25" customHeight="1">
      <c r="A4" s="11"/>
      <c r="B4" s="253" t="s">
        <v>293</v>
      </c>
      <c r="C4" s="120"/>
      <c r="D4" s="182">
        <v>1076</v>
      </c>
      <c r="E4" s="82" t="s">
        <v>122</v>
      </c>
      <c r="F4" s="39">
        <v>344</v>
      </c>
      <c r="G4" s="82" t="s">
        <v>121</v>
      </c>
      <c r="H4" s="21"/>
      <c r="I4" s="21"/>
      <c r="N4" s="29"/>
    </row>
    <row r="5" spans="1:14" ht="14.25" customHeight="1">
      <c r="A5" s="11"/>
      <c r="B5" s="253" t="s">
        <v>96</v>
      </c>
      <c r="C5" s="120"/>
      <c r="D5" s="182">
        <v>1269</v>
      </c>
      <c r="E5" s="82" t="s">
        <v>122</v>
      </c>
      <c r="F5" s="39">
        <v>458</v>
      </c>
      <c r="G5" s="82" t="s">
        <v>121</v>
      </c>
      <c r="H5" s="21"/>
      <c r="I5" s="21"/>
      <c r="N5" s="29"/>
    </row>
    <row r="6" spans="1:14" ht="14.25" customHeight="1">
      <c r="A6" s="11"/>
      <c r="B6" s="253" t="s">
        <v>123</v>
      </c>
      <c r="C6" s="120"/>
      <c r="D6" s="182">
        <v>1222</v>
      </c>
      <c r="E6" s="82" t="s">
        <v>122</v>
      </c>
      <c r="F6" s="39">
        <v>431</v>
      </c>
      <c r="G6" s="82" t="s">
        <v>121</v>
      </c>
      <c r="H6" s="97"/>
      <c r="I6" s="21"/>
      <c r="N6" s="29"/>
    </row>
    <row r="7" spans="1:14" ht="14.25" customHeight="1">
      <c r="A7" s="11"/>
      <c r="B7" s="247"/>
      <c r="C7" s="9"/>
      <c r="D7" s="77"/>
      <c r="E7" s="38"/>
      <c r="F7" s="126"/>
      <c r="G7" s="38"/>
      <c r="H7" s="21"/>
      <c r="I7" s="21"/>
      <c r="N7" s="29"/>
    </row>
    <row r="8" spans="1:14" ht="14.25" customHeight="1">
      <c r="A8" s="11"/>
      <c r="B8" s="247" t="s">
        <v>334</v>
      </c>
      <c r="C8" s="9"/>
      <c r="D8" s="77">
        <v>174</v>
      </c>
      <c r="E8" s="260" t="s">
        <v>122</v>
      </c>
      <c r="F8" s="126">
        <v>69</v>
      </c>
      <c r="G8" s="38" t="s">
        <v>121</v>
      </c>
      <c r="H8" s="21"/>
      <c r="I8" s="21"/>
      <c r="N8" s="29"/>
    </row>
    <row r="9" spans="1:14" ht="14.25" customHeight="1">
      <c r="A9" s="11"/>
      <c r="B9" s="247" t="s">
        <v>333</v>
      </c>
      <c r="C9" s="9"/>
      <c r="D9" s="77">
        <v>443</v>
      </c>
      <c r="E9" s="260" t="s">
        <v>122</v>
      </c>
      <c r="F9" s="126">
        <v>211</v>
      </c>
      <c r="G9" s="38" t="s">
        <v>121</v>
      </c>
      <c r="H9" s="21"/>
      <c r="I9" s="21"/>
      <c r="N9" s="29"/>
    </row>
    <row r="10" spans="1:14" ht="14.25" customHeight="1">
      <c r="A10" s="11"/>
      <c r="B10" s="247" t="s">
        <v>332</v>
      </c>
      <c r="C10" s="9"/>
      <c r="D10" s="77">
        <v>145</v>
      </c>
      <c r="E10" s="260" t="s">
        <v>122</v>
      </c>
      <c r="F10" s="126">
        <v>24</v>
      </c>
      <c r="G10" s="38" t="s">
        <v>121</v>
      </c>
      <c r="H10" s="21"/>
      <c r="I10" s="21"/>
      <c r="N10" s="29"/>
    </row>
    <row r="11" spans="1:14" ht="14.25" customHeight="1">
      <c r="A11" s="11"/>
      <c r="B11" s="247" t="s">
        <v>331</v>
      </c>
      <c r="C11" s="9"/>
      <c r="D11" s="77">
        <v>101</v>
      </c>
      <c r="E11" s="260" t="s">
        <v>122</v>
      </c>
      <c r="F11" s="126">
        <v>22</v>
      </c>
      <c r="G11" s="38" t="s">
        <v>121</v>
      </c>
      <c r="H11" s="21"/>
      <c r="I11" s="21"/>
      <c r="N11" s="29"/>
    </row>
    <row r="12" spans="1:14" ht="14.25" customHeight="1">
      <c r="A12" s="11"/>
      <c r="B12" s="247" t="s">
        <v>330</v>
      </c>
      <c r="C12" s="9"/>
      <c r="D12" s="77">
        <v>42</v>
      </c>
      <c r="E12" s="260" t="s">
        <v>122</v>
      </c>
      <c r="F12" s="126">
        <v>12</v>
      </c>
      <c r="G12" s="38" t="s">
        <v>121</v>
      </c>
      <c r="H12" s="20"/>
      <c r="I12" s="20"/>
      <c r="J12" s="20"/>
      <c r="K12" s="20"/>
      <c r="L12" s="20"/>
      <c r="M12" s="20"/>
      <c r="N12" s="160"/>
    </row>
    <row r="13" spans="1:14" ht="14.25" customHeight="1">
      <c r="A13" s="11"/>
      <c r="B13" s="247" t="s">
        <v>329</v>
      </c>
      <c r="C13" s="9"/>
      <c r="D13" s="77">
        <v>19</v>
      </c>
      <c r="E13" s="260" t="s">
        <v>122</v>
      </c>
      <c r="F13" s="259">
        <v>8</v>
      </c>
      <c r="G13" s="38" t="s">
        <v>121</v>
      </c>
      <c r="H13" s="20"/>
      <c r="I13" s="20"/>
      <c r="J13" s="20"/>
      <c r="K13" s="20"/>
      <c r="L13" s="20"/>
      <c r="M13" s="20"/>
      <c r="N13" s="160"/>
    </row>
    <row r="14" spans="1:14" ht="14.25" customHeight="1">
      <c r="A14" s="11"/>
      <c r="B14" s="247" t="s">
        <v>75</v>
      </c>
      <c r="C14" s="9"/>
      <c r="D14" s="77">
        <v>91</v>
      </c>
      <c r="E14" s="260" t="s">
        <v>122</v>
      </c>
      <c r="F14" s="126">
        <v>39</v>
      </c>
      <c r="G14" s="38" t="s">
        <v>121</v>
      </c>
      <c r="H14" s="21"/>
      <c r="I14" s="21"/>
    </row>
    <row r="15" spans="1:14" ht="14.25" customHeight="1">
      <c r="A15" s="11"/>
      <c r="B15" s="247" t="s">
        <v>328</v>
      </c>
      <c r="C15" s="9"/>
      <c r="D15" s="126">
        <v>528</v>
      </c>
      <c r="E15" s="260" t="s">
        <v>122</v>
      </c>
      <c r="F15" s="126">
        <v>166</v>
      </c>
      <c r="G15" s="38" t="s">
        <v>121</v>
      </c>
      <c r="H15" s="21"/>
      <c r="I15" s="21"/>
    </row>
    <row r="16" spans="1:14" ht="6" customHeight="1" thickBot="1">
      <c r="A16" s="4"/>
      <c r="B16" s="4"/>
      <c r="C16" s="23"/>
      <c r="D16" s="4"/>
      <c r="E16" s="4"/>
      <c r="F16" s="4"/>
      <c r="G16" s="4"/>
      <c r="H16" s="21"/>
      <c r="I16" s="21"/>
    </row>
    <row r="17" spans="1:11" ht="6" customHeight="1" thickTop="1"/>
    <row r="18" spans="1:11" ht="10.5">
      <c r="A18" s="86" t="s">
        <v>327</v>
      </c>
      <c r="B18" s="20"/>
      <c r="C18" s="20"/>
      <c r="D18" s="20"/>
      <c r="E18" s="20"/>
      <c r="F18" s="20"/>
      <c r="G18" s="20"/>
    </row>
    <row r="19" spans="1:11" ht="10.5">
      <c r="A19" s="86" t="s">
        <v>326</v>
      </c>
      <c r="B19" s="20"/>
      <c r="C19" s="20"/>
      <c r="D19" s="20"/>
      <c r="E19" s="20"/>
      <c r="F19" s="20"/>
      <c r="G19" s="20"/>
      <c r="K19" s="84"/>
    </row>
    <row r="20" spans="1:11" ht="10.5">
      <c r="A20" s="11" t="s">
        <v>325</v>
      </c>
    </row>
    <row r="21" spans="1:11" ht="10.5">
      <c r="A21" s="11" t="s">
        <v>324</v>
      </c>
    </row>
  </sheetData>
  <mergeCells count="2">
    <mergeCell ref="A2:C2"/>
    <mergeCell ref="D2:G2"/>
  </mergeCells>
  <phoneticPr fontId="2"/>
  <printOptions horizontalCentered="1"/>
  <pageMargins left="0.78740157480314965" right="0.39370078740157483" top="1.3779527559055118" bottom="0.47244094488188981" header="0.78740157480314965" footer="0"/>
  <pageSetup paperSize="9" orientation="portrait" r:id="rId1"/>
  <headerFooter alignWithMargins="0">
    <oddHeader>&amp;L自殺者数&amp;R&amp;F (&amp;A)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V112"/>
  <sheetViews>
    <sheetView zoomScaleNormal="100" zoomScaleSheetLayoutView="125" workbookViewId="0"/>
  </sheetViews>
  <sheetFormatPr defaultColWidth="14.5" defaultRowHeight="12.95" customHeight="1"/>
  <cols>
    <col min="1" max="1" width="27.5" style="184" customWidth="1"/>
    <col min="2" max="2" width="1.83203125" style="184" customWidth="1"/>
    <col min="3" max="5" width="11.1640625" style="183" bestFit="1" customWidth="1"/>
    <col min="6" max="8" width="9.83203125" style="183" customWidth="1"/>
    <col min="9" max="9" width="13.1640625" style="183" bestFit="1" customWidth="1"/>
    <col min="10" max="10" width="11.1640625" style="183" bestFit="1" customWidth="1"/>
    <col min="11" max="11" width="9.83203125" style="183" customWidth="1"/>
    <col min="12" max="16384" width="14.5" style="183"/>
  </cols>
  <sheetData>
    <row r="1" spans="1:12" ht="12" customHeight="1" thickBot="1">
      <c r="A1" s="216"/>
      <c r="B1" s="216"/>
      <c r="C1" s="208"/>
      <c r="D1" s="208"/>
      <c r="E1" s="208"/>
      <c r="F1" s="208"/>
      <c r="G1" s="208"/>
      <c r="H1" s="208"/>
      <c r="I1" s="208"/>
      <c r="J1" s="208"/>
      <c r="K1" s="188" t="s">
        <v>405</v>
      </c>
    </row>
    <row r="2" spans="1:12" ht="4.5" customHeight="1" thickTop="1">
      <c r="A2" s="212"/>
      <c r="B2" s="214"/>
      <c r="C2" s="215"/>
      <c r="D2" s="215"/>
      <c r="E2" s="213"/>
      <c r="F2" s="212"/>
      <c r="G2" s="212"/>
      <c r="H2" s="214"/>
      <c r="I2" s="213"/>
      <c r="J2" s="212"/>
      <c r="K2" s="212"/>
    </row>
    <row r="3" spans="1:12" ht="15" customHeight="1">
      <c r="A3" s="188"/>
      <c r="B3" s="211"/>
      <c r="C3" s="373" t="s">
        <v>404</v>
      </c>
      <c r="D3" s="373" t="s">
        <v>403</v>
      </c>
      <c r="E3" s="376" t="s">
        <v>402</v>
      </c>
      <c r="F3" s="377"/>
      <c r="G3" s="377"/>
      <c r="H3" s="378"/>
      <c r="I3" s="376" t="s">
        <v>401</v>
      </c>
      <c r="J3" s="379"/>
      <c r="K3" s="379"/>
    </row>
    <row r="4" spans="1:12" ht="15" customHeight="1">
      <c r="A4" s="210" t="s">
        <v>400</v>
      </c>
      <c r="B4" s="209"/>
      <c r="C4" s="374"/>
      <c r="D4" s="374"/>
      <c r="E4" s="380" t="s">
        <v>399</v>
      </c>
      <c r="F4" s="208"/>
      <c r="G4" s="382" t="s">
        <v>398</v>
      </c>
      <c r="H4" s="207"/>
      <c r="I4" s="385" t="s">
        <v>397</v>
      </c>
      <c r="J4" s="386" t="s">
        <v>396</v>
      </c>
      <c r="K4" s="387" t="s">
        <v>395</v>
      </c>
    </row>
    <row r="5" spans="1:12" ht="15" customHeight="1">
      <c r="A5" s="206"/>
      <c r="B5" s="205"/>
      <c r="C5" s="374"/>
      <c r="D5" s="374"/>
      <c r="E5" s="380"/>
      <c r="F5" s="382" t="s">
        <v>394</v>
      </c>
      <c r="G5" s="383"/>
      <c r="H5" s="386" t="s">
        <v>393</v>
      </c>
      <c r="I5" s="380"/>
      <c r="J5" s="374"/>
      <c r="K5" s="388"/>
    </row>
    <row r="6" spans="1:12" ht="28.5" customHeight="1">
      <c r="A6" s="204" t="s">
        <v>392</v>
      </c>
      <c r="B6" s="203"/>
      <c r="C6" s="375"/>
      <c r="D6" s="375"/>
      <c r="E6" s="381"/>
      <c r="F6" s="384"/>
      <c r="G6" s="384"/>
      <c r="H6" s="390"/>
      <c r="I6" s="381"/>
      <c r="J6" s="375"/>
      <c r="K6" s="389"/>
    </row>
    <row r="7" spans="1:12" ht="13.5" customHeight="1">
      <c r="A7" s="202"/>
      <c r="B7" s="201"/>
      <c r="C7" s="200" t="s">
        <v>391</v>
      </c>
      <c r="D7" s="198" t="s">
        <v>391</v>
      </c>
      <c r="E7" s="199" t="s">
        <v>390</v>
      </c>
      <c r="F7" s="199" t="s">
        <v>390</v>
      </c>
      <c r="G7" s="199" t="s">
        <v>390</v>
      </c>
      <c r="H7" s="199" t="s">
        <v>390</v>
      </c>
      <c r="I7" s="199" t="s">
        <v>390</v>
      </c>
      <c r="J7" s="198" t="s">
        <v>390</v>
      </c>
      <c r="K7" s="197" t="s">
        <v>390</v>
      </c>
    </row>
    <row r="8" spans="1:12" ht="12.75" customHeight="1">
      <c r="A8" s="196" t="s">
        <v>293</v>
      </c>
      <c r="B8" s="188"/>
      <c r="C8" s="240">
        <v>5575</v>
      </c>
      <c r="D8" s="239">
        <v>5573</v>
      </c>
      <c r="E8" s="239">
        <v>4249</v>
      </c>
      <c r="F8" s="239">
        <v>621</v>
      </c>
      <c r="G8" s="239">
        <v>441</v>
      </c>
      <c r="H8" s="239">
        <v>37</v>
      </c>
      <c r="I8" s="239">
        <v>1587</v>
      </c>
      <c r="J8" s="239">
        <v>2627</v>
      </c>
      <c r="K8" s="239">
        <v>35</v>
      </c>
      <c r="L8" s="192"/>
    </row>
    <row r="9" spans="1:12" ht="12.75" customHeight="1">
      <c r="A9" s="196" t="s">
        <v>96</v>
      </c>
      <c r="B9" s="188"/>
      <c r="C9" s="240">
        <v>5462</v>
      </c>
      <c r="D9" s="239">
        <v>5462</v>
      </c>
      <c r="E9" s="239">
        <v>4349</v>
      </c>
      <c r="F9" s="239">
        <v>628</v>
      </c>
      <c r="G9" s="239">
        <v>487</v>
      </c>
      <c r="H9" s="239">
        <v>58</v>
      </c>
      <c r="I9" s="239">
        <v>1524</v>
      </c>
      <c r="J9" s="239">
        <v>2762</v>
      </c>
      <c r="K9" s="239">
        <v>63</v>
      </c>
      <c r="L9" s="308"/>
    </row>
    <row r="10" spans="1:12" ht="12.75" customHeight="1">
      <c r="A10" s="196" t="s">
        <v>123</v>
      </c>
      <c r="B10" s="188"/>
      <c r="C10" s="240">
        <v>5828</v>
      </c>
      <c r="D10" s="239">
        <v>5828</v>
      </c>
      <c r="E10" s="239">
        <v>4372</v>
      </c>
      <c r="F10" s="239">
        <v>612</v>
      </c>
      <c r="G10" s="239">
        <v>533</v>
      </c>
      <c r="H10" s="239">
        <v>55</v>
      </c>
      <c r="I10" s="239">
        <v>1417</v>
      </c>
      <c r="J10" s="239">
        <v>2890</v>
      </c>
      <c r="K10" s="239">
        <v>65</v>
      </c>
      <c r="L10" s="192"/>
    </row>
    <row r="11" spans="1:12" ht="9.75" customHeight="1">
      <c r="A11" s="189"/>
      <c r="B11" s="188"/>
      <c r="C11" s="235"/>
      <c r="D11" s="236"/>
      <c r="E11" s="236"/>
      <c r="F11" s="236"/>
      <c r="G11" s="236"/>
      <c r="H11" s="236"/>
      <c r="I11" s="236"/>
      <c r="J11" s="236"/>
      <c r="K11" s="236"/>
      <c r="L11" s="309"/>
    </row>
    <row r="12" spans="1:12" ht="12.75" customHeight="1">
      <c r="A12" s="190" t="s">
        <v>389</v>
      </c>
      <c r="B12" s="190"/>
      <c r="C12" s="237">
        <v>3</v>
      </c>
      <c r="D12" s="238">
        <v>3</v>
      </c>
      <c r="E12" s="238">
        <v>3</v>
      </c>
      <c r="F12" s="238">
        <v>1</v>
      </c>
      <c r="G12" s="238">
        <v>0</v>
      </c>
      <c r="H12" s="238">
        <v>0</v>
      </c>
      <c r="I12" s="238">
        <v>0</v>
      </c>
      <c r="J12" s="238">
        <v>3</v>
      </c>
      <c r="K12" s="238">
        <v>0</v>
      </c>
    </row>
    <row r="13" spans="1:12" ht="12.75" customHeight="1">
      <c r="A13" s="190" t="s">
        <v>388</v>
      </c>
      <c r="B13" s="190"/>
      <c r="C13" s="237">
        <v>354</v>
      </c>
      <c r="D13" s="238">
        <v>354</v>
      </c>
      <c r="E13" s="238">
        <v>282</v>
      </c>
      <c r="F13" s="238">
        <v>67</v>
      </c>
      <c r="G13" s="238">
        <v>4</v>
      </c>
      <c r="H13" s="238">
        <v>0</v>
      </c>
      <c r="I13" s="238">
        <v>192</v>
      </c>
      <c r="J13" s="238">
        <v>90</v>
      </c>
      <c r="K13" s="238">
        <v>0</v>
      </c>
    </row>
    <row r="14" spans="1:12" ht="12.75" customHeight="1">
      <c r="A14" s="190" t="s">
        <v>284</v>
      </c>
      <c r="B14" s="190"/>
      <c r="C14" s="237">
        <v>680</v>
      </c>
      <c r="D14" s="238">
        <v>680</v>
      </c>
      <c r="E14" s="238">
        <v>717</v>
      </c>
      <c r="F14" s="238">
        <v>42</v>
      </c>
      <c r="G14" s="238">
        <v>94</v>
      </c>
      <c r="H14" s="238">
        <v>4</v>
      </c>
      <c r="I14" s="238">
        <v>0</v>
      </c>
      <c r="J14" s="238">
        <v>652</v>
      </c>
      <c r="K14" s="238">
        <v>65</v>
      </c>
    </row>
    <row r="15" spans="1:12" ht="12.75" customHeight="1">
      <c r="A15" s="190" t="s">
        <v>387</v>
      </c>
      <c r="B15" s="190"/>
      <c r="C15" s="237">
        <v>22</v>
      </c>
      <c r="D15" s="238">
        <v>22</v>
      </c>
      <c r="E15" s="238">
        <v>19</v>
      </c>
      <c r="F15" s="238">
        <v>2</v>
      </c>
      <c r="G15" s="238">
        <v>0</v>
      </c>
      <c r="H15" s="238">
        <v>0</v>
      </c>
      <c r="I15" s="238">
        <v>0</v>
      </c>
      <c r="J15" s="238">
        <v>19</v>
      </c>
      <c r="K15" s="238">
        <v>0</v>
      </c>
    </row>
    <row r="16" spans="1:12" ht="12.75" customHeight="1">
      <c r="A16" s="190" t="s">
        <v>386</v>
      </c>
      <c r="B16" s="190"/>
      <c r="C16" s="237">
        <v>698</v>
      </c>
      <c r="D16" s="238">
        <v>698</v>
      </c>
      <c r="E16" s="238">
        <v>613</v>
      </c>
      <c r="F16" s="238">
        <v>18</v>
      </c>
      <c r="G16" s="238">
        <v>68</v>
      </c>
      <c r="H16" s="238">
        <v>0</v>
      </c>
      <c r="I16" s="238">
        <v>94</v>
      </c>
      <c r="J16" s="238">
        <v>519</v>
      </c>
      <c r="K16" s="238">
        <v>0</v>
      </c>
    </row>
    <row r="17" spans="1:12" ht="6" customHeight="1">
      <c r="A17" s="189"/>
      <c r="B17" s="188"/>
      <c r="C17" s="235"/>
      <c r="D17" s="236"/>
      <c r="E17" s="236"/>
      <c r="F17" s="236"/>
      <c r="G17" s="236"/>
      <c r="H17" s="236"/>
      <c r="I17" s="236"/>
      <c r="J17" s="236"/>
      <c r="K17" s="236"/>
      <c r="L17" s="309"/>
    </row>
    <row r="18" spans="1:12" ht="12.75" customHeight="1">
      <c r="A18" s="190" t="s">
        <v>385</v>
      </c>
      <c r="B18" s="190"/>
      <c r="C18" s="237">
        <v>14</v>
      </c>
      <c r="D18" s="238">
        <v>14</v>
      </c>
      <c r="E18" s="238">
        <v>8</v>
      </c>
      <c r="F18" s="238">
        <v>3</v>
      </c>
      <c r="G18" s="238">
        <v>0</v>
      </c>
      <c r="H18" s="238">
        <v>0</v>
      </c>
      <c r="I18" s="238">
        <v>0</v>
      </c>
      <c r="J18" s="238">
        <v>8</v>
      </c>
      <c r="K18" s="238">
        <v>0</v>
      </c>
    </row>
    <row r="19" spans="1:12" ht="12.75" customHeight="1">
      <c r="A19" s="190" t="s">
        <v>384</v>
      </c>
      <c r="B19" s="190"/>
      <c r="C19" s="237">
        <v>28</v>
      </c>
      <c r="D19" s="238">
        <v>28</v>
      </c>
      <c r="E19" s="238">
        <v>23</v>
      </c>
      <c r="F19" s="238">
        <v>6</v>
      </c>
      <c r="G19" s="238">
        <v>0</v>
      </c>
      <c r="H19" s="238">
        <v>0</v>
      </c>
      <c r="I19" s="238">
        <v>10</v>
      </c>
      <c r="J19" s="238">
        <v>13</v>
      </c>
      <c r="K19" s="238">
        <v>0</v>
      </c>
    </row>
    <row r="20" spans="1:12" ht="12.75" customHeight="1">
      <c r="A20" s="190" t="s">
        <v>383</v>
      </c>
      <c r="B20" s="190"/>
      <c r="C20" s="237">
        <v>1</v>
      </c>
      <c r="D20" s="238">
        <v>1</v>
      </c>
      <c r="E20" s="238">
        <v>0</v>
      </c>
      <c r="F20" s="238">
        <v>0</v>
      </c>
      <c r="G20" s="238">
        <v>0</v>
      </c>
      <c r="H20" s="238">
        <v>0</v>
      </c>
      <c r="I20" s="238">
        <v>0</v>
      </c>
      <c r="J20" s="238">
        <v>0</v>
      </c>
      <c r="K20" s="238">
        <v>0</v>
      </c>
    </row>
    <row r="21" spans="1:12" ht="12.75" customHeight="1">
      <c r="A21" s="190" t="s">
        <v>382</v>
      </c>
      <c r="B21" s="190"/>
      <c r="C21" s="237">
        <v>5</v>
      </c>
      <c r="D21" s="238">
        <v>5</v>
      </c>
      <c r="E21" s="238">
        <v>1</v>
      </c>
      <c r="F21" s="238">
        <v>0</v>
      </c>
      <c r="G21" s="238">
        <v>0</v>
      </c>
      <c r="H21" s="238">
        <v>0</v>
      </c>
      <c r="I21" s="238">
        <v>1</v>
      </c>
      <c r="J21" s="238">
        <v>0</v>
      </c>
      <c r="K21" s="238">
        <v>0</v>
      </c>
    </row>
    <row r="22" spans="1:12" ht="12.75" customHeight="1">
      <c r="A22" s="190" t="s">
        <v>381</v>
      </c>
      <c r="B22" s="190"/>
      <c r="C22" s="237">
        <v>0</v>
      </c>
      <c r="D22" s="238">
        <v>0</v>
      </c>
      <c r="E22" s="238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0</v>
      </c>
      <c r="L22" s="195"/>
    </row>
    <row r="23" spans="1:12" ht="6" customHeight="1">
      <c r="A23" s="189"/>
      <c r="B23" s="188"/>
      <c r="C23" s="235"/>
      <c r="D23" s="236"/>
      <c r="E23" s="236"/>
      <c r="F23" s="236"/>
      <c r="G23" s="236"/>
      <c r="H23" s="236"/>
      <c r="I23" s="236"/>
      <c r="J23" s="236"/>
      <c r="K23" s="236"/>
      <c r="L23" s="309"/>
    </row>
    <row r="24" spans="1:12" ht="12.75" customHeight="1">
      <c r="A24" s="190" t="s">
        <v>380</v>
      </c>
      <c r="B24" s="190"/>
      <c r="C24" s="237">
        <v>0</v>
      </c>
      <c r="D24" s="238">
        <v>0</v>
      </c>
      <c r="E24" s="238">
        <v>0</v>
      </c>
      <c r="F24" s="238">
        <v>0</v>
      </c>
      <c r="G24" s="238">
        <v>0</v>
      </c>
      <c r="H24" s="238">
        <v>0</v>
      </c>
      <c r="I24" s="238">
        <v>0</v>
      </c>
      <c r="J24" s="238">
        <v>0</v>
      </c>
      <c r="K24" s="238">
        <v>0</v>
      </c>
    </row>
    <row r="25" spans="1:12" ht="12.75" customHeight="1">
      <c r="A25" s="190" t="s">
        <v>379</v>
      </c>
      <c r="B25" s="190"/>
      <c r="C25" s="237">
        <v>0</v>
      </c>
      <c r="D25" s="238">
        <v>0</v>
      </c>
      <c r="E25" s="238">
        <v>0</v>
      </c>
      <c r="F25" s="238">
        <v>0</v>
      </c>
      <c r="G25" s="238">
        <v>0</v>
      </c>
      <c r="H25" s="238">
        <v>0</v>
      </c>
      <c r="I25" s="238">
        <v>0</v>
      </c>
      <c r="J25" s="238">
        <v>0</v>
      </c>
      <c r="K25" s="238">
        <v>0</v>
      </c>
    </row>
    <row r="26" spans="1:12" ht="12.75" customHeight="1">
      <c r="A26" s="190" t="s">
        <v>282</v>
      </c>
      <c r="B26" s="190"/>
      <c r="C26" s="237">
        <v>267</v>
      </c>
      <c r="D26" s="238">
        <v>267</v>
      </c>
      <c r="E26" s="238">
        <v>119</v>
      </c>
      <c r="F26" s="238">
        <v>45</v>
      </c>
      <c r="G26" s="238">
        <v>3</v>
      </c>
      <c r="H26" s="238">
        <v>1</v>
      </c>
      <c r="I26" s="238">
        <v>54</v>
      </c>
      <c r="J26" s="238">
        <v>65</v>
      </c>
      <c r="K26" s="238">
        <v>0</v>
      </c>
    </row>
    <row r="27" spans="1:12" ht="12.75" customHeight="1">
      <c r="A27" s="190" t="s">
        <v>283</v>
      </c>
      <c r="B27" s="190"/>
      <c r="C27" s="237">
        <v>95</v>
      </c>
      <c r="D27" s="238">
        <v>95</v>
      </c>
      <c r="E27" s="238">
        <v>86</v>
      </c>
      <c r="F27" s="238">
        <v>85</v>
      </c>
      <c r="G27" s="238">
        <v>16</v>
      </c>
      <c r="H27" s="238">
        <v>16</v>
      </c>
      <c r="I27" s="238">
        <v>6</v>
      </c>
      <c r="J27" s="238">
        <v>80</v>
      </c>
      <c r="K27" s="238">
        <v>0</v>
      </c>
    </row>
    <row r="28" spans="1:12" ht="12.75" customHeight="1">
      <c r="A28" s="190" t="s">
        <v>378</v>
      </c>
      <c r="B28" s="190"/>
      <c r="C28" s="237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</row>
    <row r="29" spans="1:12" ht="6" customHeight="1">
      <c r="A29" s="189"/>
      <c r="B29" s="188"/>
      <c r="C29" s="235"/>
      <c r="D29" s="236"/>
      <c r="E29" s="236"/>
      <c r="F29" s="236"/>
      <c r="G29" s="236"/>
      <c r="H29" s="236"/>
      <c r="I29" s="236"/>
      <c r="J29" s="236"/>
      <c r="K29" s="236"/>
      <c r="L29" s="309"/>
    </row>
    <row r="30" spans="1:12" ht="12.75" customHeight="1">
      <c r="A30" s="190" t="s">
        <v>280</v>
      </c>
      <c r="B30" s="190"/>
      <c r="C30" s="237">
        <v>12</v>
      </c>
      <c r="D30" s="238">
        <v>12</v>
      </c>
      <c r="E30" s="238">
        <v>11</v>
      </c>
      <c r="F30" s="238">
        <v>1</v>
      </c>
      <c r="G30" s="238">
        <v>2</v>
      </c>
      <c r="H30" s="238">
        <v>0</v>
      </c>
      <c r="I30" s="238">
        <v>11</v>
      </c>
      <c r="J30" s="238">
        <v>0</v>
      </c>
      <c r="K30" s="238">
        <v>0</v>
      </c>
    </row>
    <row r="31" spans="1:12" ht="12.75" customHeight="1">
      <c r="A31" s="190" t="s">
        <v>377</v>
      </c>
      <c r="B31" s="190"/>
      <c r="C31" s="237">
        <v>11</v>
      </c>
      <c r="D31" s="238">
        <v>11</v>
      </c>
      <c r="E31" s="238">
        <v>11</v>
      </c>
      <c r="F31" s="238">
        <v>2</v>
      </c>
      <c r="G31" s="238">
        <v>4</v>
      </c>
      <c r="H31" s="238">
        <v>0</v>
      </c>
      <c r="I31" s="238">
        <v>0</v>
      </c>
      <c r="J31" s="238">
        <v>11</v>
      </c>
      <c r="K31" s="238">
        <v>0</v>
      </c>
    </row>
    <row r="32" spans="1:12" ht="12.75" customHeight="1">
      <c r="A32" s="190" t="s">
        <v>376</v>
      </c>
      <c r="B32" s="190"/>
      <c r="C32" s="237">
        <v>61</v>
      </c>
      <c r="D32" s="238">
        <v>61</v>
      </c>
      <c r="E32" s="238">
        <v>61</v>
      </c>
      <c r="F32" s="238">
        <v>45</v>
      </c>
      <c r="G32" s="238">
        <v>4</v>
      </c>
      <c r="H32" s="238">
        <v>0</v>
      </c>
      <c r="I32" s="238">
        <v>0</v>
      </c>
      <c r="J32" s="238">
        <v>61</v>
      </c>
      <c r="K32" s="238">
        <v>0</v>
      </c>
    </row>
    <row r="33" spans="1:22" ht="12.75" customHeight="1">
      <c r="A33" s="190" t="s">
        <v>375</v>
      </c>
      <c r="B33" s="190"/>
      <c r="C33" s="237">
        <v>202</v>
      </c>
      <c r="D33" s="238">
        <v>202</v>
      </c>
      <c r="E33" s="238">
        <v>148</v>
      </c>
      <c r="F33" s="238">
        <v>2</v>
      </c>
      <c r="G33" s="238">
        <v>23</v>
      </c>
      <c r="H33" s="238">
        <v>0</v>
      </c>
      <c r="I33" s="238">
        <v>26</v>
      </c>
      <c r="J33" s="238">
        <v>122</v>
      </c>
      <c r="K33" s="238">
        <v>0</v>
      </c>
    </row>
    <row r="34" spans="1:22" ht="12.75" customHeight="1">
      <c r="A34" s="194" t="s">
        <v>374</v>
      </c>
      <c r="B34" s="190"/>
      <c r="C34" s="237">
        <v>448</v>
      </c>
      <c r="D34" s="238">
        <v>448</v>
      </c>
      <c r="E34" s="238">
        <v>400</v>
      </c>
      <c r="F34" s="238">
        <v>14</v>
      </c>
      <c r="G34" s="238">
        <v>137</v>
      </c>
      <c r="H34" s="238">
        <v>13</v>
      </c>
      <c r="I34" s="238">
        <v>63</v>
      </c>
      <c r="J34" s="238">
        <v>337</v>
      </c>
      <c r="K34" s="238">
        <v>0</v>
      </c>
    </row>
    <row r="35" spans="1:22" ht="6" customHeight="1">
      <c r="A35" s="189"/>
      <c r="B35" s="188"/>
      <c r="C35" s="235"/>
      <c r="D35" s="236"/>
      <c r="E35" s="236"/>
      <c r="F35" s="236"/>
      <c r="G35" s="236"/>
      <c r="H35" s="236"/>
      <c r="I35" s="236"/>
      <c r="J35" s="236"/>
      <c r="K35" s="236"/>
      <c r="L35" s="309"/>
    </row>
    <row r="36" spans="1:22" ht="12.75" customHeight="1">
      <c r="A36" s="190" t="s">
        <v>373</v>
      </c>
      <c r="B36" s="190"/>
      <c r="C36" s="237">
        <v>10</v>
      </c>
      <c r="D36" s="238">
        <v>10</v>
      </c>
      <c r="E36" s="238">
        <v>10</v>
      </c>
      <c r="F36" s="238">
        <v>0</v>
      </c>
      <c r="G36" s="238">
        <v>8</v>
      </c>
      <c r="H36" s="238">
        <v>0</v>
      </c>
      <c r="I36" s="238">
        <v>0</v>
      </c>
      <c r="J36" s="238">
        <v>10</v>
      </c>
      <c r="K36" s="238">
        <v>0</v>
      </c>
    </row>
    <row r="37" spans="1:22" ht="12.75" customHeight="1">
      <c r="A37" s="190" t="s">
        <v>372</v>
      </c>
      <c r="B37" s="190"/>
      <c r="C37" s="237">
        <v>4</v>
      </c>
      <c r="D37" s="238">
        <v>4</v>
      </c>
      <c r="E37" s="238">
        <v>2</v>
      </c>
      <c r="F37" s="238">
        <v>1</v>
      </c>
      <c r="G37" s="238">
        <v>0</v>
      </c>
      <c r="H37" s="238">
        <v>0</v>
      </c>
      <c r="I37" s="238">
        <v>0</v>
      </c>
      <c r="J37" s="238">
        <v>2</v>
      </c>
      <c r="K37" s="238">
        <v>0</v>
      </c>
    </row>
    <row r="38" spans="1:22" ht="12.75" customHeight="1">
      <c r="A38" s="190" t="s">
        <v>371</v>
      </c>
      <c r="B38" s="190"/>
      <c r="C38" s="237">
        <v>2</v>
      </c>
      <c r="D38" s="238">
        <v>2</v>
      </c>
      <c r="E38" s="238">
        <v>0</v>
      </c>
      <c r="F38" s="238">
        <v>0</v>
      </c>
      <c r="G38" s="238">
        <v>0</v>
      </c>
      <c r="H38" s="238">
        <v>0</v>
      </c>
      <c r="I38" s="238">
        <v>0</v>
      </c>
      <c r="J38" s="238">
        <v>0</v>
      </c>
      <c r="K38" s="238">
        <v>0</v>
      </c>
    </row>
    <row r="39" spans="1:22" ht="12.75" customHeight="1">
      <c r="A39" s="190" t="s">
        <v>370</v>
      </c>
      <c r="B39" s="190"/>
      <c r="C39" s="237">
        <v>3</v>
      </c>
      <c r="D39" s="238">
        <v>3</v>
      </c>
      <c r="E39" s="238">
        <v>3</v>
      </c>
      <c r="F39" s="238">
        <v>0</v>
      </c>
      <c r="G39" s="238">
        <v>0</v>
      </c>
      <c r="H39" s="238">
        <v>0</v>
      </c>
      <c r="I39" s="238">
        <v>2</v>
      </c>
      <c r="J39" s="238">
        <v>1</v>
      </c>
      <c r="K39" s="238">
        <v>0</v>
      </c>
      <c r="M39" s="194"/>
      <c r="N39" s="193"/>
      <c r="O39" s="193"/>
      <c r="P39" s="193"/>
      <c r="Q39" s="193"/>
      <c r="R39" s="193"/>
      <c r="S39" s="193"/>
      <c r="T39" s="193"/>
      <c r="U39" s="193"/>
      <c r="V39" s="193"/>
    </row>
    <row r="40" spans="1:22" ht="12.75" customHeight="1">
      <c r="A40" s="190" t="s">
        <v>369</v>
      </c>
      <c r="B40" s="190"/>
      <c r="C40" s="237">
        <v>113</v>
      </c>
      <c r="D40" s="238">
        <v>113</v>
      </c>
      <c r="E40" s="238">
        <v>82</v>
      </c>
      <c r="F40" s="238">
        <v>34</v>
      </c>
      <c r="G40" s="238">
        <v>4</v>
      </c>
      <c r="H40" s="238">
        <v>0</v>
      </c>
      <c r="I40" s="238">
        <v>7</v>
      </c>
      <c r="J40" s="238">
        <v>75</v>
      </c>
      <c r="K40" s="238">
        <v>0</v>
      </c>
      <c r="M40" s="194"/>
      <c r="N40" s="193"/>
      <c r="O40" s="193"/>
      <c r="P40" s="193"/>
      <c r="Q40" s="193"/>
      <c r="R40" s="193"/>
      <c r="S40" s="193"/>
      <c r="T40" s="193"/>
      <c r="U40" s="193"/>
      <c r="V40" s="193"/>
    </row>
    <row r="41" spans="1:22" ht="6" customHeight="1">
      <c r="A41" s="189"/>
      <c r="B41" s="188"/>
      <c r="C41" s="235"/>
      <c r="D41" s="236"/>
      <c r="E41" s="236"/>
      <c r="F41" s="236"/>
      <c r="G41" s="236"/>
      <c r="H41" s="236"/>
      <c r="I41" s="236"/>
      <c r="J41" s="236"/>
      <c r="K41" s="236"/>
      <c r="L41" s="309"/>
    </row>
    <row r="42" spans="1:22" ht="12.75" customHeight="1">
      <c r="A42" s="190" t="s">
        <v>368</v>
      </c>
      <c r="B42" s="190"/>
      <c r="C42" s="237">
        <v>0</v>
      </c>
      <c r="D42" s="238">
        <v>0</v>
      </c>
      <c r="E42" s="238">
        <v>0</v>
      </c>
      <c r="F42" s="238">
        <v>0</v>
      </c>
      <c r="G42" s="238">
        <v>0</v>
      </c>
      <c r="H42" s="238">
        <v>0</v>
      </c>
      <c r="I42" s="238">
        <v>0</v>
      </c>
      <c r="J42" s="238">
        <v>0</v>
      </c>
      <c r="K42" s="238">
        <v>0</v>
      </c>
      <c r="M42" s="194"/>
      <c r="N42" s="193"/>
      <c r="O42" s="193"/>
      <c r="P42" s="193"/>
      <c r="Q42" s="193"/>
      <c r="R42" s="193"/>
      <c r="S42" s="193"/>
      <c r="T42" s="193"/>
      <c r="U42" s="193"/>
      <c r="V42" s="193"/>
    </row>
    <row r="43" spans="1:22" ht="12.75" customHeight="1">
      <c r="A43" s="190" t="s">
        <v>367</v>
      </c>
      <c r="B43" s="190"/>
      <c r="C43" s="237">
        <v>0</v>
      </c>
      <c r="D43" s="238">
        <v>0</v>
      </c>
      <c r="E43" s="238">
        <v>0</v>
      </c>
      <c r="F43" s="238">
        <v>0</v>
      </c>
      <c r="G43" s="238">
        <v>0</v>
      </c>
      <c r="H43" s="238">
        <v>0</v>
      </c>
      <c r="I43" s="238">
        <v>0</v>
      </c>
      <c r="J43" s="238">
        <v>0</v>
      </c>
      <c r="K43" s="238">
        <v>0</v>
      </c>
      <c r="M43" s="194"/>
      <c r="N43" s="193"/>
      <c r="O43" s="193"/>
      <c r="P43" s="193"/>
      <c r="Q43" s="193"/>
      <c r="R43" s="193"/>
      <c r="S43" s="193"/>
      <c r="T43" s="193"/>
      <c r="U43" s="193"/>
      <c r="V43" s="193"/>
    </row>
    <row r="44" spans="1:22" ht="12.75" customHeight="1">
      <c r="A44" s="190" t="s">
        <v>366</v>
      </c>
      <c r="B44" s="190"/>
      <c r="C44" s="237">
        <v>274</v>
      </c>
      <c r="D44" s="238">
        <v>274</v>
      </c>
      <c r="E44" s="238">
        <v>180</v>
      </c>
      <c r="F44" s="238">
        <v>14</v>
      </c>
      <c r="G44" s="238">
        <v>5</v>
      </c>
      <c r="H44" s="238">
        <v>1</v>
      </c>
      <c r="I44" s="238">
        <v>47</v>
      </c>
      <c r="J44" s="238">
        <v>133</v>
      </c>
      <c r="K44" s="238">
        <v>0</v>
      </c>
      <c r="M44" s="194"/>
      <c r="N44" s="193"/>
      <c r="O44" s="193"/>
      <c r="P44" s="193"/>
      <c r="Q44" s="193"/>
      <c r="R44" s="193"/>
      <c r="S44" s="193"/>
      <c r="T44" s="193"/>
      <c r="U44" s="193"/>
      <c r="V44" s="193"/>
    </row>
    <row r="45" spans="1:22" ht="12.75" customHeight="1">
      <c r="A45" s="190" t="s">
        <v>365</v>
      </c>
      <c r="B45" s="190"/>
      <c r="C45" s="237">
        <v>4</v>
      </c>
      <c r="D45" s="238">
        <v>4</v>
      </c>
      <c r="E45" s="238">
        <v>3</v>
      </c>
      <c r="F45" s="238">
        <v>0</v>
      </c>
      <c r="G45" s="238">
        <v>0</v>
      </c>
      <c r="H45" s="238">
        <v>0</v>
      </c>
      <c r="I45" s="238">
        <v>0</v>
      </c>
      <c r="J45" s="238">
        <v>3</v>
      </c>
      <c r="K45" s="238">
        <v>0</v>
      </c>
      <c r="M45" s="194"/>
      <c r="N45" s="193"/>
      <c r="O45" s="193"/>
      <c r="P45" s="193"/>
      <c r="Q45" s="193"/>
      <c r="R45" s="193"/>
      <c r="S45" s="193"/>
      <c r="T45" s="193"/>
      <c r="U45" s="193"/>
      <c r="V45" s="193"/>
    </row>
    <row r="46" spans="1:22" ht="12.75" customHeight="1">
      <c r="A46" s="190" t="s">
        <v>364</v>
      </c>
      <c r="B46" s="190"/>
      <c r="C46" s="237">
        <v>0</v>
      </c>
      <c r="D46" s="238">
        <v>0</v>
      </c>
      <c r="E46" s="238">
        <v>0</v>
      </c>
      <c r="F46" s="238">
        <v>0</v>
      </c>
      <c r="G46" s="238">
        <v>0</v>
      </c>
      <c r="H46" s="238">
        <v>0</v>
      </c>
      <c r="I46" s="238">
        <v>0</v>
      </c>
      <c r="J46" s="238">
        <v>0</v>
      </c>
      <c r="K46" s="238">
        <v>0</v>
      </c>
      <c r="M46" s="194"/>
      <c r="N46" s="193"/>
      <c r="O46" s="193"/>
      <c r="P46" s="193"/>
      <c r="Q46" s="193"/>
      <c r="R46" s="193"/>
      <c r="S46" s="193"/>
      <c r="T46" s="193"/>
      <c r="U46" s="193"/>
      <c r="V46" s="193"/>
    </row>
    <row r="47" spans="1:22" ht="12.75" customHeight="1">
      <c r="A47" s="190" t="s">
        <v>363</v>
      </c>
      <c r="B47" s="190"/>
      <c r="C47" s="237">
        <v>3</v>
      </c>
      <c r="D47" s="238">
        <v>3</v>
      </c>
      <c r="E47" s="238">
        <v>3</v>
      </c>
      <c r="F47" s="238">
        <v>0</v>
      </c>
      <c r="G47" s="238">
        <v>0</v>
      </c>
      <c r="H47" s="238">
        <v>0</v>
      </c>
      <c r="I47" s="238">
        <v>0</v>
      </c>
      <c r="J47" s="238">
        <v>3</v>
      </c>
      <c r="K47" s="238">
        <v>0</v>
      </c>
      <c r="L47" s="192"/>
    </row>
    <row r="48" spans="1:22" ht="12.75" customHeight="1">
      <c r="A48" s="190" t="s">
        <v>362</v>
      </c>
      <c r="B48" s="190"/>
      <c r="C48" s="237">
        <v>2</v>
      </c>
      <c r="D48" s="238">
        <v>2</v>
      </c>
      <c r="E48" s="238">
        <v>2</v>
      </c>
      <c r="F48" s="238">
        <v>0</v>
      </c>
      <c r="G48" s="238">
        <v>0</v>
      </c>
      <c r="H48" s="238">
        <v>0</v>
      </c>
      <c r="I48" s="238">
        <v>0</v>
      </c>
      <c r="J48" s="238">
        <v>2</v>
      </c>
      <c r="K48" s="238">
        <v>0</v>
      </c>
    </row>
    <row r="49" spans="1:12" ht="12.75" customHeight="1">
      <c r="A49" s="190" t="s">
        <v>361</v>
      </c>
      <c r="B49" s="191"/>
      <c r="C49" s="237">
        <v>108</v>
      </c>
      <c r="D49" s="238">
        <v>108</v>
      </c>
      <c r="E49" s="238">
        <v>53</v>
      </c>
      <c r="F49" s="238">
        <v>9</v>
      </c>
      <c r="G49" s="238">
        <v>4</v>
      </c>
      <c r="H49" s="238">
        <v>0</v>
      </c>
      <c r="I49" s="238">
        <v>44</v>
      </c>
      <c r="J49" s="238">
        <v>9</v>
      </c>
      <c r="K49" s="238">
        <v>0</v>
      </c>
    </row>
    <row r="50" spans="1:12" ht="12.75" customHeight="1">
      <c r="A50" s="191" t="s">
        <v>360</v>
      </c>
      <c r="B50" s="190"/>
      <c r="C50" s="237">
        <v>0</v>
      </c>
      <c r="D50" s="238">
        <v>0</v>
      </c>
      <c r="E50" s="238">
        <v>0</v>
      </c>
      <c r="F50" s="238">
        <v>0</v>
      </c>
      <c r="G50" s="238">
        <v>0</v>
      </c>
      <c r="H50" s="238">
        <v>0</v>
      </c>
      <c r="I50" s="238">
        <v>0</v>
      </c>
      <c r="J50" s="238">
        <v>0</v>
      </c>
      <c r="K50" s="238">
        <v>0</v>
      </c>
    </row>
    <row r="51" spans="1:12" ht="12.75" customHeight="1">
      <c r="A51" s="190" t="s">
        <v>275</v>
      </c>
      <c r="B51" s="191"/>
      <c r="C51" s="237">
        <v>684</v>
      </c>
      <c r="D51" s="238">
        <v>684</v>
      </c>
      <c r="E51" s="238">
        <v>567</v>
      </c>
      <c r="F51" s="238">
        <v>48</v>
      </c>
      <c r="G51" s="238">
        <v>117</v>
      </c>
      <c r="H51" s="238">
        <v>7</v>
      </c>
      <c r="I51" s="238">
        <v>375</v>
      </c>
      <c r="J51" s="238">
        <v>192</v>
      </c>
      <c r="K51" s="238">
        <v>0</v>
      </c>
    </row>
    <row r="52" spans="1:12" ht="6" customHeight="1">
      <c r="A52" s="189"/>
      <c r="B52" s="188"/>
      <c r="C52" s="235"/>
      <c r="D52" s="236"/>
      <c r="E52" s="236"/>
      <c r="F52" s="236"/>
      <c r="G52" s="236"/>
      <c r="H52" s="236"/>
      <c r="I52" s="236"/>
      <c r="J52" s="236"/>
      <c r="K52" s="236"/>
      <c r="L52" s="309"/>
    </row>
    <row r="53" spans="1:12" ht="12.75" customHeight="1">
      <c r="A53" s="191" t="s">
        <v>359</v>
      </c>
      <c r="B53" s="191"/>
      <c r="C53" s="237">
        <v>787</v>
      </c>
      <c r="D53" s="238">
        <v>787</v>
      </c>
      <c r="E53" s="238">
        <v>501</v>
      </c>
      <c r="F53" s="238">
        <v>73</v>
      </c>
      <c r="G53" s="238">
        <v>14</v>
      </c>
      <c r="H53" s="238">
        <v>8</v>
      </c>
      <c r="I53" s="238">
        <v>461</v>
      </c>
      <c r="J53" s="238">
        <v>40</v>
      </c>
      <c r="K53" s="238">
        <v>0</v>
      </c>
    </row>
    <row r="54" spans="1:12" ht="12.75" customHeight="1">
      <c r="A54" s="191" t="s">
        <v>358</v>
      </c>
      <c r="B54" s="191"/>
      <c r="C54" s="237">
        <v>23</v>
      </c>
      <c r="D54" s="238">
        <v>23</v>
      </c>
      <c r="E54" s="238">
        <v>13</v>
      </c>
      <c r="F54" s="238">
        <v>3</v>
      </c>
      <c r="G54" s="238">
        <v>1</v>
      </c>
      <c r="H54" s="238">
        <v>0</v>
      </c>
      <c r="I54" s="238">
        <v>3</v>
      </c>
      <c r="J54" s="238">
        <v>10</v>
      </c>
      <c r="K54" s="238">
        <v>0</v>
      </c>
    </row>
    <row r="55" spans="1:12" ht="12.75" customHeight="1">
      <c r="A55" s="191" t="s">
        <v>357</v>
      </c>
      <c r="B55" s="191"/>
      <c r="C55" s="237">
        <v>9</v>
      </c>
      <c r="D55" s="238">
        <v>9</v>
      </c>
      <c r="E55" s="238">
        <v>9</v>
      </c>
      <c r="F55" s="238">
        <v>1</v>
      </c>
      <c r="G55" s="238">
        <v>0</v>
      </c>
      <c r="H55" s="238">
        <v>0</v>
      </c>
      <c r="I55" s="238">
        <v>1</v>
      </c>
      <c r="J55" s="238">
        <v>8</v>
      </c>
      <c r="K55" s="238">
        <v>0</v>
      </c>
    </row>
    <row r="56" spans="1:12" ht="12.75" customHeight="1">
      <c r="A56" s="190" t="s">
        <v>356</v>
      </c>
      <c r="B56" s="190"/>
      <c r="C56" s="237">
        <v>18</v>
      </c>
      <c r="D56" s="238">
        <v>18</v>
      </c>
      <c r="E56" s="238">
        <v>15</v>
      </c>
      <c r="F56" s="238">
        <v>1</v>
      </c>
      <c r="G56" s="238">
        <v>1</v>
      </c>
      <c r="H56" s="238">
        <v>0</v>
      </c>
      <c r="I56" s="238">
        <v>0</v>
      </c>
      <c r="J56" s="238">
        <v>15</v>
      </c>
      <c r="K56" s="238">
        <v>0</v>
      </c>
    </row>
    <row r="57" spans="1:12" ht="12.75" customHeight="1">
      <c r="A57" s="190" t="s">
        <v>355</v>
      </c>
      <c r="B57" s="190"/>
      <c r="C57" s="237">
        <v>1</v>
      </c>
      <c r="D57" s="238">
        <v>1</v>
      </c>
      <c r="E57" s="238">
        <v>0</v>
      </c>
      <c r="F57" s="238">
        <v>0</v>
      </c>
      <c r="G57" s="238">
        <v>0</v>
      </c>
      <c r="H57" s="238">
        <v>0</v>
      </c>
      <c r="I57" s="238">
        <v>0</v>
      </c>
      <c r="J57" s="238">
        <v>0</v>
      </c>
      <c r="K57" s="238">
        <v>0</v>
      </c>
    </row>
    <row r="58" spans="1:12" ht="6" customHeight="1">
      <c r="A58" s="189"/>
      <c r="B58" s="188"/>
      <c r="C58" s="235"/>
      <c r="D58" s="236"/>
      <c r="E58" s="236"/>
      <c r="F58" s="236"/>
      <c r="G58" s="236"/>
      <c r="H58" s="236"/>
      <c r="I58" s="236"/>
      <c r="J58" s="236"/>
      <c r="K58" s="236"/>
      <c r="L58" s="309"/>
    </row>
    <row r="59" spans="1:12" ht="12.75" customHeight="1">
      <c r="A59" s="190" t="s">
        <v>354</v>
      </c>
      <c r="B59" s="190"/>
      <c r="C59" s="237">
        <v>182</v>
      </c>
      <c r="D59" s="238">
        <v>182</v>
      </c>
      <c r="E59" s="238">
        <v>201</v>
      </c>
      <c r="F59" s="238">
        <v>17</v>
      </c>
      <c r="G59" s="238">
        <v>4</v>
      </c>
      <c r="H59" s="238">
        <v>0</v>
      </c>
      <c r="I59" s="238">
        <v>9</v>
      </c>
      <c r="J59" s="238">
        <v>192</v>
      </c>
      <c r="K59" s="238">
        <v>0</v>
      </c>
    </row>
    <row r="60" spans="1:12" ht="12.75" customHeight="1">
      <c r="A60" s="191" t="s">
        <v>303</v>
      </c>
      <c r="B60" s="190"/>
      <c r="C60" s="237">
        <v>0</v>
      </c>
      <c r="D60" s="238">
        <v>0</v>
      </c>
      <c r="E60" s="238">
        <v>0</v>
      </c>
      <c r="F60" s="238">
        <v>0</v>
      </c>
      <c r="G60" s="238">
        <v>0</v>
      </c>
      <c r="H60" s="238">
        <v>0</v>
      </c>
      <c r="I60" s="238">
        <v>0</v>
      </c>
      <c r="J60" s="238">
        <v>0</v>
      </c>
      <c r="K60" s="238">
        <v>0</v>
      </c>
    </row>
    <row r="61" spans="1:12" ht="12.75" customHeight="1">
      <c r="A61" s="190" t="s">
        <v>304</v>
      </c>
      <c r="B61" s="191"/>
      <c r="C61" s="237">
        <v>2</v>
      </c>
      <c r="D61" s="238">
        <v>2</v>
      </c>
      <c r="E61" s="238">
        <v>5</v>
      </c>
      <c r="F61" s="238">
        <v>0</v>
      </c>
      <c r="G61" s="238">
        <v>0</v>
      </c>
      <c r="H61" s="238">
        <v>0</v>
      </c>
      <c r="I61" s="238">
        <v>2</v>
      </c>
      <c r="J61" s="238">
        <v>3</v>
      </c>
      <c r="K61" s="238">
        <v>0</v>
      </c>
    </row>
    <row r="62" spans="1:12" ht="12.75" customHeight="1">
      <c r="A62" s="190" t="s">
        <v>353</v>
      </c>
      <c r="B62" s="190"/>
      <c r="C62" s="237">
        <v>0</v>
      </c>
      <c r="D62" s="238">
        <v>0</v>
      </c>
      <c r="E62" s="238">
        <v>0</v>
      </c>
      <c r="F62" s="238">
        <v>0</v>
      </c>
      <c r="G62" s="238">
        <v>0</v>
      </c>
      <c r="H62" s="238">
        <v>0</v>
      </c>
      <c r="I62" s="238">
        <v>0</v>
      </c>
      <c r="J62" s="238">
        <v>0</v>
      </c>
      <c r="K62" s="238">
        <v>0</v>
      </c>
    </row>
    <row r="63" spans="1:12" ht="12.75" customHeight="1">
      <c r="A63" s="191" t="s">
        <v>352</v>
      </c>
      <c r="B63" s="190"/>
      <c r="C63" s="237">
        <v>1</v>
      </c>
      <c r="D63" s="238">
        <v>1</v>
      </c>
      <c r="E63" s="238">
        <v>1</v>
      </c>
      <c r="F63" s="238">
        <v>0</v>
      </c>
      <c r="G63" s="238">
        <v>0</v>
      </c>
      <c r="H63" s="238">
        <v>0</v>
      </c>
      <c r="I63" s="238">
        <v>1</v>
      </c>
      <c r="J63" s="238">
        <v>0</v>
      </c>
      <c r="K63" s="238">
        <v>0</v>
      </c>
    </row>
    <row r="64" spans="1:12" ht="6" customHeight="1">
      <c r="A64" s="189"/>
      <c r="B64" s="188"/>
      <c r="C64" s="235"/>
      <c r="D64" s="236"/>
      <c r="E64" s="236"/>
      <c r="F64" s="236"/>
      <c r="G64" s="236"/>
      <c r="H64" s="236"/>
      <c r="I64" s="236"/>
      <c r="J64" s="236"/>
      <c r="K64" s="236"/>
      <c r="L64" s="309"/>
    </row>
    <row r="65" spans="1:12" ht="12.75" customHeight="1">
      <c r="A65" s="191" t="s">
        <v>351</v>
      </c>
      <c r="B65" s="190"/>
      <c r="C65" s="237">
        <v>2</v>
      </c>
      <c r="D65" s="238">
        <v>2</v>
      </c>
      <c r="E65" s="238">
        <v>2</v>
      </c>
      <c r="F65" s="238">
        <v>0</v>
      </c>
      <c r="G65" s="238">
        <v>0</v>
      </c>
      <c r="H65" s="238">
        <v>0</v>
      </c>
      <c r="I65" s="238">
        <v>0</v>
      </c>
      <c r="J65" s="238">
        <v>2</v>
      </c>
      <c r="K65" s="238">
        <v>0</v>
      </c>
    </row>
    <row r="66" spans="1:12" ht="12.75" customHeight="1">
      <c r="A66" s="191" t="s">
        <v>350</v>
      </c>
      <c r="B66" s="191"/>
      <c r="C66" s="237">
        <v>18</v>
      </c>
      <c r="D66" s="238">
        <v>18</v>
      </c>
      <c r="E66" s="238">
        <v>23</v>
      </c>
      <c r="F66" s="238">
        <v>6</v>
      </c>
      <c r="G66" s="238">
        <v>0</v>
      </c>
      <c r="H66" s="238">
        <v>0</v>
      </c>
      <c r="I66" s="238">
        <v>0</v>
      </c>
      <c r="J66" s="238">
        <v>23</v>
      </c>
      <c r="K66" s="238">
        <v>0</v>
      </c>
    </row>
    <row r="67" spans="1:12" ht="12.75" customHeight="1">
      <c r="A67" s="191" t="s">
        <v>349</v>
      </c>
      <c r="B67" s="191"/>
      <c r="C67" s="237">
        <v>29</v>
      </c>
      <c r="D67" s="238">
        <v>29</v>
      </c>
      <c r="E67" s="238">
        <v>33</v>
      </c>
      <c r="F67" s="238">
        <v>5</v>
      </c>
      <c r="G67" s="238">
        <v>10</v>
      </c>
      <c r="H67" s="238">
        <v>1</v>
      </c>
      <c r="I67" s="238">
        <v>1</v>
      </c>
      <c r="J67" s="238">
        <v>32</v>
      </c>
      <c r="K67" s="238">
        <v>0</v>
      </c>
    </row>
    <row r="68" spans="1:12" ht="12.75" customHeight="1">
      <c r="A68" s="191" t="s">
        <v>348</v>
      </c>
      <c r="B68" s="191"/>
      <c r="C68" s="237">
        <v>8</v>
      </c>
      <c r="D68" s="238">
        <v>8</v>
      </c>
      <c r="E68" s="238">
        <v>8</v>
      </c>
      <c r="F68" s="238">
        <v>1</v>
      </c>
      <c r="G68" s="238">
        <v>0</v>
      </c>
      <c r="H68" s="238">
        <v>0</v>
      </c>
      <c r="I68" s="238">
        <v>0</v>
      </c>
      <c r="J68" s="238">
        <v>8</v>
      </c>
      <c r="K68" s="238">
        <v>0</v>
      </c>
    </row>
    <row r="69" spans="1:12" ht="12.75" customHeight="1">
      <c r="A69" s="191" t="s">
        <v>347</v>
      </c>
      <c r="B69" s="191"/>
      <c r="C69" s="237">
        <v>1</v>
      </c>
      <c r="D69" s="238">
        <v>1</v>
      </c>
      <c r="E69" s="238">
        <v>1</v>
      </c>
      <c r="F69" s="238">
        <v>0</v>
      </c>
      <c r="G69" s="238">
        <v>0</v>
      </c>
      <c r="H69" s="238">
        <v>0</v>
      </c>
      <c r="I69" s="238">
        <v>0</v>
      </c>
      <c r="J69" s="238">
        <v>1</v>
      </c>
      <c r="K69" s="238">
        <v>0</v>
      </c>
    </row>
    <row r="70" spans="1:12" ht="6" customHeight="1">
      <c r="A70" s="189"/>
      <c r="B70" s="188"/>
      <c r="C70" s="235"/>
      <c r="D70" s="236"/>
      <c r="E70" s="236"/>
      <c r="F70" s="236"/>
      <c r="G70" s="236"/>
      <c r="H70" s="236"/>
      <c r="I70" s="236"/>
      <c r="J70" s="236"/>
      <c r="K70" s="236"/>
      <c r="L70" s="309"/>
    </row>
    <row r="71" spans="1:12" ht="12.75" customHeight="1">
      <c r="A71" s="191" t="s">
        <v>346</v>
      </c>
      <c r="B71" s="191"/>
      <c r="C71" s="237">
        <v>0</v>
      </c>
      <c r="D71" s="238">
        <v>0</v>
      </c>
      <c r="E71" s="238">
        <v>0</v>
      </c>
      <c r="F71" s="238">
        <v>0</v>
      </c>
      <c r="G71" s="238">
        <v>0</v>
      </c>
      <c r="H71" s="238">
        <v>0</v>
      </c>
      <c r="I71" s="238">
        <v>0</v>
      </c>
      <c r="J71" s="238">
        <v>0</v>
      </c>
      <c r="K71" s="238">
        <v>0</v>
      </c>
    </row>
    <row r="72" spans="1:12" ht="12.75" customHeight="1">
      <c r="A72" s="191" t="s">
        <v>345</v>
      </c>
      <c r="B72" s="191"/>
      <c r="C72" s="237">
        <v>2</v>
      </c>
      <c r="D72" s="238">
        <v>2</v>
      </c>
      <c r="E72" s="238">
        <v>2</v>
      </c>
      <c r="F72" s="238">
        <v>0</v>
      </c>
      <c r="G72" s="238">
        <v>0</v>
      </c>
      <c r="H72" s="238">
        <v>0</v>
      </c>
      <c r="I72" s="238">
        <v>0</v>
      </c>
      <c r="J72" s="238">
        <v>2</v>
      </c>
      <c r="K72" s="238">
        <v>0</v>
      </c>
    </row>
    <row r="73" spans="1:12" ht="12.75" customHeight="1">
      <c r="A73" s="191" t="s">
        <v>344</v>
      </c>
      <c r="B73" s="191"/>
      <c r="C73" s="237">
        <v>44</v>
      </c>
      <c r="D73" s="238">
        <v>44</v>
      </c>
      <c r="E73" s="238">
        <v>17</v>
      </c>
      <c r="F73" s="238">
        <v>3</v>
      </c>
      <c r="G73" s="238">
        <v>7</v>
      </c>
      <c r="H73" s="238">
        <v>2</v>
      </c>
      <c r="I73" s="238">
        <v>1</v>
      </c>
      <c r="J73" s="238">
        <v>16</v>
      </c>
      <c r="K73" s="238">
        <v>0</v>
      </c>
    </row>
    <row r="74" spans="1:12" ht="12.75" customHeight="1">
      <c r="A74" s="191" t="s">
        <v>343</v>
      </c>
      <c r="B74" s="191"/>
      <c r="C74" s="237">
        <v>0</v>
      </c>
      <c r="D74" s="238">
        <v>0</v>
      </c>
      <c r="E74" s="238">
        <v>0</v>
      </c>
      <c r="F74" s="238">
        <v>0</v>
      </c>
      <c r="G74" s="238">
        <v>0</v>
      </c>
      <c r="H74" s="238">
        <v>0</v>
      </c>
      <c r="I74" s="238">
        <v>0</v>
      </c>
      <c r="J74" s="238">
        <v>0</v>
      </c>
      <c r="K74" s="238">
        <v>0</v>
      </c>
    </row>
    <row r="75" spans="1:12" ht="12.75" customHeight="1">
      <c r="A75" s="190" t="s">
        <v>342</v>
      </c>
      <c r="B75" s="191"/>
      <c r="C75" s="237">
        <v>478</v>
      </c>
      <c r="D75" s="238">
        <v>478</v>
      </c>
      <c r="E75" s="238">
        <v>75</v>
      </c>
      <c r="F75" s="238">
        <v>49</v>
      </c>
      <c r="G75" s="238">
        <v>2</v>
      </c>
      <c r="H75" s="238">
        <v>2</v>
      </c>
      <c r="I75" s="238">
        <v>0</v>
      </c>
      <c r="J75" s="238">
        <v>75</v>
      </c>
      <c r="K75" s="238">
        <v>0</v>
      </c>
    </row>
    <row r="76" spans="1:12" ht="6" customHeight="1">
      <c r="A76" s="189"/>
      <c r="B76" s="188"/>
      <c r="C76" s="235"/>
      <c r="D76" s="236"/>
      <c r="E76" s="236"/>
      <c r="F76" s="236"/>
      <c r="G76" s="236"/>
      <c r="H76" s="236"/>
      <c r="I76" s="236"/>
      <c r="J76" s="236"/>
      <c r="K76" s="236"/>
      <c r="L76" s="309"/>
    </row>
    <row r="77" spans="1:12" ht="12.75" customHeight="1">
      <c r="A77" s="190" t="s">
        <v>341</v>
      </c>
      <c r="B77" s="191"/>
      <c r="C77" s="237">
        <v>40</v>
      </c>
      <c r="D77" s="238">
        <v>40</v>
      </c>
      <c r="E77" s="238">
        <v>9</v>
      </c>
      <c r="F77" s="238">
        <v>3</v>
      </c>
      <c r="G77" s="238">
        <v>0</v>
      </c>
      <c r="H77" s="238">
        <v>0</v>
      </c>
      <c r="I77" s="238">
        <v>0</v>
      </c>
      <c r="J77" s="238">
        <v>9</v>
      </c>
      <c r="K77" s="238">
        <v>0</v>
      </c>
    </row>
    <row r="78" spans="1:12" ht="12.75" customHeight="1">
      <c r="A78" s="190" t="s">
        <v>340</v>
      </c>
      <c r="B78" s="190"/>
      <c r="C78" s="237">
        <v>0</v>
      </c>
      <c r="D78" s="238">
        <v>0</v>
      </c>
      <c r="E78" s="238">
        <v>0</v>
      </c>
      <c r="F78" s="238">
        <v>0</v>
      </c>
      <c r="G78" s="238">
        <v>0</v>
      </c>
      <c r="H78" s="238">
        <v>0</v>
      </c>
      <c r="I78" s="238">
        <v>0</v>
      </c>
      <c r="J78" s="238">
        <v>0</v>
      </c>
      <c r="K78" s="238">
        <v>0</v>
      </c>
    </row>
    <row r="79" spans="1:12" ht="12.75" customHeight="1">
      <c r="A79" s="190" t="s">
        <v>339</v>
      </c>
      <c r="B79" s="190"/>
      <c r="C79" s="237">
        <v>56</v>
      </c>
      <c r="D79" s="238">
        <v>56</v>
      </c>
      <c r="E79" s="238">
        <v>40</v>
      </c>
      <c r="F79" s="238">
        <v>10</v>
      </c>
      <c r="G79" s="238">
        <v>1</v>
      </c>
      <c r="H79" s="238">
        <v>0</v>
      </c>
      <c r="I79" s="238">
        <v>6</v>
      </c>
      <c r="J79" s="238">
        <v>34</v>
      </c>
      <c r="K79" s="238">
        <v>0</v>
      </c>
    </row>
    <row r="80" spans="1:12" ht="12.75" customHeight="1">
      <c r="A80" s="190" t="s">
        <v>338</v>
      </c>
      <c r="B80" s="190"/>
      <c r="C80" s="237">
        <v>3</v>
      </c>
      <c r="D80" s="238">
        <v>3</v>
      </c>
      <c r="E80" s="238">
        <v>4</v>
      </c>
      <c r="F80" s="238">
        <v>0</v>
      </c>
      <c r="G80" s="238">
        <v>0</v>
      </c>
      <c r="H80" s="238">
        <v>0</v>
      </c>
      <c r="I80" s="238">
        <v>0</v>
      </c>
      <c r="J80" s="238">
        <v>4</v>
      </c>
      <c r="K80" s="238">
        <v>0</v>
      </c>
    </row>
    <row r="81" spans="1:12" ht="12.75" customHeight="1">
      <c r="A81" s="190" t="s">
        <v>337</v>
      </c>
      <c r="B81" s="190"/>
      <c r="C81" s="237">
        <v>16</v>
      </c>
      <c r="D81" s="238">
        <v>16</v>
      </c>
      <c r="E81" s="238">
        <v>6</v>
      </c>
      <c r="F81" s="238">
        <v>1</v>
      </c>
      <c r="G81" s="238">
        <v>0</v>
      </c>
      <c r="H81" s="238">
        <v>0</v>
      </c>
      <c r="I81" s="238">
        <v>0</v>
      </c>
      <c r="J81" s="238">
        <v>6</v>
      </c>
      <c r="K81" s="238">
        <v>0</v>
      </c>
    </row>
    <row r="82" spans="1:12" ht="6" customHeight="1">
      <c r="A82" s="189"/>
      <c r="B82" s="188"/>
      <c r="C82" s="235"/>
      <c r="D82" s="236"/>
      <c r="E82" s="236"/>
      <c r="F82" s="236"/>
      <c r="G82" s="236"/>
      <c r="H82" s="236"/>
      <c r="I82" s="236"/>
      <c r="J82" s="236"/>
      <c r="K82" s="236"/>
      <c r="L82" s="309"/>
    </row>
    <row r="83" spans="1:12" ht="5.25" customHeight="1" thickBot="1">
      <c r="A83" s="187"/>
      <c r="B83" s="186"/>
      <c r="C83" s="185"/>
      <c r="D83" s="185"/>
      <c r="E83" s="185"/>
      <c r="F83" s="185"/>
      <c r="G83" s="185"/>
      <c r="H83" s="185"/>
      <c r="I83" s="185"/>
      <c r="J83" s="185"/>
      <c r="K83" s="185"/>
    </row>
    <row r="84" spans="1:12" ht="5.25" customHeight="1" thickTop="1">
      <c r="A84" s="183"/>
      <c r="B84" s="183"/>
    </row>
    <row r="85" spans="1:12" ht="9.75">
      <c r="A85" s="183"/>
      <c r="B85" s="183"/>
    </row>
    <row r="86" spans="1:12" ht="3.75" customHeight="1">
      <c r="A86" s="183"/>
      <c r="B86" s="183"/>
    </row>
    <row r="87" spans="1:12" ht="12.95" customHeight="1">
      <c r="A87" s="183"/>
      <c r="B87" s="183"/>
    </row>
    <row r="88" spans="1:12" ht="12.95" customHeight="1">
      <c r="A88" s="183"/>
      <c r="B88" s="183"/>
    </row>
    <row r="89" spans="1:12" ht="12.95" customHeight="1">
      <c r="A89" s="183"/>
      <c r="B89" s="183"/>
    </row>
    <row r="90" spans="1:12" ht="12.95" customHeight="1">
      <c r="A90" s="183"/>
      <c r="B90" s="183"/>
    </row>
    <row r="91" spans="1:12" ht="12.95" customHeight="1">
      <c r="A91" s="183"/>
      <c r="B91" s="183"/>
    </row>
    <row r="92" spans="1:12" ht="12.95" customHeight="1">
      <c r="A92" s="183"/>
      <c r="B92" s="183"/>
    </row>
    <row r="93" spans="1:12" ht="12.95" customHeight="1">
      <c r="A93" s="183"/>
      <c r="B93" s="183"/>
    </row>
    <row r="94" spans="1:12" ht="12.95" customHeight="1">
      <c r="A94" s="183"/>
      <c r="B94" s="183"/>
    </row>
    <row r="95" spans="1:12" ht="12.95" customHeight="1">
      <c r="A95" s="183"/>
      <c r="B95" s="183"/>
    </row>
    <row r="96" spans="1:12" ht="12.95" customHeight="1">
      <c r="A96" s="183"/>
      <c r="B96" s="183"/>
    </row>
    <row r="97" spans="1:2" ht="12.95" customHeight="1">
      <c r="A97" s="183"/>
      <c r="B97" s="183"/>
    </row>
    <row r="98" spans="1:2" ht="12.95" customHeight="1">
      <c r="A98" s="183"/>
      <c r="B98" s="183"/>
    </row>
    <row r="99" spans="1:2" ht="12.95" customHeight="1">
      <c r="A99" s="183"/>
      <c r="B99" s="183"/>
    </row>
    <row r="100" spans="1:2" ht="12.95" customHeight="1">
      <c r="A100" s="183"/>
      <c r="B100" s="183"/>
    </row>
    <row r="101" spans="1:2" ht="12.95" customHeight="1">
      <c r="A101" s="183"/>
      <c r="B101" s="183"/>
    </row>
    <row r="102" spans="1:2" ht="12.95" customHeight="1">
      <c r="A102" s="183"/>
      <c r="B102" s="183"/>
    </row>
    <row r="103" spans="1:2" ht="12.95" customHeight="1">
      <c r="A103" s="183"/>
      <c r="B103" s="183"/>
    </row>
    <row r="104" spans="1:2" ht="12.95" customHeight="1">
      <c r="A104" s="183"/>
      <c r="B104" s="183"/>
    </row>
    <row r="105" spans="1:2" ht="12.95" customHeight="1">
      <c r="A105" s="183"/>
      <c r="B105" s="183"/>
    </row>
    <row r="106" spans="1:2" ht="12.95" customHeight="1">
      <c r="A106" s="183"/>
      <c r="B106" s="183"/>
    </row>
    <row r="107" spans="1:2" ht="12.95" customHeight="1">
      <c r="A107" s="183"/>
      <c r="B107" s="183"/>
    </row>
    <row r="108" spans="1:2" ht="12.95" customHeight="1">
      <c r="A108" s="183"/>
      <c r="B108" s="183"/>
    </row>
    <row r="109" spans="1:2" ht="12.95" customHeight="1">
      <c r="A109" s="183"/>
      <c r="B109" s="183"/>
    </row>
    <row r="110" spans="1:2" ht="12.95" customHeight="1">
      <c r="A110" s="183"/>
      <c r="B110" s="183"/>
    </row>
    <row r="111" spans="1:2" ht="12.95" customHeight="1">
      <c r="A111" s="183"/>
      <c r="B111" s="183"/>
    </row>
    <row r="112" spans="1:2" ht="12.95" customHeight="1">
      <c r="A112" s="183"/>
      <c r="B112" s="183"/>
    </row>
  </sheetData>
  <mergeCells count="11">
    <mergeCell ref="C3:C6"/>
    <mergeCell ref="D3:D6"/>
    <mergeCell ref="E3:H3"/>
    <mergeCell ref="I3:K3"/>
    <mergeCell ref="E4:E6"/>
    <mergeCell ref="G4:G6"/>
    <mergeCell ref="I4:I6"/>
    <mergeCell ref="J4:J6"/>
    <mergeCell ref="K4:K6"/>
    <mergeCell ref="F5:F6"/>
    <mergeCell ref="H5:H6"/>
  </mergeCells>
  <phoneticPr fontId="2"/>
  <printOptions horizontalCentered="1" gridLinesSet="0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&amp;L特別法犯違反法令別取締・検挙件数及び検挙人員&amp;R&amp;F（&amp;A）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N57"/>
  <sheetViews>
    <sheetView zoomScaleNormal="100" zoomScaleSheetLayoutView="112" workbookViewId="0"/>
  </sheetViews>
  <sheetFormatPr defaultColWidth="9.33203125" defaultRowHeight="10.5"/>
  <cols>
    <col min="1" max="1" width="1" style="13" customWidth="1"/>
    <col min="2" max="2" width="3.83203125" style="310" customWidth="1"/>
    <col min="3" max="3" width="4.33203125" style="310" customWidth="1"/>
    <col min="4" max="4" width="13.1640625" style="311" bestFit="1" customWidth="1"/>
    <col min="5" max="5" width="7.33203125" style="311" customWidth="1"/>
    <col min="6" max="6" width="7.1640625" style="18" customWidth="1"/>
    <col min="7" max="7" width="1" style="13" customWidth="1"/>
    <col min="8" max="8" width="13" style="29" customWidth="1"/>
    <col min="9" max="9" width="9.5" style="29" customWidth="1"/>
    <col min="10" max="10" width="14.1640625" style="29" customWidth="1"/>
    <col min="11" max="12" width="6.5" style="29" bestFit="1" customWidth="1"/>
    <col min="13" max="14" width="8.1640625" style="29" customWidth="1"/>
    <col min="15" max="15" width="7.83203125" style="29" customWidth="1"/>
    <col min="16" max="25" width="10.5" style="29" customWidth="1"/>
    <col min="26" max="26" width="7.83203125" style="29" customWidth="1"/>
    <col min="27" max="27" width="10" style="29" customWidth="1"/>
    <col min="28" max="32" width="7.83203125" style="13" customWidth="1"/>
    <col min="33" max="33" width="8.6640625" style="13" bestFit="1" customWidth="1"/>
    <col min="34" max="35" width="7.83203125" style="13" customWidth="1"/>
    <col min="36" max="36" width="9.1640625" style="13" bestFit="1" customWidth="1"/>
    <col min="37" max="37" width="11.1640625" style="13" bestFit="1" customWidth="1"/>
    <col min="38" max="38" width="7.83203125" style="13" customWidth="1"/>
    <col min="39" max="39" width="8.6640625" style="13" bestFit="1" customWidth="1"/>
    <col min="40" max="40" width="8.1640625" style="13" customWidth="1"/>
    <col min="41" max="43" width="8.83203125" style="13" customWidth="1"/>
    <col min="44" max="44" width="8.83203125" style="13" bestFit="1" customWidth="1"/>
    <col min="45" max="45" width="8.83203125" style="13" customWidth="1"/>
    <col min="46" max="46" width="8.6640625" style="13" bestFit="1" customWidth="1"/>
    <col min="47" max="50" width="8.83203125" style="13" customWidth="1"/>
    <col min="51" max="51" width="7.5" style="13" customWidth="1"/>
    <col min="52" max="52" width="8" style="13" customWidth="1"/>
    <col min="53" max="54" width="5.83203125" style="13" customWidth="1"/>
    <col min="55" max="56" width="9.1640625" style="13" customWidth="1"/>
    <col min="57" max="57" width="8.33203125" style="13" customWidth="1"/>
    <col min="58" max="58" width="8.83203125" style="13" customWidth="1"/>
    <col min="59" max="59" width="7.1640625" style="13" customWidth="1"/>
    <col min="60" max="60" width="11.5" style="13" bestFit="1" customWidth="1"/>
    <col min="61" max="61" width="10.1640625" style="13" bestFit="1" customWidth="1"/>
    <col min="62" max="62" width="7.83203125" style="13" customWidth="1"/>
    <col min="63" max="63" width="7.6640625" style="13" customWidth="1"/>
    <col min="64" max="64" width="8.83203125" style="13" bestFit="1" customWidth="1"/>
    <col min="65" max="66" width="10.33203125" style="13" customWidth="1"/>
    <col min="67" max="16384" width="9.33203125" style="29"/>
  </cols>
  <sheetData>
    <row r="1" spans="1:66" ht="12" customHeight="1" thickBot="1">
      <c r="C1" s="13"/>
      <c r="D1" s="13"/>
      <c r="H1" s="13"/>
      <c r="I1" s="13"/>
      <c r="J1" s="13"/>
      <c r="K1" s="13"/>
      <c r="L1" s="13"/>
      <c r="M1" s="13"/>
      <c r="N1" s="13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J1" s="4"/>
      <c r="AN1" s="14"/>
      <c r="BN1" s="14" t="s">
        <v>575</v>
      </c>
    </row>
    <row r="2" spans="1:66" ht="14.1" customHeight="1" thickTop="1">
      <c r="A2" s="312"/>
      <c r="B2" s="312"/>
      <c r="C2" s="429" t="s">
        <v>473</v>
      </c>
      <c r="D2" s="429"/>
      <c r="E2" s="429"/>
      <c r="F2" s="15"/>
      <c r="G2" s="313"/>
      <c r="H2" s="411" t="s">
        <v>472</v>
      </c>
      <c r="I2" s="331" t="s">
        <v>471</v>
      </c>
      <c r="J2" s="331"/>
      <c r="K2" s="428" t="s">
        <v>470</v>
      </c>
      <c r="L2" s="428" t="s">
        <v>469</v>
      </c>
      <c r="M2" s="405" t="s">
        <v>468</v>
      </c>
      <c r="N2" s="405" t="s">
        <v>467</v>
      </c>
      <c r="O2" s="405" t="s">
        <v>466</v>
      </c>
      <c r="P2" s="405" t="s">
        <v>465</v>
      </c>
      <c r="Q2" s="405" t="s">
        <v>576</v>
      </c>
      <c r="R2" s="405" t="s">
        <v>577</v>
      </c>
      <c r="S2" s="423" t="s">
        <v>464</v>
      </c>
      <c r="T2" s="405" t="s">
        <v>463</v>
      </c>
      <c r="U2" s="423" t="s">
        <v>462</v>
      </c>
      <c r="V2" s="411" t="s">
        <v>461</v>
      </c>
      <c r="W2" s="405" t="s">
        <v>460</v>
      </c>
      <c r="X2" s="405" t="s">
        <v>459</v>
      </c>
      <c r="Y2" s="428" t="s">
        <v>458</v>
      </c>
      <c r="Z2" s="405" t="s">
        <v>457</v>
      </c>
      <c r="AA2" s="405" t="s">
        <v>456</v>
      </c>
      <c r="AB2" s="397" t="s">
        <v>455</v>
      </c>
      <c r="AC2" s="397" t="s">
        <v>454</v>
      </c>
      <c r="AD2" s="397" t="s">
        <v>453</v>
      </c>
      <c r="AE2" s="420" t="s">
        <v>452</v>
      </c>
      <c r="AF2" s="411" t="s">
        <v>451</v>
      </c>
      <c r="AG2" s="397" t="s">
        <v>450</v>
      </c>
      <c r="AH2" s="397" t="s">
        <v>449</v>
      </c>
      <c r="AI2" s="397" t="s">
        <v>448</v>
      </c>
      <c r="AJ2" s="397" t="s">
        <v>447</v>
      </c>
      <c r="AK2" s="397" t="s">
        <v>446</v>
      </c>
      <c r="AL2" s="397" t="s">
        <v>445</v>
      </c>
      <c r="AM2" s="397" t="s">
        <v>444</v>
      </c>
      <c r="AN2" s="401" t="s">
        <v>443</v>
      </c>
      <c r="AO2" s="397" t="s">
        <v>442</v>
      </c>
      <c r="AP2" s="397" t="s">
        <v>441</v>
      </c>
      <c r="AQ2" s="411" t="s">
        <v>440</v>
      </c>
      <c r="AR2" s="397" t="s">
        <v>439</v>
      </c>
      <c r="AS2" s="401" t="s">
        <v>438</v>
      </c>
      <c r="AT2" s="397" t="s">
        <v>437</v>
      </c>
      <c r="AU2" s="397" t="s">
        <v>436</v>
      </c>
      <c r="AV2" s="397" t="s">
        <v>435</v>
      </c>
      <c r="AW2" s="397" t="s">
        <v>434</v>
      </c>
      <c r="AX2" s="401" t="s">
        <v>433</v>
      </c>
      <c r="AY2" s="413" t="s">
        <v>432</v>
      </c>
      <c r="AZ2" s="397" t="s">
        <v>431</v>
      </c>
      <c r="BA2" s="411" t="s">
        <v>430</v>
      </c>
      <c r="BB2" s="397" t="s">
        <v>429</v>
      </c>
      <c r="BC2" s="397" t="s">
        <v>567</v>
      </c>
      <c r="BD2" s="405" t="s">
        <v>428</v>
      </c>
      <c r="BE2" s="397" t="s">
        <v>427</v>
      </c>
      <c r="BF2" s="408" t="s">
        <v>426</v>
      </c>
      <c r="BG2" s="411" t="s">
        <v>425</v>
      </c>
      <c r="BH2" s="411" t="s">
        <v>424</v>
      </c>
      <c r="BI2" s="397" t="s">
        <v>423</v>
      </c>
      <c r="BJ2" s="397" t="s">
        <v>422</v>
      </c>
      <c r="BK2" s="397" t="s">
        <v>421</v>
      </c>
      <c r="BL2" s="397" t="s">
        <v>420</v>
      </c>
      <c r="BM2" s="397" t="s">
        <v>578</v>
      </c>
      <c r="BN2" s="401" t="s">
        <v>419</v>
      </c>
    </row>
    <row r="3" spans="1:66" ht="14.1" customHeight="1">
      <c r="A3" s="11"/>
      <c r="B3" s="11"/>
      <c r="C3" s="430"/>
      <c r="D3" s="430"/>
      <c r="E3" s="430"/>
      <c r="F3" s="17"/>
      <c r="G3" s="9"/>
      <c r="H3" s="400"/>
      <c r="I3" s="404" t="s">
        <v>310</v>
      </c>
      <c r="J3" s="404" t="s">
        <v>125</v>
      </c>
      <c r="K3" s="406"/>
      <c r="L3" s="406"/>
      <c r="M3" s="416"/>
      <c r="N3" s="416"/>
      <c r="O3" s="416"/>
      <c r="P3" s="416"/>
      <c r="Q3" s="416"/>
      <c r="R3" s="416"/>
      <c r="S3" s="424"/>
      <c r="T3" s="406"/>
      <c r="U3" s="426"/>
      <c r="V3" s="400"/>
      <c r="W3" s="416"/>
      <c r="X3" s="406"/>
      <c r="Y3" s="406"/>
      <c r="Z3" s="416"/>
      <c r="AA3" s="418"/>
      <c r="AB3" s="398"/>
      <c r="AC3" s="398"/>
      <c r="AD3" s="398"/>
      <c r="AE3" s="421"/>
      <c r="AF3" s="400"/>
      <c r="AG3" s="398"/>
      <c r="AH3" s="398"/>
      <c r="AI3" s="398"/>
      <c r="AJ3" s="400"/>
      <c r="AK3" s="398"/>
      <c r="AL3" s="398"/>
      <c r="AM3" s="400"/>
      <c r="AN3" s="402"/>
      <c r="AO3" s="400"/>
      <c r="AP3" s="400"/>
      <c r="AQ3" s="400"/>
      <c r="AR3" s="398"/>
      <c r="AS3" s="402"/>
      <c r="AT3" s="398"/>
      <c r="AU3" s="398"/>
      <c r="AV3" s="398"/>
      <c r="AW3" s="398"/>
      <c r="AX3" s="412"/>
      <c r="AY3" s="414"/>
      <c r="AZ3" s="398"/>
      <c r="BA3" s="400"/>
      <c r="BB3" s="398"/>
      <c r="BC3" s="398"/>
      <c r="BD3" s="406"/>
      <c r="BE3" s="400"/>
      <c r="BF3" s="409"/>
      <c r="BG3" s="400"/>
      <c r="BH3" s="400"/>
      <c r="BI3" s="398"/>
      <c r="BJ3" s="398"/>
      <c r="BK3" s="400"/>
      <c r="BL3" s="400"/>
      <c r="BM3" s="400"/>
      <c r="BN3" s="402"/>
    </row>
    <row r="4" spans="1:66" s="90" customFormat="1" ht="11.25" customHeight="1">
      <c r="A4" s="314"/>
      <c r="B4" s="314"/>
      <c r="C4" s="431"/>
      <c r="D4" s="431"/>
      <c r="E4" s="431"/>
      <c r="F4" s="17"/>
      <c r="G4" s="9"/>
      <c r="H4" s="399"/>
      <c r="I4" s="399"/>
      <c r="J4" s="399"/>
      <c r="K4" s="407"/>
      <c r="L4" s="407"/>
      <c r="M4" s="417"/>
      <c r="N4" s="417"/>
      <c r="O4" s="417"/>
      <c r="P4" s="417"/>
      <c r="Q4" s="417"/>
      <c r="R4" s="417"/>
      <c r="S4" s="425"/>
      <c r="T4" s="407"/>
      <c r="U4" s="427"/>
      <c r="V4" s="399"/>
      <c r="W4" s="417"/>
      <c r="X4" s="407"/>
      <c r="Y4" s="407"/>
      <c r="Z4" s="417"/>
      <c r="AA4" s="419"/>
      <c r="AB4" s="399"/>
      <c r="AC4" s="399"/>
      <c r="AD4" s="399"/>
      <c r="AE4" s="422"/>
      <c r="AF4" s="399"/>
      <c r="AG4" s="399"/>
      <c r="AH4" s="399"/>
      <c r="AI4" s="399"/>
      <c r="AJ4" s="399"/>
      <c r="AK4" s="399"/>
      <c r="AL4" s="399"/>
      <c r="AM4" s="399"/>
      <c r="AN4" s="403"/>
      <c r="AO4" s="399"/>
      <c r="AP4" s="399"/>
      <c r="AQ4" s="399"/>
      <c r="AR4" s="399"/>
      <c r="AS4" s="403"/>
      <c r="AT4" s="399"/>
      <c r="AU4" s="399"/>
      <c r="AV4" s="399"/>
      <c r="AW4" s="399"/>
      <c r="AX4" s="403"/>
      <c r="AY4" s="415"/>
      <c r="AZ4" s="399"/>
      <c r="BA4" s="399"/>
      <c r="BB4" s="399"/>
      <c r="BC4" s="399"/>
      <c r="BD4" s="407"/>
      <c r="BE4" s="399"/>
      <c r="BF4" s="410"/>
      <c r="BG4" s="399"/>
      <c r="BH4" s="399"/>
      <c r="BI4" s="399"/>
      <c r="BJ4" s="399"/>
      <c r="BK4" s="399"/>
      <c r="BL4" s="399"/>
      <c r="BM4" s="399"/>
      <c r="BN4" s="403"/>
    </row>
    <row r="5" spans="1:66" s="88" customFormat="1" ht="12" customHeight="1">
      <c r="A5" s="7"/>
      <c r="B5" s="315"/>
      <c r="C5" s="315"/>
      <c r="D5" s="7"/>
      <c r="E5" s="7"/>
      <c r="F5" s="262"/>
      <c r="G5" s="92"/>
      <c r="H5" s="7" t="s">
        <v>418</v>
      </c>
      <c r="I5" s="7" t="s">
        <v>416</v>
      </c>
      <c r="J5" s="7" t="s">
        <v>418</v>
      </c>
      <c r="K5" s="7" t="s">
        <v>416</v>
      </c>
      <c r="L5" s="7" t="s">
        <v>416</v>
      </c>
      <c r="M5" s="7" t="s">
        <v>416</v>
      </c>
      <c r="N5" s="7" t="s">
        <v>416</v>
      </c>
      <c r="O5" s="7" t="s">
        <v>416</v>
      </c>
      <c r="P5" s="7" t="s">
        <v>417</v>
      </c>
      <c r="Q5" s="7" t="s">
        <v>416</v>
      </c>
      <c r="R5" s="7" t="s">
        <v>417</v>
      </c>
      <c r="S5" s="7" t="s">
        <v>417</v>
      </c>
      <c r="T5" s="7" t="s">
        <v>416</v>
      </c>
      <c r="U5" s="7" t="s">
        <v>416</v>
      </c>
      <c r="V5" s="7" t="s">
        <v>416</v>
      </c>
      <c r="W5" s="7" t="s">
        <v>416</v>
      </c>
      <c r="X5" s="7" t="s">
        <v>416</v>
      </c>
      <c r="Y5" s="7" t="s">
        <v>416</v>
      </c>
      <c r="Z5" s="7" t="s">
        <v>416</v>
      </c>
      <c r="AA5" s="7" t="s">
        <v>416</v>
      </c>
      <c r="AB5" s="7" t="s">
        <v>416</v>
      </c>
      <c r="AC5" s="7" t="s">
        <v>416</v>
      </c>
      <c r="AD5" s="7" t="s">
        <v>416</v>
      </c>
      <c r="AE5" s="7" t="s">
        <v>416</v>
      </c>
      <c r="AF5" s="7" t="s">
        <v>416</v>
      </c>
      <c r="AG5" s="7" t="s">
        <v>416</v>
      </c>
      <c r="AH5" s="7" t="s">
        <v>416</v>
      </c>
      <c r="AI5" s="7" t="s">
        <v>416</v>
      </c>
      <c r="AJ5" s="7" t="s">
        <v>416</v>
      </c>
      <c r="AK5" s="7" t="s">
        <v>416</v>
      </c>
      <c r="AL5" s="7" t="s">
        <v>416</v>
      </c>
      <c r="AM5" s="7" t="s">
        <v>416</v>
      </c>
      <c r="AN5" s="7" t="s">
        <v>416</v>
      </c>
      <c r="AO5" s="7" t="s">
        <v>416</v>
      </c>
      <c r="AP5" s="7" t="s">
        <v>416</v>
      </c>
      <c r="AQ5" s="7" t="s">
        <v>416</v>
      </c>
      <c r="AR5" s="7" t="s">
        <v>416</v>
      </c>
      <c r="AS5" s="7" t="s">
        <v>416</v>
      </c>
      <c r="AT5" s="7" t="s">
        <v>416</v>
      </c>
      <c r="AU5" s="7" t="s">
        <v>416</v>
      </c>
      <c r="AV5" s="7" t="s">
        <v>416</v>
      </c>
      <c r="AW5" s="7" t="s">
        <v>416</v>
      </c>
      <c r="AX5" s="7" t="s">
        <v>416</v>
      </c>
      <c r="AY5" s="7" t="s">
        <v>416</v>
      </c>
      <c r="AZ5" s="7" t="s">
        <v>416</v>
      </c>
      <c r="BA5" s="7" t="s">
        <v>416</v>
      </c>
      <c r="BB5" s="7" t="s">
        <v>416</v>
      </c>
      <c r="BC5" s="7" t="s">
        <v>416</v>
      </c>
      <c r="BD5" s="7" t="s">
        <v>416</v>
      </c>
      <c r="BE5" s="7" t="s">
        <v>416</v>
      </c>
      <c r="BF5" s="7" t="s">
        <v>416</v>
      </c>
      <c r="BG5" s="7" t="s">
        <v>416</v>
      </c>
      <c r="BH5" s="7" t="s">
        <v>416</v>
      </c>
      <c r="BI5" s="7" t="s">
        <v>416</v>
      </c>
      <c r="BJ5" s="7" t="s">
        <v>416</v>
      </c>
      <c r="BK5" s="7" t="s">
        <v>416</v>
      </c>
      <c r="BL5" s="7" t="s">
        <v>416</v>
      </c>
      <c r="BM5" s="7" t="s">
        <v>416</v>
      </c>
      <c r="BN5" s="7" t="s">
        <v>416</v>
      </c>
    </row>
    <row r="6" spans="1:66" s="127" customFormat="1" ht="12" customHeight="1">
      <c r="A6" s="82"/>
      <c r="B6" s="396" t="s">
        <v>82</v>
      </c>
      <c r="C6" s="316"/>
      <c r="D6" s="251" t="s">
        <v>411</v>
      </c>
      <c r="E6" s="332" t="s">
        <v>146</v>
      </c>
      <c r="F6" s="332"/>
      <c r="G6" s="120"/>
      <c r="H6" s="261">
        <v>6763713</v>
      </c>
      <c r="I6" s="261">
        <v>6209</v>
      </c>
      <c r="J6" s="261">
        <v>4457349</v>
      </c>
      <c r="K6" s="44">
        <v>1</v>
      </c>
      <c r="L6" s="44">
        <v>3</v>
      </c>
      <c r="M6" s="44">
        <v>0</v>
      </c>
      <c r="N6" s="44">
        <v>0</v>
      </c>
      <c r="O6" s="44">
        <v>201</v>
      </c>
      <c r="P6" s="44">
        <v>53</v>
      </c>
      <c r="Q6" s="44">
        <v>11</v>
      </c>
      <c r="R6" s="44">
        <v>2</v>
      </c>
      <c r="S6" s="44">
        <v>0</v>
      </c>
      <c r="T6" s="44">
        <v>523</v>
      </c>
      <c r="U6" s="44">
        <v>482</v>
      </c>
      <c r="V6" s="44">
        <v>7155</v>
      </c>
      <c r="W6" s="44">
        <v>113</v>
      </c>
      <c r="X6" s="44">
        <v>659</v>
      </c>
      <c r="Y6" s="44">
        <v>16</v>
      </c>
      <c r="Z6" s="44">
        <v>84</v>
      </c>
      <c r="AA6" s="44">
        <v>398</v>
      </c>
      <c r="AB6" s="44">
        <v>329</v>
      </c>
      <c r="AC6" s="44">
        <v>67</v>
      </c>
      <c r="AD6" s="44">
        <v>368</v>
      </c>
      <c r="AE6" s="44">
        <v>51</v>
      </c>
      <c r="AF6" s="44">
        <v>145</v>
      </c>
      <c r="AG6" s="44">
        <v>424</v>
      </c>
      <c r="AH6" s="44">
        <v>20</v>
      </c>
      <c r="AI6" s="44">
        <v>388</v>
      </c>
      <c r="AJ6" s="44">
        <v>844</v>
      </c>
      <c r="AK6" s="44">
        <v>1691</v>
      </c>
      <c r="AL6" s="44">
        <v>8</v>
      </c>
      <c r="AM6" s="44">
        <v>146</v>
      </c>
      <c r="AN6" s="44">
        <v>342</v>
      </c>
      <c r="AO6" s="44">
        <v>2</v>
      </c>
      <c r="AP6" s="44">
        <v>15</v>
      </c>
      <c r="AQ6" s="44">
        <v>78</v>
      </c>
      <c r="AR6" s="44">
        <v>151</v>
      </c>
      <c r="AS6" s="44">
        <v>32</v>
      </c>
      <c r="AT6" s="44">
        <v>320</v>
      </c>
      <c r="AU6" s="44">
        <v>19</v>
      </c>
      <c r="AV6" s="44">
        <v>711</v>
      </c>
      <c r="AW6" s="44">
        <v>361</v>
      </c>
      <c r="AX6" s="44">
        <v>10</v>
      </c>
      <c r="AY6" s="44">
        <v>63</v>
      </c>
      <c r="AZ6" s="44">
        <v>108</v>
      </c>
      <c r="BA6" s="44">
        <v>6</v>
      </c>
      <c r="BB6" s="44">
        <v>1</v>
      </c>
      <c r="BC6" s="44">
        <v>6</v>
      </c>
      <c r="BD6" s="44">
        <v>348</v>
      </c>
      <c r="BE6" s="44">
        <v>232</v>
      </c>
      <c r="BF6" s="44">
        <v>158</v>
      </c>
      <c r="BG6" s="44">
        <v>69</v>
      </c>
      <c r="BH6" s="44">
        <v>1495</v>
      </c>
      <c r="BI6" s="44">
        <v>2964</v>
      </c>
      <c r="BJ6" s="44">
        <v>484</v>
      </c>
      <c r="BK6" s="44">
        <v>315</v>
      </c>
      <c r="BL6" s="44">
        <v>300</v>
      </c>
      <c r="BM6" s="44">
        <v>1452</v>
      </c>
      <c r="BN6" s="44">
        <v>4446</v>
      </c>
    </row>
    <row r="7" spans="1:66" s="127" customFormat="1" ht="12" customHeight="1">
      <c r="A7" s="82"/>
      <c r="B7" s="396"/>
      <c r="C7" s="316"/>
      <c r="D7" s="251" t="s">
        <v>410</v>
      </c>
      <c r="E7" s="332" t="s">
        <v>407</v>
      </c>
      <c r="F7" s="332"/>
      <c r="G7" s="120"/>
      <c r="H7" s="261">
        <v>5559031</v>
      </c>
      <c r="I7" s="261">
        <v>4628</v>
      </c>
      <c r="J7" s="261">
        <v>3441917</v>
      </c>
      <c r="K7" s="44">
        <v>1</v>
      </c>
      <c r="L7" s="44">
        <v>3</v>
      </c>
      <c r="M7" s="44">
        <v>0</v>
      </c>
      <c r="N7" s="44">
        <v>0</v>
      </c>
      <c r="O7" s="44">
        <v>196</v>
      </c>
      <c r="P7" s="44">
        <v>53</v>
      </c>
      <c r="Q7" s="44">
        <v>11</v>
      </c>
      <c r="R7" s="44">
        <v>2</v>
      </c>
      <c r="S7" s="44">
        <v>0</v>
      </c>
      <c r="T7" s="44">
        <v>515</v>
      </c>
      <c r="U7" s="44">
        <v>474</v>
      </c>
      <c r="V7" s="44">
        <v>6570</v>
      </c>
      <c r="W7" s="44">
        <v>109</v>
      </c>
      <c r="X7" s="44">
        <v>648</v>
      </c>
      <c r="Y7" s="44">
        <v>16</v>
      </c>
      <c r="Z7" s="44">
        <v>84</v>
      </c>
      <c r="AA7" s="44">
        <v>397</v>
      </c>
      <c r="AB7" s="44">
        <v>303</v>
      </c>
      <c r="AC7" s="44">
        <v>61</v>
      </c>
      <c r="AD7" s="44">
        <v>338</v>
      </c>
      <c r="AE7" s="44">
        <v>49</v>
      </c>
      <c r="AF7" s="44">
        <v>140</v>
      </c>
      <c r="AG7" s="44">
        <v>396</v>
      </c>
      <c r="AH7" s="44">
        <v>20</v>
      </c>
      <c r="AI7" s="44">
        <v>376</v>
      </c>
      <c r="AJ7" s="44">
        <v>803</v>
      </c>
      <c r="AK7" s="44">
        <v>1566</v>
      </c>
      <c r="AL7" s="44">
        <v>8</v>
      </c>
      <c r="AM7" s="44">
        <v>139</v>
      </c>
      <c r="AN7" s="44">
        <v>284</v>
      </c>
      <c r="AO7" s="44">
        <v>2</v>
      </c>
      <c r="AP7" s="44">
        <v>14</v>
      </c>
      <c r="AQ7" s="44">
        <v>72</v>
      </c>
      <c r="AR7" s="44">
        <v>93</v>
      </c>
      <c r="AS7" s="44">
        <v>31</v>
      </c>
      <c r="AT7" s="44">
        <v>275</v>
      </c>
      <c r="AU7" s="44">
        <v>17</v>
      </c>
      <c r="AV7" s="44">
        <v>679</v>
      </c>
      <c r="AW7" s="44">
        <v>351</v>
      </c>
      <c r="AX7" s="44">
        <v>10</v>
      </c>
      <c r="AY7" s="44">
        <v>58</v>
      </c>
      <c r="AZ7" s="44">
        <v>100</v>
      </c>
      <c r="BA7" s="44">
        <v>5</v>
      </c>
      <c r="BB7" s="44">
        <v>1</v>
      </c>
      <c r="BC7" s="44">
        <v>5</v>
      </c>
      <c r="BD7" s="44">
        <v>347</v>
      </c>
      <c r="BE7" s="44">
        <v>210</v>
      </c>
      <c r="BF7" s="44">
        <v>142</v>
      </c>
      <c r="BG7" s="44">
        <v>43</v>
      </c>
      <c r="BH7" s="44">
        <v>1246</v>
      </c>
      <c r="BI7" s="44">
        <v>2911</v>
      </c>
      <c r="BJ7" s="44">
        <v>472</v>
      </c>
      <c r="BK7" s="44">
        <v>305</v>
      </c>
      <c r="BL7" s="44">
        <v>295</v>
      </c>
      <c r="BM7" s="44">
        <v>1358</v>
      </c>
      <c r="BN7" s="44">
        <v>3356</v>
      </c>
    </row>
    <row r="8" spans="1:66" s="127" customFormat="1" ht="12" customHeight="1">
      <c r="A8" s="82"/>
      <c r="B8" s="396"/>
      <c r="C8" s="316"/>
      <c r="D8" s="251" t="s">
        <v>409</v>
      </c>
      <c r="E8" s="332" t="s">
        <v>146</v>
      </c>
      <c r="F8" s="332"/>
      <c r="G8" s="120"/>
      <c r="H8" s="261">
        <v>278622</v>
      </c>
      <c r="I8" s="261">
        <v>632</v>
      </c>
      <c r="J8" s="261">
        <v>77004</v>
      </c>
      <c r="K8" s="44">
        <v>1</v>
      </c>
      <c r="L8" s="44">
        <v>5</v>
      </c>
      <c r="M8" s="44">
        <v>0</v>
      </c>
      <c r="N8" s="44">
        <v>0</v>
      </c>
      <c r="O8" s="44">
        <v>126</v>
      </c>
      <c r="P8" s="44">
        <v>100</v>
      </c>
      <c r="Q8" s="44">
        <v>5</v>
      </c>
      <c r="R8" s="44">
        <v>4</v>
      </c>
      <c r="S8" s="44">
        <v>3</v>
      </c>
      <c r="T8" s="44">
        <v>91</v>
      </c>
      <c r="U8" s="44">
        <v>73</v>
      </c>
      <c r="V8" s="44">
        <v>934</v>
      </c>
      <c r="W8" s="44">
        <v>93</v>
      </c>
      <c r="X8" s="44">
        <v>126</v>
      </c>
      <c r="Y8" s="44">
        <v>20</v>
      </c>
      <c r="Z8" s="44">
        <v>11</v>
      </c>
      <c r="AA8" s="44">
        <v>89</v>
      </c>
      <c r="AB8" s="44">
        <v>209</v>
      </c>
      <c r="AC8" s="44">
        <v>37</v>
      </c>
      <c r="AD8" s="44">
        <v>202</v>
      </c>
      <c r="AE8" s="44">
        <v>23</v>
      </c>
      <c r="AF8" s="44">
        <v>65</v>
      </c>
      <c r="AG8" s="44">
        <v>511</v>
      </c>
      <c r="AH8" s="44">
        <v>7</v>
      </c>
      <c r="AI8" s="44">
        <v>281</v>
      </c>
      <c r="AJ8" s="44">
        <v>423</v>
      </c>
      <c r="AK8" s="44">
        <v>1093</v>
      </c>
      <c r="AL8" s="44">
        <v>2</v>
      </c>
      <c r="AM8" s="44">
        <v>86</v>
      </c>
      <c r="AN8" s="44">
        <v>206</v>
      </c>
      <c r="AO8" s="44">
        <v>2</v>
      </c>
      <c r="AP8" s="44">
        <v>16</v>
      </c>
      <c r="AQ8" s="44">
        <v>49</v>
      </c>
      <c r="AR8" s="44">
        <v>108</v>
      </c>
      <c r="AS8" s="44">
        <v>30</v>
      </c>
      <c r="AT8" s="44">
        <v>223</v>
      </c>
      <c r="AU8" s="44">
        <v>11</v>
      </c>
      <c r="AV8" s="44">
        <v>347</v>
      </c>
      <c r="AW8" s="44">
        <v>183</v>
      </c>
      <c r="AX8" s="44">
        <v>6</v>
      </c>
      <c r="AY8" s="44">
        <v>27</v>
      </c>
      <c r="AZ8" s="44">
        <v>47</v>
      </c>
      <c r="BA8" s="44">
        <v>2</v>
      </c>
      <c r="BB8" s="44">
        <v>1</v>
      </c>
      <c r="BC8" s="44">
        <v>2</v>
      </c>
      <c r="BD8" s="44">
        <v>35</v>
      </c>
      <c r="BE8" s="44">
        <v>189</v>
      </c>
      <c r="BF8" s="44">
        <v>96</v>
      </c>
      <c r="BG8" s="44">
        <v>57</v>
      </c>
      <c r="BH8" s="44">
        <v>674</v>
      </c>
      <c r="BI8" s="44">
        <v>2612</v>
      </c>
      <c r="BJ8" s="44">
        <v>266</v>
      </c>
      <c r="BK8" s="44">
        <v>147</v>
      </c>
      <c r="BL8" s="44">
        <v>177</v>
      </c>
      <c r="BM8" s="44">
        <v>756</v>
      </c>
      <c r="BN8" s="44">
        <v>2730</v>
      </c>
    </row>
    <row r="9" spans="1:66" ht="12" customHeight="1">
      <c r="A9" s="82"/>
      <c r="B9" s="396"/>
      <c r="C9" s="316"/>
      <c r="D9" s="251" t="s">
        <v>408</v>
      </c>
      <c r="E9" s="332" t="s">
        <v>407</v>
      </c>
      <c r="F9" s="332"/>
      <c r="G9" s="120"/>
      <c r="H9" s="261">
        <v>240216</v>
      </c>
      <c r="I9" s="261">
        <v>568</v>
      </c>
      <c r="J9" s="261">
        <v>60325</v>
      </c>
      <c r="K9" s="44">
        <v>1</v>
      </c>
      <c r="L9" s="44">
        <v>4</v>
      </c>
      <c r="M9" s="44">
        <v>0</v>
      </c>
      <c r="N9" s="44">
        <v>0</v>
      </c>
      <c r="O9" s="44">
        <v>121</v>
      </c>
      <c r="P9" s="44">
        <v>99</v>
      </c>
      <c r="Q9" s="44">
        <v>5</v>
      </c>
      <c r="R9" s="44">
        <v>4</v>
      </c>
      <c r="S9" s="44">
        <v>3</v>
      </c>
      <c r="T9" s="44">
        <v>85</v>
      </c>
      <c r="U9" s="44">
        <v>68</v>
      </c>
      <c r="V9" s="44">
        <v>421</v>
      </c>
      <c r="W9" s="44">
        <v>92</v>
      </c>
      <c r="X9" s="44">
        <v>120</v>
      </c>
      <c r="Y9" s="44">
        <v>20</v>
      </c>
      <c r="Z9" s="44">
        <v>11</v>
      </c>
      <c r="AA9" s="44">
        <v>88</v>
      </c>
      <c r="AB9" s="44">
        <v>186</v>
      </c>
      <c r="AC9" s="44">
        <v>32</v>
      </c>
      <c r="AD9" s="44">
        <v>175</v>
      </c>
      <c r="AE9" s="44">
        <v>21</v>
      </c>
      <c r="AF9" s="44">
        <v>58</v>
      </c>
      <c r="AG9" s="44">
        <v>482</v>
      </c>
      <c r="AH9" s="44">
        <v>5</v>
      </c>
      <c r="AI9" s="44">
        <v>259</v>
      </c>
      <c r="AJ9" s="44">
        <v>382</v>
      </c>
      <c r="AK9" s="44">
        <v>965</v>
      </c>
      <c r="AL9" s="44">
        <v>2</v>
      </c>
      <c r="AM9" s="44">
        <v>79</v>
      </c>
      <c r="AN9" s="44">
        <v>154</v>
      </c>
      <c r="AO9" s="44">
        <v>2</v>
      </c>
      <c r="AP9" s="44">
        <v>14</v>
      </c>
      <c r="AQ9" s="44">
        <v>45</v>
      </c>
      <c r="AR9" s="44">
        <v>54</v>
      </c>
      <c r="AS9" s="44">
        <v>29</v>
      </c>
      <c r="AT9" s="44">
        <v>170</v>
      </c>
      <c r="AU9" s="44">
        <v>10</v>
      </c>
      <c r="AV9" s="44">
        <v>319</v>
      </c>
      <c r="AW9" s="44">
        <v>175</v>
      </c>
      <c r="AX9" s="44">
        <v>6</v>
      </c>
      <c r="AY9" s="44">
        <v>22</v>
      </c>
      <c r="AZ9" s="44">
        <v>40</v>
      </c>
      <c r="BA9" s="44">
        <v>2</v>
      </c>
      <c r="BB9" s="44">
        <v>1</v>
      </c>
      <c r="BC9" s="44">
        <v>1</v>
      </c>
      <c r="BD9" s="44">
        <v>34</v>
      </c>
      <c r="BE9" s="44">
        <v>172</v>
      </c>
      <c r="BF9" s="44">
        <v>84</v>
      </c>
      <c r="BG9" s="44">
        <v>27</v>
      </c>
      <c r="BH9" s="44">
        <v>486</v>
      </c>
      <c r="BI9" s="44">
        <v>2562</v>
      </c>
      <c r="BJ9" s="44">
        <v>256</v>
      </c>
      <c r="BK9" s="44">
        <v>139</v>
      </c>
      <c r="BL9" s="44">
        <v>168</v>
      </c>
      <c r="BM9" s="44">
        <v>668</v>
      </c>
      <c r="BN9" s="44">
        <v>1685</v>
      </c>
    </row>
    <row r="10" spans="1:66" ht="6" customHeight="1">
      <c r="A10" s="82"/>
      <c r="B10" s="317"/>
      <c r="C10" s="316"/>
      <c r="D10" s="251"/>
      <c r="E10" s="251"/>
      <c r="F10" s="251"/>
      <c r="G10" s="120"/>
      <c r="H10" s="261"/>
      <c r="I10" s="261"/>
      <c r="J10" s="261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241"/>
      <c r="AA10" s="241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2"/>
      <c r="AQ10" s="242"/>
      <c r="AR10" s="242"/>
      <c r="AS10" s="242"/>
      <c r="AT10" s="242"/>
      <c r="AU10" s="242"/>
      <c r="AV10" s="242"/>
      <c r="AW10" s="242"/>
      <c r="AX10" s="242"/>
      <c r="AY10" s="242"/>
      <c r="AZ10" s="242"/>
      <c r="BA10" s="242"/>
      <c r="BB10" s="241"/>
      <c r="BC10" s="242"/>
      <c r="BD10" s="242"/>
      <c r="BE10" s="242"/>
      <c r="BF10" s="242"/>
      <c r="BG10" s="242"/>
      <c r="BH10" s="242"/>
      <c r="BI10" s="242"/>
      <c r="BJ10" s="242"/>
      <c r="BK10" s="242"/>
      <c r="BL10" s="242"/>
      <c r="BM10" s="242"/>
      <c r="BN10" s="242"/>
    </row>
    <row r="11" spans="1:66" ht="12" customHeight="1">
      <c r="A11" s="11"/>
      <c r="B11" s="395" t="s">
        <v>38</v>
      </c>
      <c r="C11" s="136"/>
      <c r="D11" s="247" t="s">
        <v>411</v>
      </c>
      <c r="E11" s="328" t="s">
        <v>146</v>
      </c>
      <c r="F11" s="328"/>
      <c r="G11" s="9"/>
      <c r="H11" s="259">
        <v>26985</v>
      </c>
      <c r="I11" s="260">
        <v>29</v>
      </c>
      <c r="J11" s="259">
        <v>16236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2</v>
      </c>
      <c r="V11" s="43">
        <v>1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5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4</v>
      </c>
      <c r="AK11" s="43">
        <v>6</v>
      </c>
      <c r="AL11" s="43">
        <v>0</v>
      </c>
      <c r="AM11" s="43">
        <v>1</v>
      </c>
      <c r="AN11" s="43">
        <v>1</v>
      </c>
      <c r="AO11" s="43">
        <v>0</v>
      </c>
      <c r="AP11" s="43">
        <v>0</v>
      </c>
      <c r="AQ11" s="43">
        <v>2</v>
      </c>
      <c r="AR11" s="43">
        <v>2</v>
      </c>
      <c r="AS11" s="43">
        <v>0</v>
      </c>
      <c r="AT11" s="43">
        <v>0</v>
      </c>
      <c r="AU11" s="43">
        <v>1</v>
      </c>
      <c r="AV11" s="43">
        <v>2</v>
      </c>
      <c r="AW11" s="43">
        <v>3</v>
      </c>
      <c r="AX11" s="43">
        <v>1</v>
      </c>
      <c r="AY11" s="43">
        <v>2</v>
      </c>
      <c r="AZ11" s="43">
        <v>1</v>
      </c>
      <c r="BA11" s="43">
        <v>0</v>
      </c>
      <c r="BB11" s="43">
        <v>0</v>
      </c>
      <c r="BC11" s="43">
        <v>0</v>
      </c>
      <c r="BD11" s="43">
        <v>0</v>
      </c>
      <c r="BE11" s="43">
        <v>1</v>
      </c>
      <c r="BF11" s="43">
        <v>1</v>
      </c>
      <c r="BG11" s="43">
        <v>0</v>
      </c>
      <c r="BH11" s="43">
        <v>3</v>
      </c>
      <c r="BI11" s="43">
        <v>15</v>
      </c>
      <c r="BJ11" s="43">
        <v>1</v>
      </c>
      <c r="BK11" s="43">
        <v>1</v>
      </c>
      <c r="BL11" s="43">
        <v>0</v>
      </c>
      <c r="BM11" s="43">
        <v>9</v>
      </c>
      <c r="BN11" s="43">
        <v>12</v>
      </c>
    </row>
    <row r="12" spans="1:66" ht="12" customHeight="1">
      <c r="A12" s="11"/>
      <c r="B12" s="395"/>
      <c r="C12" s="136"/>
      <c r="D12" s="247" t="s">
        <v>410</v>
      </c>
      <c r="E12" s="328" t="s">
        <v>407</v>
      </c>
      <c r="F12" s="328"/>
      <c r="G12" s="9"/>
      <c r="H12" s="259">
        <v>26935</v>
      </c>
      <c r="I12" s="260">
        <v>28</v>
      </c>
      <c r="J12" s="259">
        <v>16186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2</v>
      </c>
      <c r="V12" s="43">
        <v>1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5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3">
        <v>4</v>
      </c>
      <c r="AK12" s="43">
        <v>6</v>
      </c>
      <c r="AL12" s="43">
        <v>0</v>
      </c>
      <c r="AM12" s="43">
        <v>1</v>
      </c>
      <c r="AN12" s="43">
        <v>1</v>
      </c>
      <c r="AO12" s="43">
        <v>0</v>
      </c>
      <c r="AP12" s="43">
        <v>0</v>
      </c>
      <c r="AQ12" s="43">
        <v>2</v>
      </c>
      <c r="AR12" s="43">
        <v>2</v>
      </c>
      <c r="AS12" s="43">
        <v>0</v>
      </c>
      <c r="AT12" s="43">
        <v>0</v>
      </c>
      <c r="AU12" s="43">
        <v>1</v>
      </c>
      <c r="AV12" s="43">
        <v>2</v>
      </c>
      <c r="AW12" s="43">
        <v>3</v>
      </c>
      <c r="AX12" s="43">
        <v>1</v>
      </c>
      <c r="AY12" s="43">
        <v>2</v>
      </c>
      <c r="AZ12" s="43">
        <v>1</v>
      </c>
      <c r="BA12" s="43">
        <v>0</v>
      </c>
      <c r="BB12" s="43">
        <v>0</v>
      </c>
      <c r="BC12" s="43">
        <v>0</v>
      </c>
      <c r="BD12" s="43">
        <v>0</v>
      </c>
      <c r="BE12" s="43">
        <v>1</v>
      </c>
      <c r="BF12" s="43">
        <v>1</v>
      </c>
      <c r="BG12" s="43">
        <v>0</v>
      </c>
      <c r="BH12" s="43">
        <v>3</v>
      </c>
      <c r="BI12" s="43">
        <v>15</v>
      </c>
      <c r="BJ12" s="43">
        <v>1</v>
      </c>
      <c r="BK12" s="43">
        <v>1</v>
      </c>
      <c r="BL12" s="43">
        <v>0</v>
      </c>
      <c r="BM12" s="43">
        <v>8</v>
      </c>
      <c r="BN12" s="43">
        <v>11</v>
      </c>
    </row>
    <row r="13" spans="1:66" ht="12" customHeight="1">
      <c r="A13" s="11"/>
      <c r="B13" s="395"/>
      <c r="C13" s="136"/>
      <c r="D13" s="247" t="s">
        <v>409</v>
      </c>
      <c r="E13" s="328" t="s">
        <v>146</v>
      </c>
      <c r="F13" s="328"/>
      <c r="G13" s="9"/>
      <c r="H13" s="259">
        <v>474</v>
      </c>
      <c r="I13" s="260">
        <v>5</v>
      </c>
      <c r="J13" s="259">
        <v>191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1</v>
      </c>
      <c r="V13" s="43">
        <v>1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1</v>
      </c>
      <c r="AD13" s="43">
        <v>5</v>
      </c>
      <c r="AE13" s="43">
        <v>0</v>
      </c>
      <c r="AF13" s="43">
        <v>0</v>
      </c>
      <c r="AG13" s="43">
        <v>0</v>
      </c>
      <c r="AH13" s="43">
        <v>0</v>
      </c>
      <c r="AI13" s="43">
        <v>1</v>
      </c>
      <c r="AJ13" s="43">
        <v>4</v>
      </c>
      <c r="AK13" s="43">
        <v>7</v>
      </c>
      <c r="AL13" s="43">
        <v>0</v>
      </c>
      <c r="AM13" s="43">
        <v>1</v>
      </c>
      <c r="AN13" s="43">
        <v>0</v>
      </c>
      <c r="AO13" s="43">
        <v>0</v>
      </c>
      <c r="AP13" s="43">
        <v>0</v>
      </c>
      <c r="AQ13" s="43">
        <v>2</v>
      </c>
      <c r="AR13" s="43">
        <v>2</v>
      </c>
      <c r="AS13" s="43">
        <v>0</v>
      </c>
      <c r="AT13" s="43">
        <v>0</v>
      </c>
      <c r="AU13" s="43">
        <v>1</v>
      </c>
      <c r="AV13" s="43">
        <v>4</v>
      </c>
      <c r="AW13" s="43">
        <v>3</v>
      </c>
      <c r="AX13" s="43">
        <v>0</v>
      </c>
      <c r="AY13" s="43">
        <v>1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2</v>
      </c>
      <c r="BF13" s="43">
        <v>1</v>
      </c>
      <c r="BG13" s="43">
        <v>0</v>
      </c>
      <c r="BH13" s="43">
        <v>2</v>
      </c>
      <c r="BI13" s="43">
        <v>10</v>
      </c>
      <c r="BJ13" s="43">
        <v>1</v>
      </c>
      <c r="BK13" s="43">
        <v>0</v>
      </c>
      <c r="BL13" s="43">
        <v>1</v>
      </c>
      <c r="BM13" s="43">
        <v>7</v>
      </c>
      <c r="BN13" s="43">
        <v>10</v>
      </c>
    </row>
    <row r="14" spans="1:66" ht="12" customHeight="1">
      <c r="A14" s="11"/>
      <c r="B14" s="395"/>
      <c r="C14" s="136"/>
      <c r="D14" s="247" t="s">
        <v>408</v>
      </c>
      <c r="E14" s="328" t="s">
        <v>407</v>
      </c>
      <c r="F14" s="328"/>
      <c r="G14" s="9"/>
      <c r="H14" s="259">
        <v>474</v>
      </c>
      <c r="I14" s="260">
        <v>5</v>
      </c>
      <c r="J14" s="259">
        <v>191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1</v>
      </c>
      <c r="V14" s="43">
        <v>1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1</v>
      </c>
      <c r="AD14" s="43">
        <v>5</v>
      </c>
      <c r="AE14" s="43">
        <v>0</v>
      </c>
      <c r="AF14" s="43">
        <v>0</v>
      </c>
      <c r="AG14" s="43">
        <v>0</v>
      </c>
      <c r="AH14" s="43">
        <v>0</v>
      </c>
      <c r="AI14" s="43">
        <v>1</v>
      </c>
      <c r="AJ14" s="43">
        <v>4</v>
      </c>
      <c r="AK14" s="43">
        <v>7</v>
      </c>
      <c r="AL14" s="43">
        <v>0</v>
      </c>
      <c r="AM14" s="43">
        <v>1</v>
      </c>
      <c r="AN14" s="43">
        <v>0</v>
      </c>
      <c r="AO14" s="43">
        <v>0</v>
      </c>
      <c r="AP14" s="43">
        <v>0</v>
      </c>
      <c r="AQ14" s="43">
        <v>2</v>
      </c>
      <c r="AR14" s="43">
        <v>2</v>
      </c>
      <c r="AS14" s="43">
        <v>0</v>
      </c>
      <c r="AT14" s="43">
        <v>0</v>
      </c>
      <c r="AU14" s="43">
        <v>1</v>
      </c>
      <c r="AV14" s="43">
        <v>4</v>
      </c>
      <c r="AW14" s="43">
        <v>3</v>
      </c>
      <c r="AX14" s="43">
        <v>0</v>
      </c>
      <c r="AY14" s="43">
        <v>1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2</v>
      </c>
      <c r="BF14" s="43">
        <v>1</v>
      </c>
      <c r="BG14" s="43">
        <v>0</v>
      </c>
      <c r="BH14" s="43">
        <v>2</v>
      </c>
      <c r="BI14" s="43">
        <v>10</v>
      </c>
      <c r="BJ14" s="43">
        <v>1</v>
      </c>
      <c r="BK14" s="43">
        <v>0</v>
      </c>
      <c r="BL14" s="43">
        <v>1</v>
      </c>
      <c r="BM14" s="43">
        <v>7</v>
      </c>
      <c r="BN14" s="43">
        <v>10</v>
      </c>
    </row>
    <row r="15" spans="1:66" ht="6" customHeight="1">
      <c r="A15" s="82"/>
      <c r="B15" s="317"/>
      <c r="C15" s="316"/>
      <c r="D15" s="251"/>
      <c r="E15" s="251"/>
      <c r="F15" s="251"/>
      <c r="G15" s="120"/>
      <c r="H15" s="261"/>
      <c r="I15" s="261"/>
      <c r="J15" s="261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</row>
    <row r="16" spans="1:66" ht="12" customHeight="1">
      <c r="A16" s="11"/>
      <c r="B16" s="395" t="s">
        <v>39</v>
      </c>
      <c r="C16" s="136"/>
      <c r="D16" s="247" t="s">
        <v>411</v>
      </c>
      <c r="E16" s="328" t="s">
        <v>146</v>
      </c>
      <c r="F16" s="328"/>
      <c r="G16" s="9"/>
      <c r="H16" s="259">
        <v>14992</v>
      </c>
      <c r="I16" s="260">
        <v>40</v>
      </c>
      <c r="J16" s="259">
        <v>12055</v>
      </c>
      <c r="K16" s="43">
        <v>0</v>
      </c>
      <c r="L16" s="43">
        <v>0</v>
      </c>
      <c r="M16" s="43">
        <v>0</v>
      </c>
      <c r="N16" s="43">
        <v>0</v>
      </c>
      <c r="O16" s="43">
        <v>1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1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1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2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1</v>
      </c>
      <c r="AU16" s="43">
        <v>0</v>
      </c>
      <c r="AV16" s="43">
        <v>1</v>
      </c>
      <c r="AW16" s="43">
        <v>1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3">
        <v>0</v>
      </c>
      <c r="BL16" s="43">
        <v>0</v>
      </c>
      <c r="BM16" s="43">
        <v>0</v>
      </c>
      <c r="BN16" s="43">
        <v>4</v>
      </c>
    </row>
    <row r="17" spans="1:66" ht="12" customHeight="1">
      <c r="A17" s="11"/>
      <c r="B17" s="395"/>
      <c r="C17" s="136"/>
      <c r="D17" s="247" t="s">
        <v>410</v>
      </c>
      <c r="E17" s="328" t="s">
        <v>407</v>
      </c>
      <c r="F17" s="328"/>
      <c r="G17" s="9"/>
      <c r="H17" s="259">
        <v>14992</v>
      </c>
      <c r="I17" s="260">
        <v>40</v>
      </c>
      <c r="J17" s="259">
        <v>12055</v>
      </c>
      <c r="K17" s="43">
        <v>0</v>
      </c>
      <c r="L17" s="43">
        <v>0</v>
      </c>
      <c r="M17" s="43">
        <v>0</v>
      </c>
      <c r="N17" s="43">
        <v>0</v>
      </c>
      <c r="O17" s="43">
        <v>1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1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2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1</v>
      </c>
      <c r="AU17" s="43">
        <v>0</v>
      </c>
      <c r="AV17" s="43">
        <v>1</v>
      </c>
      <c r="AW17" s="43">
        <v>1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3">
        <v>0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  <c r="BJ17" s="43">
        <v>0</v>
      </c>
      <c r="BK17" s="43">
        <v>0</v>
      </c>
      <c r="BL17" s="43">
        <v>0</v>
      </c>
      <c r="BM17" s="43">
        <v>0</v>
      </c>
      <c r="BN17" s="43">
        <v>4</v>
      </c>
    </row>
    <row r="18" spans="1:66" ht="12" customHeight="1">
      <c r="A18" s="11"/>
      <c r="B18" s="395"/>
      <c r="C18" s="136"/>
      <c r="D18" s="247" t="s">
        <v>409</v>
      </c>
      <c r="E18" s="328" t="s">
        <v>146</v>
      </c>
      <c r="F18" s="328"/>
      <c r="G18" s="9"/>
      <c r="H18" s="259">
        <v>3373</v>
      </c>
      <c r="I18" s="260">
        <v>9</v>
      </c>
      <c r="J18" s="259">
        <v>3236</v>
      </c>
      <c r="K18" s="43">
        <v>0</v>
      </c>
      <c r="L18" s="43">
        <v>0</v>
      </c>
      <c r="M18" s="43">
        <v>0</v>
      </c>
      <c r="N18" s="43">
        <v>0</v>
      </c>
      <c r="O18" s="43">
        <v>1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1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1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3</v>
      </c>
      <c r="AL18" s="43">
        <v>1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1</v>
      </c>
      <c r="AU18" s="43">
        <v>0</v>
      </c>
      <c r="AV18" s="43">
        <v>1</v>
      </c>
      <c r="AW18" s="43">
        <v>1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43">
        <v>0</v>
      </c>
      <c r="BD18" s="43">
        <v>0</v>
      </c>
      <c r="BE18" s="43">
        <v>0</v>
      </c>
      <c r="BF18" s="43">
        <v>0</v>
      </c>
      <c r="BG18" s="43">
        <v>0</v>
      </c>
      <c r="BH18" s="43">
        <v>1</v>
      </c>
      <c r="BI18" s="43">
        <v>0</v>
      </c>
      <c r="BJ18" s="43">
        <v>0</v>
      </c>
      <c r="BK18" s="43">
        <v>0</v>
      </c>
      <c r="BL18" s="43">
        <v>0</v>
      </c>
      <c r="BM18" s="43">
        <v>0</v>
      </c>
      <c r="BN18" s="43">
        <v>5</v>
      </c>
    </row>
    <row r="19" spans="1:66" ht="12" customHeight="1">
      <c r="A19" s="11"/>
      <c r="B19" s="395"/>
      <c r="C19" s="136"/>
      <c r="D19" s="247" t="s">
        <v>408</v>
      </c>
      <c r="E19" s="328" t="s">
        <v>407</v>
      </c>
      <c r="F19" s="328"/>
      <c r="G19" s="9"/>
      <c r="H19" s="259">
        <v>3373</v>
      </c>
      <c r="I19" s="260">
        <v>9</v>
      </c>
      <c r="J19" s="259">
        <v>3236</v>
      </c>
      <c r="K19" s="43">
        <v>0</v>
      </c>
      <c r="L19" s="43">
        <v>0</v>
      </c>
      <c r="M19" s="43">
        <v>0</v>
      </c>
      <c r="N19" s="43">
        <v>0</v>
      </c>
      <c r="O19" s="43">
        <v>1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1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3</v>
      </c>
      <c r="AL19" s="43">
        <v>1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1</v>
      </c>
      <c r="AU19" s="43">
        <v>0</v>
      </c>
      <c r="AV19" s="43">
        <v>1</v>
      </c>
      <c r="AW19" s="43">
        <v>1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43">
        <v>0</v>
      </c>
      <c r="BD19" s="43">
        <v>0</v>
      </c>
      <c r="BE19" s="43">
        <v>0</v>
      </c>
      <c r="BF19" s="43">
        <v>0</v>
      </c>
      <c r="BG19" s="43">
        <v>0</v>
      </c>
      <c r="BH19" s="43">
        <v>1</v>
      </c>
      <c r="BI19" s="43">
        <v>0</v>
      </c>
      <c r="BJ19" s="43">
        <v>0</v>
      </c>
      <c r="BK19" s="43">
        <v>0</v>
      </c>
      <c r="BL19" s="43">
        <v>0</v>
      </c>
      <c r="BM19" s="43">
        <v>0</v>
      </c>
      <c r="BN19" s="43">
        <v>5</v>
      </c>
    </row>
    <row r="20" spans="1:66" ht="6" customHeight="1">
      <c r="A20" s="82"/>
      <c r="B20" s="317"/>
      <c r="C20" s="316"/>
      <c r="D20" s="251"/>
      <c r="E20" s="251"/>
      <c r="F20" s="251"/>
      <c r="G20" s="120"/>
      <c r="H20" s="261"/>
      <c r="I20" s="261"/>
      <c r="J20" s="261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241"/>
      <c r="AA20" s="241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2"/>
      <c r="AR20" s="242"/>
      <c r="AS20" s="242"/>
      <c r="AT20" s="242"/>
      <c r="AU20" s="242"/>
      <c r="AV20" s="242"/>
      <c r="AW20" s="242"/>
      <c r="AX20" s="242"/>
      <c r="AY20" s="242"/>
      <c r="AZ20" s="242"/>
      <c r="BA20" s="242"/>
      <c r="BB20" s="241"/>
      <c r="BC20" s="242"/>
      <c r="BD20" s="242"/>
      <c r="BE20" s="242"/>
      <c r="BF20" s="242"/>
      <c r="BG20" s="242"/>
      <c r="BH20" s="242"/>
      <c r="BI20" s="242"/>
      <c r="BJ20" s="242"/>
      <c r="BK20" s="242"/>
      <c r="BL20" s="242"/>
      <c r="BM20" s="242"/>
      <c r="BN20" s="242"/>
    </row>
    <row r="21" spans="1:66" ht="12" customHeight="1">
      <c r="A21" s="11"/>
      <c r="B21" s="395" t="s">
        <v>34</v>
      </c>
      <c r="C21" s="136"/>
      <c r="D21" s="247" t="s">
        <v>411</v>
      </c>
      <c r="E21" s="328" t="s">
        <v>146</v>
      </c>
      <c r="F21" s="328"/>
      <c r="G21" s="9"/>
      <c r="H21" s="259">
        <v>3143457</v>
      </c>
      <c r="I21" s="259">
        <v>4637</v>
      </c>
      <c r="J21" s="259">
        <v>1307132</v>
      </c>
      <c r="K21" s="43">
        <v>1</v>
      </c>
      <c r="L21" s="43">
        <v>3</v>
      </c>
      <c r="M21" s="43">
        <v>0</v>
      </c>
      <c r="N21" s="43">
        <v>0</v>
      </c>
      <c r="O21" s="43">
        <v>191</v>
      </c>
      <c r="P21" s="43">
        <v>49</v>
      </c>
      <c r="Q21" s="43">
        <v>9</v>
      </c>
      <c r="R21" s="43">
        <v>2</v>
      </c>
      <c r="S21" s="43">
        <v>0</v>
      </c>
      <c r="T21" s="43">
        <v>520</v>
      </c>
      <c r="U21" s="43">
        <v>478</v>
      </c>
      <c r="V21" s="43">
        <v>6793</v>
      </c>
      <c r="W21" s="43">
        <v>112</v>
      </c>
      <c r="X21" s="43">
        <v>657</v>
      </c>
      <c r="Y21" s="43">
        <v>16</v>
      </c>
      <c r="Z21" s="43">
        <v>84</v>
      </c>
      <c r="AA21" s="43">
        <v>397</v>
      </c>
      <c r="AB21" s="43">
        <v>322</v>
      </c>
      <c r="AC21" s="43">
        <v>65</v>
      </c>
      <c r="AD21" s="43">
        <v>341</v>
      </c>
      <c r="AE21" s="43">
        <v>48</v>
      </c>
      <c r="AF21" s="43">
        <v>137</v>
      </c>
      <c r="AG21" s="43">
        <v>422</v>
      </c>
      <c r="AH21" s="43">
        <v>20</v>
      </c>
      <c r="AI21" s="43">
        <v>381</v>
      </c>
      <c r="AJ21" s="43">
        <v>750</v>
      </c>
      <c r="AK21" s="43">
        <v>1191</v>
      </c>
      <c r="AL21" s="43">
        <v>8</v>
      </c>
      <c r="AM21" s="43">
        <v>123</v>
      </c>
      <c r="AN21" s="43">
        <v>273</v>
      </c>
      <c r="AO21" s="43">
        <v>1</v>
      </c>
      <c r="AP21" s="43">
        <v>15</v>
      </c>
      <c r="AQ21" s="43">
        <v>70</v>
      </c>
      <c r="AR21" s="43">
        <v>90</v>
      </c>
      <c r="AS21" s="43">
        <v>27</v>
      </c>
      <c r="AT21" s="43">
        <v>194</v>
      </c>
      <c r="AU21" s="43">
        <v>17</v>
      </c>
      <c r="AV21" s="43">
        <v>665</v>
      </c>
      <c r="AW21" s="43">
        <v>339</v>
      </c>
      <c r="AX21" s="43">
        <v>9</v>
      </c>
      <c r="AY21" s="43">
        <v>51</v>
      </c>
      <c r="AZ21" s="43">
        <v>104</v>
      </c>
      <c r="BA21" s="43">
        <v>6</v>
      </c>
      <c r="BB21" s="43">
        <v>1</v>
      </c>
      <c r="BC21" s="43">
        <v>6</v>
      </c>
      <c r="BD21" s="43">
        <v>347</v>
      </c>
      <c r="BE21" s="43">
        <v>227</v>
      </c>
      <c r="BF21" s="43">
        <v>152</v>
      </c>
      <c r="BG21" s="43">
        <v>69</v>
      </c>
      <c r="BH21" s="43">
        <v>1487</v>
      </c>
      <c r="BI21" s="43">
        <v>2918</v>
      </c>
      <c r="BJ21" s="43">
        <v>473</v>
      </c>
      <c r="BK21" s="43">
        <v>307</v>
      </c>
      <c r="BL21" s="43">
        <v>294</v>
      </c>
      <c r="BM21" s="43">
        <v>1358</v>
      </c>
      <c r="BN21" s="43">
        <v>4298</v>
      </c>
    </row>
    <row r="22" spans="1:66" ht="12" customHeight="1">
      <c r="A22" s="11"/>
      <c r="B22" s="395"/>
      <c r="C22" s="136"/>
      <c r="D22" s="247" t="s">
        <v>410</v>
      </c>
      <c r="E22" s="328" t="s">
        <v>407</v>
      </c>
      <c r="F22" s="328"/>
      <c r="G22" s="9"/>
      <c r="H22" s="259">
        <v>2411081</v>
      </c>
      <c r="I22" s="259">
        <v>3344</v>
      </c>
      <c r="J22" s="259">
        <v>622542</v>
      </c>
      <c r="K22" s="43">
        <v>1</v>
      </c>
      <c r="L22" s="43">
        <v>3</v>
      </c>
      <c r="M22" s="43">
        <v>0</v>
      </c>
      <c r="N22" s="43">
        <v>0</v>
      </c>
      <c r="O22" s="43">
        <v>188</v>
      </c>
      <c r="P22" s="43">
        <v>49</v>
      </c>
      <c r="Q22" s="43">
        <v>9</v>
      </c>
      <c r="R22" s="43">
        <v>2</v>
      </c>
      <c r="S22" s="43">
        <v>0</v>
      </c>
      <c r="T22" s="43">
        <v>513</v>
      </c>
      <c r="U22" s="43">
        <v>471</v>
      </c>
      <c r="V22" s="43">
        <v>6559</v>
      </c>
      <c r="W22" s="43">
        <v>109</v>
      </c>
      <c r="X22" s="43">
        <v>648</v>
      </c>
      <c r="Y22" s="43">
        <v>16</v>
      </c>
      <c r="Z22" s="43">
        <v>84</v>
      </c>
      <c r="AA22" s="43">
        <v>396</v>
      </c>
      <c r="AB22" s="43">
        <v>298</v>
      </c>
      <c r="AC22" s="43">
        <v>60</v>
      </c>
      <c r="AD22" s="43">
        <v>321</v>
      </c>
      <c r="AE22" s="43">
        <v>47</v>
      </c>
      <c r="AF22" s="43">
        <v>135</v>
      </c>
      <c r="AG22" s="43">
        <v>394</v>
      </c>
      <c r="AH22" s="43">
        <v>20</v>
      </c>
      <c r="AI22" s="43">
        <v>372</v>
      </c>
      <c r="AJ22" s="43">
        <v>720</v>
      </c>
      <c r="AK22" s="43">
        <v>1146</v>
      </c>
      <c r="AL22" s="43">
        <v>8</v>
      </c>
      <c r="AM22" s="43">
        <v>119</v>
      </c>
      <c r="AN22" s="43">
        <v>261</v>
      </c>
      <c r="AO22" s="43">
        <v>1</v>
      </c>
      <c r="AP22" s="43">
        <v>14</v>
      </c>
      <c r="AQ22" s="43">
        <v>64</v>
      </c>
      <c r="AR22" s="43">
        <v>84</v>
      </c>
      <c r="AS22" s="43">
        <v>26</v>
      </c>
      <c r="AT22" s="43">
        <v>186</v>
      </c>
      <c r="AU22" s="43">
        <v>15</v>
      </c>
      <c r="AV22" s="43">
        <v>639</v>
      </c>
      <c r="AW22" s="43">
        <v>333</v>
      </c>
      <c r="AX22" s="43">
        <v>9</v>
      </c>
      <c r="AY22" s="43">
        <v>47</v>
      </c>
      <c r="AZ22" s="43">
        <v>97</v>
      </c>
      <c r="BA22" s="43">
        <v>5</v>
      </c>
      <c r="BB22" s="43">
        <v>1</v>
      </c>
      <c r="BC22" s="43">
        <v>5</v>
      </c>
      <c r="BD22" s="43">
        <v>347</v>
      </c>
      <c r="BE22" s="43">
        <v>207</v>
      </c>
      <c r="BF22" s="43">
        <v>139</v>
      </c>
      <c r="BG22" s="43">
        <v>43</v>
      </c>
      <c r="BH22" s="43">
        <v>1241</v>
      </c>
      <c r="BI22" s="43">
        <v>2874</v>
      </c>
      <c r="BJ22" s="43">
        <v>469</v>
      </c>
      <c r="BK22" s="43">
        <v>304</v>
      </c>
      <c r="BL22" s="43">
        <v>289</v>
      </c>
      <c r="BM22" s="43">
        <v>1285</v>
      </c>
      <c r="BN22" s="43">
        <v>3298</v>
      </c>
    </row>
    <row r="23" spans="1:66" ht="12" customHeight="1">
      <c r="A23" s="11"/>
      <c r="B23" s="395"/>
      <c r="C23" s="136"/>
      <c r="D23" s="247" t="s">
        <v>409</v>
      </c>
      <c r="E23" s="328" t="s">
        <v>146</v>
      </c>
      <c r="F23" s="328"/>
      <c r="G23" s="9"/>
      <c r="H23" s="259">
        <v>209102</v>
      </c>
      <c r="I23" s="259">
        <v>474</v>
      </c>
      <c r="J23" s="259">
        <v>23416</v>
      </c>
      <c r="K23" s="43">
        <v>1</v>
      </c>
      <c r="L23" s="43">
        <v>5</v>
      </c>
      <c r="M23" s="43">
        <v>0</v>
      </c>
      <c r="N23" s="43">
        <v>0</v>
      </c>
      <c r="O23" s="43">
        <v>116</v>
      </c>
      <c r="P23" s="43">
        <v>100</v>
      </c>
      <c r="Q23" s="43">
        <v>5</v>
      </c>
      <c r="R23" s="43">
        <v>3</v>
      </c>
      <c r="S23" s="43">
        <v>3</v>
      </c>
      <c r="T23" s="43">
        <v>90</v>
      </c>
      <c r="U23" s="43">
        <v>70</v>
      </c>
      <c r="V23" s="43">
        <v>588</v>
      </c>
      <c r="W23" s="43">
        <v>92</v>
      </c>
      <c r="X23" s="43">
        <v>124</v>
      </c>
      <c r="Y23" s="43">
        <v>20</v>
      </c>
      <c r="Z23" s="43">
        <v>11</v>
      </c>
      <c r="AA23" s="43">
        <v>89</v>
      </c>
      <c r="AB23" s="43">
        <v>205</v>
      </c>
      <c r="AC23" s="43">
        <v>35</v>
      </c>
      <c r="AD23" s="43">
        <v>185</v>
      </c>
      <c r="AE23" s="43">
        <v>20</v>
      </c>
      <c r="AF23" s="43">
        <v>61</v>
      </c>
      <c r="AG23" s="43">
        <v>510</v>
      </c>
      <c r="AH23" s="43">
        <v>7</v>
      </c>
      <c r="AI23" s="43">
        <v>275</v>
      </c>
      <c r="AJ23" s="43">
        <v>362</v>
      </c>
      <c r="AK23" s="43">
        <v>681</v>
      </c>
      <c r="AL23" s="43">
        <v>1</v>
      </c>
      <c r="AM23" s="43">
        <v>71</v>
      </c>
      <c r="AN23" s="43">
        <v>148</v>
      </c>
      <c r="AO23" s="43">
        <v>2</v>
      </c>
      <c r="AP23" s="43">
        <v>16</v>
      </c>
      <c r="AQ23" s="43">
        <v>42</v>
      </c>
      <c r="AR23" s="43">
        <v>50</v>
      </c>
      <c r="AS23" s="43">
        <v>28</v>
      </c>
      <c r="AT23" s="43">
        <v>123</v>
      </c>
      <c r="AU23" s="43">
        <v>10</v>
      </c>
      <c r="AV23" s="43">
        <v>300</v>
      </c>
      <c r="AW23" s="43">
        <v>160</v>
      </c>
      <c r="AX23" s="43">
        <v>6</v>
      </c>
      <c r="AY23" s="43">
        <v>20</v>
      </c>
      <c r="AZ23" s="43">
        <v>44</v>
      </c>
      <c r="BA23" s="43">
        <v>2</v>
      </c>
      <c r="BB23" s="43">
        <v>1</v>
      </c>
      <c r="BC23" s="43">
        <v>2</v>
      </c>
      <c r="BD23" s="43">
        <v>34</v>
      </c>
      <c r="BE23" s="43">
        <v>184</v>
      </c>
      <c r="BF23" s="43">
        <v>91</v>
      </c>
      <c r="BG23" s="43">
        <v>57</v>
      </c>
      <c r="BH23" s="43">
        <v>668</v>
      </c>
      <c r="BI23" s="43">
        <v>2574</v>
      </c>
      <c r="BJ23" s="43">
        <v>254</v>
      </c>
      <c r="BK23" s="43">
        <v>141</v>
      </c>
      <c r="BL23" s="43">
        <v>171</v>
      </c>
      <c r="BM23" s="43">
        <v>680</v>
      </c>
      <c r="BN23" s="43">
        <v>2590</v>
      </c>
    </row>
    <row r="24" spans="1:66" ht="12" customHeight="1">
      <c r="A24" s="11"/>
      <c r="B24" s="395"/>
      <c r="C24" s="136"/>
      <c r="D24" s="247" t="s">
        <v>408</v>
      </c>
      <c r="E24" s="328" t="s">
        <v>407</v>
      </c>
      <c r="F24" s="328"/>
      <c r="G24" s="9"/>
      <c r="H24" s="259">
        <v>187090</v>
      </c>
      <c r="I24" s="259">
        <v>434</v>
      </c>
      <c r="J24" s="259">
        <v>18323</v>
      </c>
      <c r="K24" s="43">
        <v>1</v>
      </c>
      <c r="L24" s="43">
        <v>4</v>
      </c>
      <c r="M24" s="43">
        <v>0</v>
      </c>
      <c r="N24" s="43">
        <v>0</v>
      </c>
      <c r="O24" s="43">
        <v>113</v>
      </c>
      <c r="P24" s="43">
        <v>99</v>
      </c>
      <c r="Q24" s="43">
        <v>5</v>
      </c>
      <c r="R24" s="43">
        <v>3</v>
      </c>
      <c r="S24" s="43">
        <v>3</v>
      </c>
      <c r="T24" s="43">
        <v>85</v>
      </c>
      <c r="U24" s="43">
        <v>66</v>
      </c>
      <c r="V24" s="43">
        <v>409</v>
      </c>
      <c r="W24" s="43">
        <v>92</v>
      </c>
      <c r="X24" s="43">
        <v>120</v>
      </c>
      <c r="Y24" s="43">
        <v>20</v>
      </c>
      <c r="Z24" s="43">
        <v>11</v>
      </c>
      <c r="AA24" s="43">
        <v>88</v>
      </c>
      <c r="AB24" s="43">
        <v>184</v>
      </c>
      <c r="AC24" s="43">
        <v>31</v>
      </c>
      <c r="AD24" s="43">
        <v>166</v>
      </c>
      <c r="AE24" s="43">
        <v>19</v>
      </c>
      <c r="AF24" s="43">
        <v>58</v>
      </c>
      <c r="AG24" s="43">
        <v>481</v>
      </c>
      <c r="AH24" s="43">
        <v>5</v>
      </c>
      <c r="AI24" s="43">
        <v>255</v>
      </c>
      <c r="AJ24" s="43">
        <v>332</v>
      </c>
      <c r="AK24" s="43">
        <v>637</v>
      </c>
      <c r="AL24" s="43">
        <v>1</v>
      </c>
      <c r="AM24" s="43">
        <v>67</v>
      </c>
      <c r="AN24" s="43">
        <v>139</v>
      </c>
      <c r="AO24" s="43">
        <v>2</v>
      </c>
      <c r="AP24" s="43">
        <v>14</v>
      </c>
      <c r="AQ24" s="43">
        <v>38</v>
      </c>
      <c r="AR24" s="43">
        <v>45</v>
      </c>
      <c r="AS24" s="43">
        <v>27</v>
      </c>
      <c r="AT24" s="43">
        <v>115</v>
      </c>
      <c r="AU24" s="43">
        <v>9</v>
      </c>
      <c r="AV24" s="43">
        <v>278</v>
      </c>
      <c r="AW24" s="43">
        <v>156</v>
      </c>
      <c r="AX24" s="43">
        <v>6</v>
      </c>
      <c r="AY24" s="43">
        <v>16</v>
      </c>
      <c r="AZ24" s="43">
        <v>38</v>
      </c>
      <c r="BA24" s="43">
        <v>2</v>
      </c>
      <c r="BB24" s="43">
        <v>1</v>
      </c>
      <c r="BC24" s="43">
        <v>1</v>
      </c>
      <c r="BD24" s="43">
        <v>34</v>
      </c>
      <c r="BE24" s="43">
        <v>168</v>
      </c>
      <c r="BF24" s="43">
        <v>82</v>
      </c>
      <c r="BG24" s="43">
        <v>27</v>
      </c>
      <c r="BH24" s="43">
        <v>482</v>
      </c>
      <c r="BI24" s="43">
        <v>2533</v>
      </c>
      <c r="BJ24" s="43">
        <v>251</v>
      </c>
      <c r="BK24" s="43">
        <v>139</v>
      </c>
      <c r="BL24" s="43">
        <v>162</v>
      </c>
      <c r="BM24" s="43">
        <v>612</v>
      </c>
      <c r="BN24" s="43">
        <v>1630</v>
      </c>
    </row>
    <row r="25" spans="1:66" ht="6" customHeight="1">
      <c r="A25" s="82"/>
      <c r="B25" s="318"/>
      <c r="C25" s="316"/>
      <c r="D25" s="251"/>
      <c r="E25" s="251"/>
      <c r="F25" s="251"/>
      <c r="G25" s="120"/>
      <c r="H25" s="261"/>
      <c r="I25" s="261"/>
      <c r="J25" s="261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</row>
    <row r="26" spans="1:66" ht="12" customHeight="1">
      <c r="A26" s="11"/>
      <c r="B26" s="136"/>
      <c r="C26" s="394" t="s">
        <v>415</v>
      </c>
      <c r="D26" s="247" t="s">
        <v>411</v>
      </c>
      <c r="E26" s="328" t="s">
        <v>146</v>
      </c>
      <c r="F26" s="328"/>
      <c r="G26" s="9"/>
      <c r="H26" s="259">
        <v>865855</v>
      </c>
      <c r="I26" s="259">
        <v>1101</v>
      </c>
      <c r="J26" s="259">
        <v>366472</v>
      </c>
      <c r="K26" s="43">
        <v>0</v>
      </c>
      <c r="L26" s="43">
        <v>1</v>
      </c>
      <c r="M26" s="43">
        <v>0</v>
      </c>
      <c r="N26" s="43">
        <v>0</v>
      </c>
      <c r="O26" s="43">
        <v>8</v>
      </c>
      <c r="P26" s="43">
        <v>2</v>
      </c>
      <c r="Q26" s="43">
        <v>0</v>
      </c>
      <c r="R26" s="43">
        <v>0</v>
      </c>
      <c r="S26" s="43">
        <v>0</v>
      </c>
      <c r="T26" s="43">
        <v>5</v>
      </c>
      <c r="U26" s="43">
        <v>1</v>
      </c>
      <c r="V26" s="43">
        <v>1</v>
      </c>
      <c r="W26" s="43">
        <v>0</v>
      </c>
      <c r="X26" s="43">
        <v>1</v>
      </c>
      <c r="Y26" s="43">
        <v>1</v>
      </c>
      <c r="Z26" s="43">
        <v>3</v>
      </c>
      <c r="AA26" s="43">
        <v>5</v>
      </c>
      <c r="AB26" s="43">
        <v>69</v>
      </c>
      <c r="AC26" s="43">
        <v>15</v>
      </c>
      <c r="AD26" s="43">
        <v>30</v>
      </c>
      <c r="AE26" s="43">
        <v>19</v>
      </c>
      <c r="AF26" s="43">
        <v>31</v>
      </c>
      <c r="AG26" s="43">
        <v>127</v>
      </c>
      <c r="AH26" s="43">
        <v>4</v>
      </c>
      <c r="AI26" s="43">
        <v>84</v>
      </c>
      <c r="AJ26" s="43">
        <v>85</v>
      </c>
      <c r="AK26" s="43">
        <v>124</v>
      </c>
      <c r="AL26" s="43">
        <v>1</v>
      </c>
      <c r="AM26" s="43">
        <v>18</v>
      </c>
      <c r="AN26" s="43">
        <v>35</v>
      </c>
      <c r="AO26" s="43">
        <v>1</v>
      </c>
      <c r="AP26" s="43">
        <v>9</v>
      </c>
      <c r="AQ26" s="43">
        <v>42</v>
      </c>
      <c r="AR26" s="43">
        <v>10</v>
      </c>
      <c r="AS26" s="43">
        <v>12</v>
      </c>
      <c r="AT26" s="43">
        <v>94</v>
      </c>
      <c r="AU26" s="43">
        <v>13</v>
      </c>
      <c r="AV26" s="43">
        <v>39</v>
      </c>
      <c r="AW26" s="43">
        <v>30</v>
      </c>
      <c r="AX26" s="43">
        <v>7</v>
      </c>
      <c r="AY26" s="43">
        <v>10</v>
      </c>
      <c r="AZ26" s="43">
        <v>8</v>
      </c>
      <c r="BA26" s="43">
        <v>4</v>
      </c>
      <c r="BB26" s="43">
        <v>0</v>
      </c>
      <c r="BC26" s="43">
        <v>4</v>
      </c>
      <c r="BD26" s="43">
        <v>26</v>
      </c>
      <c r="BE26" s="43">
        <v>158</v>
      </c>
      <c r="BF26" s="43">
        <v>93</v>
      </c>
      <c r="BG26" s="43">
        <v>2</v>
      </c>
      <c r="BH26" s="43">
        <v>99</v>
      </c>
      <c r="BI26" s="43">
        <v>52</v>
      </c>
      <c r="BJ26" s="43">
        <v>4</v>
      </c>
      <c r="BK26" s="43">
        <v>2</v>
      </c>
      <c r="BL26" s="43">
        <v>2</v>
      </c>
      <c r="BM26" s="43">
        <v>227</v>
      </c>
      <c r="BN26" s="43">
        <v>412</v>
      </c>
    </row>
    <row r="27" spans="1:66" ht="12" customHeight="1">
      <c r="A27" s="11"/>
      <c r="B27" s="136"/>
      <c r="C27" s="394"/>
      <c r="D27" s="247" t="s">
        <v>410</v>
      </c>
      <c r="E27" s="328" t="s">
        <v>407</v>
      </c>
      <c r="F27" s="328"/>
      <c r="G27" s="9"/>
      <c r="H27" s="259">
        <v>829640</v>
      </c>
      <c r="I27" s="259">
        <v>913</v>
      </c>
      <c r="J27" s="259">
        <v>353444</v>
      </c>
      <c r="K27" s="43">
        <v>0</v>
      </c>
      <c r="L27" s="43">
        <v>1</v>
      </c>
      <c r="M27" s="43">
        <v>0</v>
      </c>
      <c r="N27" s="43">
        <v>0</v>
      </c>
      <c r="O27" s="43">
        <v>8</v>
      </c>
      <c r="P27" s="43">
        <v>2</v>
      </c>
      <c r="Q27" s="43">
        <v>0</v>
      </c>
      <c r="R27" s="43">
        <v>0</v>
      </c>
      <c r="S27" s="43">
        <v>0</v>
      </c>
      <c r="T27" s="43">
        <v>5</v>
      </c>
      <c r="U27" s="43">
        <v>1</v>
      </c>
      <c r="V27" s="43">
        <v>1</v>
      </c>
      <c r="W27" s="43">
        <v>0</v>
      </c>
      <c r="X27" s="43">
        <v>1</v>
      </c>
      <c r="Y27" s="43">
        <v>1</v>
      </c>
      <c r="Z27" s="43">
        <v>3</v>
      </c>
      <c r="AA27" s="43">
        <v>5</v>
      </c>
      <c r="AB27" s="43">
        <v>52</v>
      </c>
      <c r="AC27" s="43">
        <v>14</v>
      </c>
      <c r="AD27" s="43">
        <v>28</v>
      </c>
      <c r="AE27" s="43">
        <v>18</v>
      </c>
      <c r="AF27" s="43">
        <v>31</v>
      </c>
      <c r="AG27" s="43">
        <v>117</v>
      </c>
      <c r="AH27" s="43">
        <v>4</v>
      </c>
      <c r="AI27" s="43">
        <v>81</v>
      </c>
      <c r="AJ27" s="43">
        <v>73</v>
      </c>
      <c r="AK27" s="43">
        <v>110</v>
      </c>
      <c r="AL27" s="43">
        <v>1</v>
      </c>
      <c r="AM27" s="43">
        <v>15</v>
      </c>
      <c r="AN27" s="43">
        <v>31</v>
      </c>
      <c r="AO27" s="43">
        <v>1</v>
      </c>
      <c r="AP27" s="43">
        <v>8</v>
      </c>
      <c r="AQ27" s="43">
        <v>36</v>
      </c>
      <c r="AR27" s="43">
        <v>7</v>
      </c>
      <c r="AS27" s="43">
        <v>12</v>
      </c>
      <c r="AT27" s="43">
        <v>86</v>
      </c>
      <c r="AU27" s="43">
        <v>11</v>
      </c>
      <c r="AV27" s="43">
        <v>27</v>
      </c>
      <c r="AW27" s="43">
        <v>26</v>
      </c>
      <c r="AX27" s="43">
        <v>7</v>
      </c>
      <c r="AY27" s="43">
        <v>7</v>
      </c>
      <c r="AZ27" s="43">
        <v>6</v>
      </c>
      <c r="BA27" s="43">
        <v>3</v>
      </c>
      <c r="BB27" s="43">
        <v>0</v>
      </c>
      <c r="BC27" s="43">
        <v>3</v>
      </c>
      <c r="BD27" s="43">
        <v>26</v>
      </c>
      <c r="BE27" s="43">
        <v>140</v>
      </c>
      <c r="BF27" s="43">
        <v>82</v>
      </c>
      <c r="BG27" s="43">
        <v>0</v>
      </c>
      <c r="BH27" s="43">
        <v>82</v>
      </c>
      <c r="BI27" s="43">
        <v>41</v>
      </c>
      <c r="BJ27" s="43">
        <v>4</v>
      </c>
      <c r="BK27" s="43">
        <v>2</v>
      </c>
      <c r="BL27" s="43">
        <v>2</v>
      </c>
      <c r="BM27" s="43">
        <v>191</v>
      </c>
      <c r="BN27" s="43">
        <v>391</v>
      </c>
    </row>
    <row r="28" spans="1:66" ht="12" customHeight="1">
      <c r="A28" s="11"/>
      <c r="B28" s="136"/>
      <c r="C28" s="394"/>
      <c r="D28" s="247" t="s">
        <v>409</v>
      </c>
      <c r="E28" s="328" t="s">
        <v>146</v>
      </c>
      <c r="F28" s="328"/>
      <c r="G28" s="9"/>
      <c r="H28" s="259">
        <v>34521</v>
      </c>
      <c r="I28" s="260">
        <v>34</v>
      </c>
      <c r="J28" s="259">
        <v>4689</v>
      </c>
      <c r="K28" s="43">
        <v>0</v>
      </c>
      <c r="L28" s="43">
        <v>3</v>
      </c>
      <c r="M28" s="43">
        <v>0</v>
      </c>
      <c r="N28" s="43">
        <v>0</v>
      </c>
      <c r="O28" s="43">
        <v>6</v>
      </c>
      <c r="P28" s="43">
        <v>3</v>
      </c>
      <c r="Q28" s="43">
        <v>0</v>
      </c>
      <c r="R28" s="43">
        <v>0</v>
      </c>
      <c r="S28" s="43">
        <v>1</v>
      </c>
      <c r="T28" s="43">
        <v>5</v>
      </c>
      <c r="U28" s="43">
        <v>1</v>
      </c>
      <c r="V28" s="43">
        <v>0</v>
      </c>
      <c r="W28" s="43">
        <v>0</v>
      </c>
      <c r="X28" s="43">
        <v>0</v>
      </c>
      <c r="Y28" s="43">
        <v>1</v>
      </c>
      <c r="Z28" s="43">
        <v>4</v>
      </c>
      <c r="AA28" s="43">
        <v>1</v>
      </c>
      <c r="AB28" s="43">
        <v>55</v>
      </c>
      <c r="AC28" s="43">
        <v>18</v>
      </c>
      <c r="AD28" s="43">
        <v>33</v>
      </c>
      <c r="AE28" s="43">
        <v>11</v>
      </c>
      <c r="AF28" s="43">
        <v>28</v>
      </c>
      <c r="AG28" s="43">
        <v>143</v>
      </c>
      <c r="AH28" s="43">
        <v>0</v>
      </c>
      <c r="AI28" s="43">
        <v>70</v>
      </c>
      <c r="AJ28" s="43">
        <v>98</v>
      </c>
      <c r="AK28" s="43">
        <v>111</v>
      </c>
      <c r="AL28" s="43">
        <v>0</v>
      </c>
      <c r="AM28" s="43">
        <v>22</v>
      </c>
      <c r="AN28" s="43">
        <v>27</v>
      </c>
      <c r="AO28" s="43">
        <v>1</v>
      </c>
      <c r="AP28" s="43">
        <v>14</v>
      </c>
      <c r="AQ28" s="43">
        <v>35</v>
      </c>
      <c r="AR28" s="43">
        <v>9</v>
      </c>
      <c r="AS28" s="43">
        <v>13</v>
      </c>
      <c r="AT28" s="43">
        <v>73</v>
      </c>
      <c r="AU28" s="43">
        <v>8</v>
      </c>
      <c r="AV28" s="43">
        <v>59</v>
      </c>
      <c r="AW28" s="43">
        <v>44</v>
      </c>
      <c r="AX28" s="43">
        <v>2</v>
      </c>
      <c r="AY28" s="43">
        <v>7</v>
      </c>
      <c r="AZ28" s="43">
        <v>11</v>
      </c>
      <c r="BA28" s="43">
        <v>1</v>
      </c>
      <c r="BB28" s="43">
        <v>1</v>
      </c>
      <c r="BC28" s="43">
        <v>2</v>
      </c>
      <c r="BD28" s="43">
        <v>4</v>
      </c>
      <c r="BE28" s="43">
        <v>164</v>
      </c>
      <c r="BF28" s="43">
        <v>75</v>
      </c>
      <c r="BG28" s="43">
        <v>2</v>
      </c>
      <c r="BH28" s="43">
        <v>75</v>
      </c>
      <c r="BI28" s="43">
        <v>43</v>
      </c>
      <c r="BJ28" s="43">
        <v>2</v>
      </c>
      <c r="BK28" s="43">
        <v>2</v>
      </c>
      <c r="BL28" s="43">
        <v>4</v>
      </c>
      <c r="BM28" s="43">
        <v>212</v>
      </c>
      <c r="BN28" s="43">
        <v>315</v>
      </c>
    </row>
    <row r="29" spans="1:66" ht="12" customHeight="1">
      <c r="A29" s="11"/>
      <c r="B29" s="136"/>
      <c r="C29" s="394"/>
      <c r="D29" s="247" t="s">
        <v>408</v>
      </c>
      <c r="E29" s="328" t="s">
        <v>407</v>
      </c>
      <c r="F29" s="328"/>
      <c r="G29" s="9"/>
      <c r="H29" s="259">
        <v>32655</v>
      </c>
      <c r="I29" s="260">
        <v>28</v>
      </c>
      <c r="J29" s="259">
        <v>4375</v>
      </c>
      <c r="K29" s="43">
        <v>0</v>
      </c>
      <c r="L29" s="43">
        <v>2</v>
      </c>
      <c r="M29" s="43">
        <v>0</v>
      </c>
      <c r="N29" s="43">
        <v>0</v>
      </c>
      <c r="O29" s="43">
        <v>6</v>
      </c>
      <c r="P29" s="43">
        <v>3</v>
      </c>
      <c r="Q29" s="43">
        <v>0</v>
      </c>
      <c r="R29" s="43">
        <v>0</v>
      </c>
      <c r="S29" s="43">
        <v>1</v>
      </c>
      <c r="T29" s="43">
        <v>5</v>
      </c>
      <c r="U29" s="43">
        <v>1</v>
      </c>
      <c r="V29" s="43">
        <v>0</v>
      </c>
      <c r="W29" s="43">
        <v>0</v>
      </c>
      <c r="X29" s="43">
        <v>0</v>
      </c>
      <c r="Y29" s="43">
        <v>1</v>
      </c>
      <c r="Z29" s="43">
        <v>4</v>
      </c>
      <c r="AA29" s="43">
        <v>1</v>
      </c>
      <c r="AB29" s="43">
        <v>39</v>
      </c>
      <c r="AC29" s="43">
        <v>17</v>
      </c>
      <c r="AD29" s="43">
        <v>31</v>
      </c>
      <c r="AE29" s="43">
        <v>10</v>
      </c>
      <c r="AF29" s="43">
        <v>26</v>
      </c>
      <c r="AG29" s="43">
        <v>127</v>
      </c>
      <c r="AH29" s="43">
        <v>0</v>
      </c>
      <c r="AI29" s="43">
        <v>62</v>
      </c>
      <c r="AJ29" s="43">
        <v>84</v>
      </c>
      <c r="AK29" s="43">
        <v>97</v>
      </c>
      <c r="AL29" s="43">
        <v>0</v>
      </c>
      <c r="AM29" s="43">
        <v>19</v>
      </c>
      <c r="AN29" s="43">
        <v>25</v>
      </c>
      <c r="AO29" s="43">
        <v>1</v>
      </c>
      <c r="AP29" s="43">
        <v>12</v>
      </c>
      <c r="AQ29" s="43">
        <v>31</v>
      </c>
      <c r="AR29" s="43">
        <v>7</v>
      </c>
      <c r="AS29" s="43">
        <v>13</v>
      </c>
      <c r="AT29" s="43">
        <v>65</v>
      </c>
      <c r="AU29" s="43">
        <v>7</v>
      </c>
      <c r="AV29" s="43">
        <v>49</v>
      </c>
      <c r="AW29" s="43">
        <v>41</v>
      </c>
      <c r="AX29" s="43">
        <v>2</v>
      </c>
      <c r="AY29" s="43">
        <v>5</v>
      </c>
      <c r="AZ29" s="43">
        <v>9</v>
      </c>
      <c r="BA29" s="43">
        <v>1</v>
      </c>
      <c r="BB29" s="43">
        <v>1</v>
      </c>
      <c r="BC29" s="43">
        <v>1</v>
      </c>
      <c r="BD29" s="43">
        <v>4</v>
      </c>
      <c r="BE29" s="43">
        <v>149</v>
      </c>
      <c r="BF29" s="43">
        <v>67</v>
      </c>
      <c r="BG29" s="43">
        <v>0</v>
      </c>
      <c r="BH29" s="43">
        <v>60</v>
      </c>
      <c r="BI29" s="43">
        <v>33</v>
      </c>
      <c r="BJ29" s="43">
        <v>2</v>
      </c>
      <c r="BK29" s="43">
        <v>2</v>
      </c>
      <c r="BL29" s="43">
        <v>3</v>
      </c>
      <c r="BM29" s="43">
        <v>178</v>
      </c>
      <c r="BN29" s="43">
        <v>292</v>
      </c>
    </row>
    <row r="30" spans="1:66" ht="6" customHeight="1">
      <c r="A30" s="82"/>
      <c r="B30" s="318"/>
      <c r="C30" s="316"/>
      <c r="D30" s="251"/>
      <c r="E30" s="251"/>
      <c r="F30" s="251"/>
      <c r="G30" s="120"/>
      <c r="H30" s="261"/>
      <c r="I30" s="261"/>
      <c r="J30" s="261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</row>
    <row r="31" spans="1:66" ht="12" customHeight="1">
      <c r="A31" s="11"/>
      <c r="B31" s="136"/>
      <c r="C31" s="394" t="s">
        <v>414</v>
      </c>
      <c r="D31" s="247" t="s">
        <v>411</v>
      </c>
      <c r="E31" s="328" t="s">
        <v>146</v>
      </c>
      <c r="F31" s="328"/>
      <c r="G31" s="9"/>
      <c r="H31" s="259">
        <v>858520</v>
      </c>
      <c r="I31" s="260">
        <v>56</v>
      </c>
      <c r="J31" s="259">
        <v>7834</v>
      </c>
      <c r="K31" s="43">
        <v>0</v>
      </c>
      <c r="L31" s="43">
        <v>0</v>
      </c>
      <c r="M31" s="43">
        <v>0</v>
      </c>
      <c r="N31" s="43">
        <v>0</v>
      </c>
      <c r="O31" s="43">
        <v>182</v>
      </c>
      <c r="P31" s="43">
        <v>47</v>
      </c>
      <c r="Q31" s="43">
        <v>8</v>
      </c>
      <c r="R31" s="43">
        <v>2</v>
      </c>
      <c r="S31" s="43">
        <v>0</v>
      </c>
      <c r="T31" s="43">
        <v>513</v>
      </c>
      <c r="U31" s="43">
        <v>476</v>
      </c>
      <c r="V31" s="43">
        <v>6792</v>
      </c>
      <c r="W31" s="43">
        <v>0</v>
      </c>
      <c r="X31" s="43">
        <v>4</v>
      </c>
      <c r="Y31" s="43">
        <v>4</v>
      </c>
      <c r="Z31" s="43">
        <v>1</v>
      </c>
      <c r="AA31" s="43">
        <v>114</v>
      </c>
      <c r="AB31" s="43">
        <v>6</v>
      </c>
      <c r="AC31" s="43">
        <v>5</v>
      </c>
      <c r="AD31" s="43">
        <v>18</v>
      </c>
      <c r="AE31" s="43">
        <v>0</v>
      </c>
      <c r="AF31" s="43">
        <v>7</v>
      </c>
      <c r="AG31" s="43">
        <v>10</v>
      </c>
      <c r="AH31" s="43">
        <v>0</v>
      </c>
      <c r="AI31" s="43">
        <v>10</v>
      </c>
      <c r="AJ31" s="43">
        <v>23</v>
      </c>
      <c r="AK31" s="43">
        <v>17</v>
      </c>
      <c r="AL31" s="43">
        <v>0</v>
      </c>
      <c r="AM31" s="43">
        <v>0</v>
      </c>
      <c r="AN31" s="43">
        <v>40</v>
      </c>
      <c r="AO31" s="43">
        <v>0</v>
      </c>
      <c r="AP31" s="43">
        <v>0</v>
      </c>
      <c r="AQ31" s="43">
        <v>1</v>
      </c>
      <c r="AR31" s="43">
        <v>1</v>
      </c>
      <c r="AS31" s="43">
        <v>1</v>
      </c>
      <c r="AT31" s="43">
        <v>6</v>
      </c>
      <c r="AU31" s="43">
        <v>0</v>
      </c>
      <c r="AV31" s="43">
        <v>17</v>
      </c>
      <c r="AW31" s="43">
        <v>1</v>
      </c>
      <c r="AX31" s="43">
        <v>0</v>
      </c>
      <c r="AY31" s="43">
        <v>0</v>
      </c>
      <c r="AZ31" s="43">
        <v>6</v>
      </c>
      <c r="BA31" s="43">
        <v>0</v>
      </c>
      <c r="BB31" s="43">
        <v>0</v>
      </c>
      <c r="BC31" s="43">
        <v>0</v>
      </c>
      <c r="BD31" s="43">
        <v>0</v>
      </c>
      <c r="BE31" s="43">
        <v>0</v>
      </c>
      <c r="BF31" s="43">
        <v>2</v>
      </c>
      <c r="BG31" s="43">
        <v>0</v>
      </c>
      <c r="BH31" s="43">
        <v>172</v>
      </c>
      <c r="BI31" s="43">
        <v>4</v>
      </c>
      <c r="BJ31" s="43">
        <v>3</v>
      </c>
      <c r="BK31" s="43">
        <v>0</v>
      </c>
      <c r="BL31" s="43">
        <v>0</v>
      </c>
      <c r="BM31" s="43">
        <v>58</v>
      </c>
      <c r="BN31" s="43">
        <v>767</v>
      </c>
    </row>
    <row r="32" spans="1:66" ht="12" customHeight="1">
      <c r="A32" s="11"/>
      <c r="B32" s="136"/>
      <c r="C32" s="394"/>
      <c r="D32" s="247" t="s">
        <v>410</v>
      </c>
      <c r="E32" s="328" t="s">
        <v>407</v>
      </c>
      <c r="F32" s="328"/>
      <c r="G32" s="9"/>
      <c r="H32" s="259">
        <v>845127</v>
      </c>
      <c r="I32" s="260">
        <v>55</v>
      </c>
      <c r="J32" s="259">
        <v>7833</v>
      </c>
      <c r="K32" s="43">
        <v>0</v>
      </c>
      <c r="L32" s="43">
        <v>0</v>
      </c>
      <c r="M32" s="43">
        <v>0</v>
      </c>
      <c r="N32" s="43">
        <v>0</v>
      </c>
      <c r="O32" s="43">
        <v>179</v>
      </c>
      <c r="P32" s="43">
        <v>47</v>
      </c>
      <c r="Q32" s="43">
        <v>8</v>
      </c>
      <c r="R32" s="43">
        <v>2</v>
      </c>
      <c r="S32" s="43">
        <v>0</v>
      </c>
      <c r="T32" s="43">
        <v>506</v>
      </c>
      <c r="U32" s="43">
        <v>469</v>
      </c>
      <c r="V32" s="43">
        <v>6558</v>
      </c>
      <c r="W32" s="43">
        <v>0</v>
      </c>
      <c r="X32" s="43">
        <v>4</v>
      </c>
      <c r="Y32" s="43">
        <v>4</v>
      </c>
      <c r="Z32" s="43">
        <v>1</v>
      </c>
      <c r="AA32" s="43">
        <v>114</v>
      </c>
      <c r="AB32" s="43">
        <v>6</v>
      </c>
      <c r="AC32" s="43">
        <v>3</v>
      </c>
      <c r="AD32" s="43">
        <v>18</v>
      </c>
      <c r="AE32" s="43">
        <v>0</v>
      </c>
      <c r="AF32" s="43">
        <v>7</v>
      </c>
      <c r="AG32" s="43">
        <v>10</v>
      </c>
      <c r="AH32" s="43">
        <v>0</v>
      </c>
      <c r="AI32" s="43">
        <v>10</v>
      </c>
      <c r="AJ32" s="43">
        <v>23</v>
      </c>
      <c r="AK32" s="43">
        <v>17</v>
      </c>
      <c r="AL32" s="43">
        <v>0</v>
      </c>
      <c r="AM32" s="43">
        <v>0</v>
      </c>
      <c r="AN32" s="43">
        <v>40</v>
      </c>
      <c r="AO32" s="43">
        <v>0</v>
      </c>
      <c r="AP32" s="43">
        <v>0</v>
      </c>
      <c r="AQ32" s="43">
        <v>1</v>
      </c>
      <c r="AR32" s="43">
        <v>1</v>
      </c>
      <c r="AS32" s="43">
        <v>1</v>
      </c>
      <c r="AT32" s="43">
        <v>6</v>
      </c>
      <c r="AU32" s="43">
        <v>0</v>
      </c>
      <c r="AV32" s="43">
        <v>17</v>
      </c>
      <c r="AW32" s="43">
        <v>1</v>
      </c>
      <c r="AX32" s="43">
        <v>0</v>
      </c>
      <c r="AY32" s="43">
        <v>0</v>
      </c>
      <c r="AZ32" s="43">
        <v>6</v>
      </c>
      <c r="BA32" s="43">
        <v>0</v>
      </c>
      <c r="BB32" s="43">
        <v>0</v>
      </c>
      <c r="BC32" s="43">
        <v>0</v>
      </c>
      <c r="BD32" s="43">
        <v>0</v>
      </c>
      <c r="BE32" s="43">
        <v>0</v>
      </c>
      <c r="BF32" s="43">
        <v>2</v>
      </c>
      <c r="BG32" s="43">
        <v>0</v>
      </c>
      <c r="BH32" s="43">
        <v>172</v>
      </c>
      <c r="BI32" s="43">
        <v>4</v>
      </c>
      <c r="BJ32" s="43">
        <v>2</v>
      </c>
      <c r="BK32" s="43">
        <v>0</v>
      </c>
      <c r="BL32" s="43">
        <v>0</v>
      </c>
      <c r="BM32" s="43">
        <v>56</v>
      </c>
      <c r="BN32" s="43">
        <v>756</v>
      </c>
    </row>
    <row r="33" spans="1:66" ht="12" customHeight="1">
      <c r="A33" s="11"/>
      <c r="B33" s="136"/>
      <c r="C33" s="394"/>
      <c r="D33" s="247" t="s">
        <v>409</v>
      </c>
      <c r="E33" s="328" t="s">
        <v>146</v>
      </c>
      <c r="F33" s="328"/>
      <c r="G33" s="9"/>
      <c r="H33" s="259">
        <v>114376</v>
      </c>
      <c r="I33" s="243">
        <v>4</v>
      </c>
      <c r="J33" s="243">
        <v>576</v>
      </c>
      <c r="K33" s="43">
        <v>0</v>
      </c>
      <c r="L33" s="43">
        <v>0</v>
      </c>
      <c r="M33" s="43">
        <v>0</v>
      </c>
      <c r="N33" s="43">
        <v>0</v>
      </c>
      <c r="O33" s="43">
        <v>110</v>
      </c>
      <c r="P33" s="43">
        <v>97</v>
      </c>
      <c r="Q33" s="43">
        <v>5</v>
      </c>
      <c r="R33" s="43">
        <v>3</v>
      </c>
      <c r="S33" s="43">
        <v>2</v>
      </c>
      <c r="T33" s="43">
        <v>85</v>
      </c>
      <c r="U33" s="43">
        <v>69</v>
      </c>
      <c r="V33" s="43">
        <v>587</v>
      </c>
      <c r="W33" s="43">
        <v>1</v>
      </c>
      <c r="X33" s="43">
        <v>2</v>
      </c>
      <c r="Y33" s="43">
        <v>7</v>
      </c>
      <c r="Z33" s="43">
        <v>0</v>
      </c>
      <c r="AA33" s="43">
        <v>29</v>
      </c>
      <c r="AB33" s="43">
        <v>7</v>
      </c>
      <c r="AC33" s="43">
        <v>3</v>
      </c>
      <c r="AD33" s="43">
        <v>12</v>
      </c>
      <c r="AE33" s="43">
        <v>0</v>
      </c>
      <c r="AF33" s="43">
        <v>3</v>
      </c>
      <c r="AG33" s="43">
        <v>16</v>
      </c>
      <c r="AH33" s="43">
        <v>0</v>
      </c>
      <c r="AI33" s="43">
        <v>20</v>
      </c>
      <c r="AJ33" s="43">
        <v>9</v>
      </c>
      <c r="AK33" s="43">
        <v>4</v>
      </c>
      <c r="AL33" s="43">
        <v>0</v>
      </c>
      <c r="AM33" s="43">
        <v>0</v>
      </c>
      <c r="AN33" s="43">
        <v>28</v>
      </c>
      <c r="AO33" s="43">
        <v>1</v>
      </c>
      <c r="AP33" s="43">
        <v>0</v>
      </c>
      <c r="AQ33" s="43">
        <v>0</v>
      </c>
      <c r="AR33" s="43">
        <v>1</v>
      </c>
      <c r="AS33" s="43">
        <v>1</v>
      </c>
      <c r="AT33" s="43">
        <v>3</v>
      </c>
      <c r="AU33" s="43">
        <v>0</v>
      </c>
      <c r="AV33" s="43">
        <v>7</v>
      </c>
      <c r="AW33" s="43">
        <v>1</v>
      </c>
      <c r="AX33" s="43">
        <v>0</v>
      </c>
      <c r="AY33" s="43">
        <v>0</v>
      </c>
      <c r="AZ33" s="43">
        <v>4</v>
      </c>
      <c r="BA33" s="43">
        <v>0</v>
      </c>
      <c r="BB33" s="43">
        <v>0</v>
      </c>
      <c r="BC33" s="43">
        <v>0</v>
      </c>
      <c r="BD33" s="43">
        <v>0</v>
      </c>
      <c r="BE33" s="43">
        <v>0</v>
      </c>
      <c r="BF33" s="43">
        <v>0</v>
      </c>
      <c r="BG33" s="43">
        <v>0</v>
      </c>
      <c r="BH33" s="43">
        <v>31</v>
      </c>
      <c r="BI33" s="43">
        <v>0</v>
      </c>
      <c r="BJ33" s="43">
        <v>0</v>
      </c>
      <c r="BK33" s="43">
        <v>0</v>
      </c>
      <c r="BL33" s="43">
        <v>0</v>
      </c>
      <c r="BM33" s="43">
        <v>12</v>
      </c>
      <c r="BN33" s="43">
        <v>155</v>
      </c>
    </row>
    <row r="34" spans="1:66" ht="12" customHeight="1">
      <c r="A34" s="11"/>
      <c r="B34" s="136"/>
      <c r="C34" s="394"/>
      <c r="D34" s="247" t="s">
        <v>408</v>
      </c>
      <c r="E34" s="328" t="s">
        <v>407</v>
      </c>
      <c r="F34" s="328"/>
      <c r="G34" s="9"/>
      <c r="H34" s="259">
        <v>103670</v>
      </c>
      <c r="I34" s="243">
        <v>3</v>
      </c>
      <c r="J34" s="243">
        <v>575</v>
      </c>
      <c r="K34" s="43">
        <v>0</v>
      </c>
      <c r="L34" s="43">
        <v>0</v>
      </c>
      <c r="M34" s="43">
        <v>0</v>
      </c>
      <c r="N34" s="43">
        <v>0</v>
      </c>
      <c r="O34" s="43">
        <v>107</v>
      </c>
      <c r="P34" s="43">
        <v>96</v>
      </c>
      <c r="Q34" s="43">
        <v>5</v>
      </c>
      <c r="R34" s="43">
        <v>3</v>
      </c>
      <c r="S34" s="43">
        <v>2</v>
      </c>
      <c r="T34" s="43">
        <v>80</v>
      </c>
      <c r="U34" s="43">
        <v>65</v>
      </c>
      <c r="V34" s="43">
        <v>408</v>
      </c>
      <c r="W34" s="43">
        <v>1</v>
      </c>
      <c r="X34" s="43">
        <v>2</v>
      </c>
      <c r="Y34" s="43">
        <v>7</v>
      </c>
      <c r="Z34" s="43">
        <v>0</v>
      </c>
      <c r="AA34" s="43">
        <v>29</v>
      </c>
      <c r="AB34" s="43">
        <v>7</v>
      </c>
      <c r="AC34" s="43">
        <v>2</v>
      </c>
      <c r="AD34" s="43">
        <v>12</v>
      </c>
      <c r="AE34" s="43">
        <v>0</v>
      </c>
      <c r="AF34" s="43">
        <v>3</v>
      </c>
      <c r="AG34" s="43">
        <v>16</v>
      </c>
      <c r="AH34" s="43">
        <v>0</v>
      </c>
      <c r="AI34" s="43">
        <v>20</v>
      </c>
      <c r="AJ34" s="43">
        <v>9</v>
      </c>
      <c r="AK34" s="43">
        <v>4</v>
      </c>
      <c r="AL34" s="43">
        <v>0</v>
      </c>
      <c r="AM34" s="43">
        <v>0</v>
      </c>
      <c r="AN34" s="43">
        <v>28</v>
      </c>
      <c r="AO34" s="43">
        <v>1</v>
      </c>
      <c r="AP34" s="43">
        <v>0</v>
      </c>
      <c r="AQ34" s="43">
        <v>0</v>
      </c>
      <c r="AR34" s="43">
        <v>1</v>
      </c>
      <c r="AS34" s="43">
        <v>1</v>
      </c>
      <c r="AT34" s="43">
        <v>3</v>
      </c>
      <c r="AU34" s="43">
        <v>0</v>
      </c>
      <c r="AV34" s="43">
        <v>7</v>
      </c>
      <c r="AW34" s="43">
        <v>1</v>
      </c>
      <c r="AX34" s="43">
        <v>0</v>
      </c>
      <c r="AY34" s="43">
        <v>0</v>
      </c>
      <c r="AZ34" s="43">
        <v>4</v>
      </c>
      <c r="BA34" s="43">
        <v>0</v>
      </c>
      <c r="BB34" s="43">
        <v>0</v>
      </c>
      <c r="BC34" s="43">
        <v>0</v>
      </c>
      <c r="BD34" s="43">
        <v>0</v>
      </c>
      <c r="BE34" s="43">
        <v>0</v>
      </c>
      <c r="BF34" s="43">
        <v>0</v>
      </c>
      <c r="BG34" s="43">
        <v>0</v>
      </c>
      <c r="BH34" s="43">
        <v>31</v>
      </c>
      <c r="BI34" s="43">
        <v>0</v>
      </c>
      <c r="BJ34" s="43">
        <v>0</v>
      </c>
      <c r="BK34" s="43">
        <v>0</v>
      </c>
      <c r="BL34" s="43">
        <v>0</v>
      </c>
      <c r="BM34" s="43">
        <v>11</v>
      </c>
      <c r="BN34" s="43">
        <v>149</v>
      </c>
    </row>
    <row r="35" spans="1:66" ht="6" customHeight="1">
      <c r="A35" s="82"/>
      <c r="B35" s="318"/>
      <c r="C35" s="316"/>
      <c r="D35" s="251"/>
      <c r="E35" s="251"/>
      <c r="F35" s="251"/>
      <c r="G35" s="120"/>
      <c r="H35" s="261"/>
      <c r="I35" s="261"/>
      <c r="J35" s="261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</row>
    <row r="36" spans="1:66" ht="12" customHeight="1">
      <c r="A36" s="11"/>
      <c r="B36" s="136"/>
      <c r="C36" s="394" t="s">
        <v>413</v>
      </c>
      <c r="D36" s="247" t="s">
        <v>411</v>
      </c>
      <c r="E36" s="328" t="s">
        <v>146</v>
      </c>
      <c r="F36" s="328"/>
      <c r="G36" s="9"/>
      <c r="H36" s="259">
        <v>1419082</v>
      </c>
      <c r="I36" s="259">
        <v>3480</v>
      </c>
      <c r="J36" s="259">
        <v>932826</v>
      </c>
      <c r="K36" s="43">
        <v>1</v>
      </c>
      <c r="L36" s="43">
        <v>2</v>
      </c>
      <c r="M36" s="43">
        <v>0</v>
      </c>
      <c r="N36" s="43">
        <v>0</v>
      </c>
      <c r="O36" s="43">
        <v>1</v>
      </c>
      <c r="P36" s="43">
        <v>0</v>
      </c>
      <c r="Q36" s="43">
        <v>1</v>
      </c>
      <c r="R36" s="43">
        <v>0</v>
      </c>
      <c r="S36" s="43">
        <v>0</v>
      </c>
      <c r="T36" s="43">
        <v>2</v>
      </c>
      <c r="U36" s="43">
        <v>1</v>
      </c>
      <c r="V36" s="43">
        <v>0</v>
      </c>
      <c r="W36" s="43">
        <v>112</v>
      </c>
      <c r="X36" s="43">
        <v>652</v>
      </c>
      <c r="Y36" s="43">
        <v>11</v>
      </c>
      <c r="Z36" s="43">
        <v>80</v>
      </c>
      <c r="AA36" s="43">
        <v>278</v>
      </c>
      <c r="AB36" s="43">
        <v>247</v>
      </c>
      <c r="AC36" s="43">
        <v>45</v>
      </c>
      <c r="AD36" s="43">
        <v>293</v>
      </c>
      <c r="AE36" s="43">
        <v>29</v>
      </c>
      <c r="AF36" s="43">
        <v>99</v>
      </c>
      <c r="AG36" s="43">
        <v>285</v>
      </c>
      <c r="AH36" s="43">
        <v>16</v>
      </c>
      <c r="AI36" s="43">
        <v>287</v>
      </c>
      <c r="AJ36" s="43">
        <v>642</v>
      </c>
      <c r="AK36" s="43">
        <v>1050</v>
      </c>
      <c r="AL36" s="43">
        <v>7</v>
      </c>
      <c r="AM36" s="43">
        <v>105</v>
      </c>
      <c r="AN36" s="43">
        <v>198</v>
      </c>
      <c r="AO36" s="43">
        <v>0</v>
      </c>
      <c r="AP36" s="43">
        <v>6</v>
      </c>
      <c r="AQ36" s="43">
        <v>27</v>
      </c>
      <c r="AR36" s="43">
        <v>79</v>
      </c>
      <c r="AS36" s="43">
        <v>14</v>
      </c>
      <c r="AT36" s="43">
        <v>94</v>
      </c>
      <c r="AU36" s="43">
        <v>4</v>
      </c>
      <c r="AV36" s="43">
        <v>609</v>
      </c>
      <c r="AW36" s="43">
        <v>308</v>
      </c>
      <c r="AX36" s="43">
        <v>2</v>
      </c>
      <c r="AY36" s="43">
        <v>41</v>
      </c>
      <c r="AZ36" s="43">
        <v>90</v>
      </c>
      <c r="BA36" s="43">
        <v>2</v>
      </c>
      <c r="BB36" s="43">
        <v>1</v>
      </c>
      <c r="BC36" s="43">
        <v>2</v>
      </c>
      <c r="BD36" s="43">
        <v>321</v>
      </c>
      <c r="BE36" s="43">
        <v>69</v>
      </c>
      <c r="BF36" s="43">
        <v>57</v>
      </c>
      <c r="BG36" s="43">
        <v>67</v>
      </c>
      <c r="BH36" s="43">
        <v>1216</v>
      </c>
      <c r="BI36" s="43">
        <v>2862</v>
      </c>
      <c r="BJ36" s="43">
        <v>466</v>
      </c>
      <c r="BK36" s="43">
        <v>305</v>
      </c>
      <c r="BL36" s="43">
        <v>292</v>
      </c>
      <c r="BM36" s="43">
        <v>1073</v>
      </c>
      <c r="BN36" s="43">
        <v>3119</v>
      </c>
    </row>
    <row r="37" spans="1:66" ht="12" customHeight="1">
      <c r="A37" s="11"/>
      <c r="B37" s="136"/>
      <c r="C37" s="394"/>
      <c r="D37" s="247" t="s">
        <v>410</v>
      </c>
      <c r="E37" s="328" t="s">
        <v>407</v>
      </c>
      <c r="F37" s="328"/>
      <c r="G37" s="9"/>
      <c r="H37" s="259">
        <v>736314</v>
      </c>
      <c r="I37" s="259">
        <v>2376</v>
      </c>
      <c r="J37" s="259">
        <v>261265</v>
      </c>
      <c r="K37" s="43">
        <v>1</v>
      </c>
      <c r="L37" s="43">
        <v>2</v>
      </c>
      <c r="M37" s="43">
        <v>0</v>
      </c>
      <c r="N37" s="43">
        <v>0</v>
      </c>
      <c r="O37" s="43">
        <v>1</v>
      </c>
      <c r="P37" s="43">
        <v>0</v>
      </c>
      <c r="Q37" s="43">
        <v>1</v>
      </c>
      <c r="R37" s="43">
        <v>0</v>
      </c>
      <c r="S37" s="43">
        <v>0</v>
      </c>
      <c r="T37" s="43">
        <v>2</v>
      </c>
      <c r="U37" s="43">
        <v>1</v>
      </c>
      <c r="V37" s="43">
        <v>0</v>
      </c>
      <c r="W37" s="43">
        <v>109</v>
      </c>
      <c r="X37" s="43">
        <v>643</v>
      </c>
      <c r="Y37" s="43">
        <v>11</v>
      </c>
      <c r="Z37" s="43">
        <v>80</v>
      </c>
      <c r="AA37" s="43">
        <v>277</v>
      </c>
      <c r="AB37" s="43">
        <v>240</v>
      </c>
      <c r="AC37" s="43">
        <v>43</v>
      </c>
      <c r="AD37" s="43">
        <v>275</v>
      </c>
      <c r="AE37" s="43">
        <v>29</v>
      </c>
      <c r="AF37" s="43">
        <v>97</v>
      </c>
      <c r="AG37" s="43">
        <v>267</v>
      </c>
      <c r="AH37" s="43">
        <v>16</v>
      </c>
      <c r="AI37" s="43">
        <v>281</v>
      </c>
      <c r="AJ37" s="43">
        <v>624</v>
      </c>
      <c r="AK37" s="43">
        <v>1019</v>
      </c>
      <c r="AL37" s="43">
        <v>7</v>
      </c>
      <c r="AM37" s="43">
        <v>104</v>
      </c>
      <c r="AN37" s="43">
        <v>190</v>
      </c>
      <c r="AO37" s="43">
        <v>0</v>
      </c>
      <c r="AP37" s="43">
        <v>6</v>
      </c>
      <c r="AQ37" s="43">
        <v>27</v>
      </c>
      <c r="AR37" s="43">
        <v>76</v>
      </c>
      <c r="AS37" s="43">
        <v>13</v>
      </c>
      <c r="AT37" s="43">
        <v>94</v>
      </c>
      <c r="AU37" s="43">
        <v>4</v>
      </c>
      <c r="AV37" s="43">
        <v>595</v>
      </c>
      <c r="AW37" s="43">
        <v>306</v>
      </c>
      <c r="AX37" s="43">
        <v>2</v>
      </c>
      <c r="AY37" s="43">
        <v>40</v>
      </c>
      <c r="AZ37" s="43">
        <v>85</v>
      </c>
      <c r="BA37" s="43">
        <v>2</v>
      </c>
      <c r="BB37" s="43">
        <v>1</v>
      </c>
      <c r="BC37" s="43">
        <v>2</v>
      </c>
      <c r="BD37" s="43">
        <v>321</v>
      </c>
      <c r="BE37" s="43">
        <v>67</v>
      </c>
      <c r="BF37" s="43">
        <v>55</v>
      </c>
      <c r="BG37" s="43">
        <v>43</v>
      </c>
      <c r="BH37" s="43">
        <v>987</v>
      </c>
      <c r="BI37" s="43">
        <v>2829</v>
      </c>
      <c r="BJ37" s="43">
        <v>463</v>
      </c>
      <c r="BK37" s="43">
        <v>302</v>
      </c>
      <c r="BL37" s="43">
        <v>287</v>
      </c>
      <c r="BM37" s="43">
        <v>1038</v>
      </c>
      <c r="BN37" s="43">
        <v>2151</v>
      </c>
    </row>
    <row r="38" spans="1:66" ht="12" customHeight="1">
      <c r="A38" s="11"/>
      <c r="B38" s="136"/>
      <c r="C38" s="394"/>
      <c r="D38" s="247" t="s">
        <v>409</v>
      </c>
      <c r="E38" s="328" t="s">
        <v>146</v>
      </c>
      <c r="F38" s="328"/>
      <c r="G38" s="9"/>
      <c r="H38" s="259">
        <v>60205</v>
      </c>
      <c r="I38" s="260">
        <v>436</v>
      </c>
      <c r="J38" s="259">
        <v>18151</v>
      </c>
      <c r="K38" s="43">
        <v>1</v>
      </c>
      <c r="L38" s="43">
        <v>2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1</v>
      </c>
      <c r="W38" s="43">
        <v>91</v>
      </c>
      <c r="X38" s="43">
        <v>122</v>
      </c>
      <c r="Y38" s="43">
        <v>12</v>
      </c>
      <c r="Z38" s="43">
        <v>7</v>
      </c>
      <c r="AA38" s="43">
        <v>59</v>
      </c>
      <c r="AB38" s="43">
        <v>143</v>
      </c>
      <c r="AC38" s="43">
        <v>14</v>
      </c>
      <c r="AD38" s="43">
        <v>140</v>
      </c>
      <c r="AE38" s="43">
        <v>9</v>
      </c>
      <c r="AF38" s="43">
        <v>30</v>
      </c>
      <c r="AG38" s="43">
        <v>351</v>
      </c>
      <c r="AH38" s="43">
        <v>7</v>
      </c>
      <c r="AI38" s="43">
        <v>185</v>
      </c>
      <c r="AJ38" s="43">
        <v>255</v>
      </c>
      <c r="AK38" s="43">
        <v>566</v>
      </c>
      <c r="AL38" s="43">
        <v>1</v>
      </c>
      <c r="AM38" s="43">
        <v>49</v>
      </c>
      <c r="AN38" s="43">
        <v>93</v>
      </c>
      <c r="AO38" s="43">
        <v>0</v>
      </c>
      <c r="AP38" s="43">
        <v>2</v>
      </c>
      <c r="AQ38" s="43">
        <v>7</v>
      </c>
      <c r="AR38" s="43">
        <v>40</v>
      </c>
      <c r="AS38" s="43">
        <v>14</v>
      </c>
      <c r="AT38" s="43">
        <v>47</v>
      </c>
      <c r="AU38" s="43">
        <v>2</v>
      </c>
      <c r="AV38" s="43">
        <v>234</v>
      </c>
      <c r="AW38" s="43">
        <v>115</v>
      </c>
      <c r="AX38" s="43">
        <v>4</v>
      </c>
      <c r="AY38" s="43">
        <v>13</v>
      </c>
      <c r="AZ38" s="43">
        <v>29</v>
      </c>
      <c r="BA38" s="43">
        <v>1</v>
      </c>
      <c r="BB38" s="43">
        <v>0</v>
      </c>
      <c r="BC38" s="43">
        <v>0</v>
      </c>
      <c r="BD38" s="43">
        <v>30</v>
      </c>
      <c r="BE38" s="43">
        <v>20</v>
      </c>
      <c r="BF38" s="43">
        <v>16</v>
      </c>
      <c r="BG38" s="43">
        <v>55</v>
      </c>
      <c r="BH38" s="43">
        <v>562</v>
      </c>
      <c r="BI38" s="43">
        <v>2531</v>
      </c>
      <c r="BJ38" s="43">
        <v>252</v>
      </c>
      <c r="BK38" s="43">
        <v>139</v>
      </c>
      <c r="BL38" s="43">
        <v>167</v>
      </c>
      <c r="BM38" s="43">
        <v>456</v>
      </c>
      <c r="BN38" s="43">
        <v>2120</v>
      </c>
    </row>
    <row r="39" spans="1:66" ht="12" customHeight="1">
      <c r="A39" s="11"/>
      <c r="B39" s="136"/>
      <c r="C39" s="394"/>
      <c r="D39" s="247" t="s">
        <v>408</v>
      </c>
      <c r="E39" s="328" t="s">
        <v>407</v>
      </c>
      <c r="F39" s="328"/>
      <c r="G39" s="9"/>
      <c r="H39" s="259">
        <v>50765</v>
      </c>
      <c r="I39" s="260">
        <v>403</v>
      </c>
      <c r="J39" s="259">
        <v>13373</v>
      </c>
      <c r="K39" s="43">
        <v>1</v>
      </c>
      <c r="L39" s="43">
        <v>2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1</v>
      </c>
      <c r="W39" s="43">
        <v>91</v>
      </c>
      <c r="X39" s="43">
        <v>118</v>
      </c>
      <c r="Y39" s="43">
        <v>12</v>
      </c>
      <c r="Z39" s="43">
        <v>7</v>
      </c>
      <c r="AA39" s="43">
        <v>58</v>
      </c>
      <c r="AB39" s="43">
        <v>138</v>
      </c>
      <c r="AC39" s="43">
        <v>12</v>
      </c>
      <c r="AD39" s="43">
        <v>123</v>
      </c>
      <c r="AE39" s="43">
        <v>9</v>
      </c>
      <c r="AF39" s="43">
        <v>29</v>
      </c>
      <c r="AG39" s="43">
        <v>338</v>
      </c>
      <c r="AH39" s="43">
        <v>5</v>
      </c>
      <c r="AI39" s="43">
        <v>173</v>
      </c>
      <c r="AJ39" s="43">
        <v>239</v>
      </c>
      <c r="AK39" s="43">
        <v>536</v>
      </c>
      <c r="AL39" s="43">
        <v>1</v>
      </c>
      <c r="AM39" s="43">
        <v>48</v>
      </c>
      <c r="AN39" s="43">
        <v>86</v>
      </c>
      <c r="AO39" s="43">
        <v>0</v>
      </c>
      <c r="AP39" s="43">
        <v>2</v>
      </c>
      <c r="AQ39" s="43">
        <v>7</v>
      </c>
      <c r="AR39" s="43">
        <v>37</v>
      </c>
      <c r="AS39" s="43">
        <v>13</v>
      </c>
      <c r="AT39" s="43">
        <v>47</v>
      </c>
      <c r="AU39" s="43">
        <v>2</v>
      </c>
      <c r="AV39" s="43">
        <v>222</v>
      </c>
      <c r="AW39" s="43">
        <v>114</v>
      </c>
      <c r="AX39" s="43">
        <v>4</v>
      </c>
      <c r="AY39" s="43">
        <v>11</v>
      </c>
      <c r="AZ39" s="43">
        <v>25</v>
      </c>
      <c r="BA39" s="43">
        <v>1</v>
      </c>
      <c r="BB39" s="43">
        <v>0</v>
      </c>
      <c r="BC39" s="43">
        <v>0</v>
      </c>
      <c r="BD39" s="43">
        <v>30</v>
      </c>
      <c r="BE39" s="43">
        <v>19</v>
      </c>
      <c r="BF39" s="43">
        <v>15</v>
      </c>
      <c r="BG39" s="43">
        <v>27</v>
      </c>
      <c r="BH39" s="43">
        <v>391</v>
      </c>
      <c r="BI39" s="43">
        <v>2500</v>
      </c>
      <c r="BJ39" s="43">
        <v>249</v>
      </c>
      <c r="BK39" s="43">
        <v>137</v>
      </c>
      <c r="BL39" s="43">
        <v>159</v>
      </c>
      <c r="BM39" s="43">
        <v>423</v>
      </c>
      <c r="BN39" s="43">
        <v>1189</v>
      </c>
    </row>
    <row r="40" spans="1:66" ht="6" customHeight="1">
      <c r="A40" s="82"/>
      <c r="B40" s="318"/>
      <c r="C40" s="316"/>
      <c r="D40" s="251"/>
      <c r="E40" s="251"/>
      <c r="F40" s="251"/>
      <c r="G40" s="120"/>
      <c r="H40" s="261"/>
      <c r="I40" s="261"/>
      <c r="J40" s="261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</row>
    <row r="41" spans="1:66" ht="12" customHeight="1">
      <c r="A41" s="11"/>
      <c r="B41" s="391" t="s">
        <v>35</v>
      </c>
      <c r="C41" s="136"/>
      <c r="D41" s="247" t="s">
        <v>411</v>
      </c>
      <c r="E41" s="328" t="s">
        <v>146</v>
      </c>
      <c r="F41" s="328"/>
      <c r="G41" s="9"/>
      <c r="H41" s="259">
        <v>3368080</v>
      </c>
      <c r="I41" s="243">
        <v>1327</v>
      </c>
      <c r="J41" s="259">
        <v>3024510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1</v>
      </c>
      <c r="Q41" s="43">
        <v>0</v>
      </c>
      <c r="R41" s="43">
        <v>0</v>
      </c>
      <c r="S41" s="43">
        <v>0</v>
      </c>
      <c r="T41" s="43">
        <v>1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5</v>
      </c>
      <c r="AC41" s="43">
        <v>1</v>
      </c>
      <c r="AD41" s="43">
        <v>11</v>
      </c>
      <c r="AE41" s="43">
        <v>2</v>
      </c>
      <c r="AF41" s="43">
        <v>5</v>
      </c>
      <c r="AG41" s="43">
        <v>1</v>
      </c>
      <c r="AH41" s="43">
        <v>0</v>
      </c>
      <c r="AI41" s="43">
        <v>5</v>
      </c>
      <c r="AJ41" s="43">
        <v>58</v>
      </c>
      <c r="AK41" s="43">
        <v>453</v>
      </c>
      <c r="AL41" s="43">
        <v>0</v>
      </c>
      <c r="AM41" s="43">
        <v>6</v>
      </c>
      <c r="AN41" s="43">
        <v>9</v>
      </c>
      <c r="AO41" s="43">
        <v>0</v>
      </c>
      <c r="AP41" s="43">
        <v>0</v>
      </c>
      <c r="AQ41" s="43">
        <v>4</v>
      </c>
      <c r="AR41" s="43">
        <v>1</v>
      </c>
      <c r="AS41" s="43">
        <v>3</v>
      </c>
      <c r="AT41" s="43">
        <v>121</v>
      </c>
      <c r="AU41" s="43">
        <v>1</v>
      </c>
      <c r="AV41" s="43">
        <v>2</v>
      </c>
      <c r="AW41" s="43">
        <v>2</v>
      </c>
      <c r="AX41" s="43">
        <v>0</v>
      </c>
      <c r="AY41" s="43">
        <v>1</v>
      </c>
      <c r="AZ41" s="43">
        <v>0</v>
      </c>
      <c r="BA41" s="43">
        <v>0</v>
      </c>
      <c r="BB41" s="43">
        <v>0</v>
      </c>
      <c r="BC41" s="43">
        <v>0</v>
      </c>
      <c r="BD41" s="43">
        <v>0</v>
      </c>
      <c r="BE41" s="43">
        <v>3</v>
      </c>
      <c r="BF41" s="43">
        <v>3</v>
      </c>
      <c r="BG41" s="43">
        <v>0</v>
      </c>
      <c r="BH41" s="43">
        <v>4</v>
      </c>
      <c r="BI41" s="43">
        <v>30</v>
      </c>
      <c r="BJ41" s="43">
        <v>10</v>
      </c>
      <c r="BK41" s="43">
        <v>7</v>
      </c>
      <c r="BL41" s="43">
        <v>6</v>
      </c>
      <c r="BM41" s="43">
        <v>11</v>
      </c>
      <c r="BN41" s="43">
        <v>84</v>
      </c>
    </row>
    <row r="42" spans="1:66" ht="12" customHeight="1">
      <c r="A42" s="11"/>
      <c r="B42" s="391"/>
      <c r="C42" s="136"/>
      <c r="D42" s="247" t="s">
        <v>410</v>
      </c>
      <c r="E42" s="328" t="s">
        <v>407</v>
      </c>
      <c r="F42" s="328"/>
      <c r="G42" s="9"/>
      <c r="H42" s="259">
        <v>2901362</v>
      </c>
      <c r="I42" s="243">
        <v>1055</v>
      </c>
      <c r="J42" s="259">
        <v>2694145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1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4</v>
      </c>
      <c r="AC42" s="43">
        <v>0</v>
      </c>
      <c r="AD42" s="43">
        <v>5</v>
      </c>
      <c r="AE42" s="43">
        <v>1</v>
      </c>
      <c r="AF42" s="43">
        <v>2</v>
      </c>
      <c r="AG42" s="43">
        <v>1</v>
      </c>
      <c r="AH42" s="43">
        <v>0</v>
      </c>
      <c r="AI42" s="43">
        <v>2</v>
      </c>
      <c r="AJ42" s="43">
        <v>55</v>
      </c>
      <c r="AK42" s="43">
        <v>379</v>
      </c>
      <c r="AL42" s="43">
        <v>0</v>
      </c>
      <c r="AM42" s="43">
        <v>6</v>
      </c>
      <c r="AN42" s="43">
        <v>4</v>
      </c>
      <c r="AO42" s="43">
        <v>0</v>
      </c>
      <c r="AP42" s="43">
        <v>0</v>
      </c>
      <c r="AQ42" s="43">
        <v>4</v>
      </c>
      <c r="AR42" s="43">
        <v>0</v>
      </c>
      <c r="AS42" s="43">
        <v>3</v>
      </c>
      <c r="AT42" s="43">
        <v>85</v>
      </c>
      <c r="AU42" s="43">
        <v>1</v>
      </c>
      <c r="AV42" s="43">
        <v>2</v>
      </c>
      <c r="AW42" s="43">
        <v>2</v>
      </c>
      <c r="AX42" s="43">
        <v>0</v>
      </c>
      <c r="AY42" s="43">
        <v>1</v>
      </c>
      <c r="AZ42" s="43">
        <v>0</v>
      </c>
      <c r="BA42" s="43">
        <v>0</v>
      </c>
      <c r="BB42" s="43">
        <v>0</v>
      </c>
      <c r="BC42" s="43">
        <v>0</v>
      </c>
      <c r="BD42" s="43">
        <v>0</v>
      </c>
      <c r="BE42" s="43">
        <v>1</v>
      </c>
      <c r="BF42" s="43">
        <v>0</v>
      </c>
      <c r="BG42" s="43">
        <v>0</v>
      </c>
      <c r="BH42" s="43">
        <v>2</v>
      </c>
      <c r="BI42" s="43">
        <v>21</v>
      </c>
      <c r="BJ42" s="43">
        <v>2</v>
      </c>
      <c r="BK42" s="43">
        <v>0</v>
      </c>
      <c r="BL42" s="43">
        <v>6</v>
      </c>
      <c r="BM42" s="43">
        <v>10</v>
      </c>
      <c r="BN42" s="43">
        <v>26</v>
      </c>
    </row>
    <row r="43" spans="1:66" ht="12" customHeight="1">
      <c r="A43" s="11"/>
      <c r="B43" s="391"/>
      <c r="C43" s="136"/>
      <c r="D43" s="247" t="s">
        <v>409</v>
      </c>
      <c r="E43" s="328" t="s">
        <v>146</v>
      </c>
      <c r="F43" s="328"/>
      <c r="G43" s="9"/>
      <c r="H43" s="259">
        <v>21837</v>
      </c>
      <c r="I43" s="260">
        <v>26</v>
      </c>
      <c r="J43" s="259">
        <v>19113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2</v>
      </c>
      <c r="AC43" s="43">
        <v>1</v>
      </c>
      <c r="AD43" s="43">
        <v>5</v>
      </c>
      <c r="AE43" s="43">
        <v>2</v>
      </c>
      <c r="AF43" s="43">
        <v>4</v>
      </c>
      <c r="AG43" s="43">
        <v>0</v>
      </c>
      <c r="AH43" s="43">
        <v>0</v>
      </c>
      <c r="AI43" s="43">
        <v>3</v>
      </c>
      <c r="AJ43" s="43">
        <v>20</v>
      </c>
      <c r="AK43" s="43">
        <v>359</v>
      </c>
      <c r="AL43" s="43">
        <v>0</v>
      </c>
      <c r="AM43" s="43">
        <v>0</v>
      </c>
      <c r="AN43" s="43">
        <v>5</v>
      </c>
      <c r="AO43" s="43">
        <v>0</v>
      </c>
      <c r="AP43" s="43">
        <v>0</v>
      </c>
      <c r="AQ43" s="43">
        <v>1</v>
      </c>
      <c r="AR43" s="43">
        <v>1</v>
      </c>
      <c r="AS43" s="43">
        <v>0</v>
      </c>
      <c r="AT43" s="43">
        <v>97</v>
      </c>
      <c r="AU43" s="43">
        <v>0</v>
      </c>
      <c r="AV43" s="43">
        <v>1</v>
      </c>
      <c r="AW43" s="43">
        <v>1</v>
      </c>
      <c r="AX43" s="43">
        <v>0</v>
      </c>
      <c r="AY43" s="43">
        <v>0</v>
      </c>
      <c r="AZ43" s="43">
        <v>0</v>
      </c>
      <c r="BA43" s="43">
        <v>0</v>
      </c>
      <c r="BB43" s="43">
        <v>0</v>
      </c>
      <c r="BC43" s="43">
        <v>0</v>
      </c>
      <c r="BD43" s="43">
        <v>0</v>
      </c>
      <c r="BE43" s="43">
        <v>3</v>
      </c>
      <c r="BF43" s="43">
        <v>3</v>
      </c>
      <c r="BG43" s="43">
        <v>0</v>
      </c>
      <c r="BH43" s="43">
        <v>1</v>
      </c>
      <c r="BI43" s="43">
        <v>28</v>
      </c>
      <c r="BJ43" s="43">
        <v>11</v>
      </c>
      <c r="BK43" s="43">
        <v>6</v>
      </c>
      <c r="BL43" s="43">
        <v>5</v>
      </c>
      <c r="BM43" s="43">
        <v>5</v>
      </c>
      <c r="BN43" s="43">
        <v>80</v>
      </c>
    </row>
    <row r="44" spans="1:66" ht="12" customHeight="1">
      <c r="A44" s="11"/>
      <c r="B44" s="391"/>
      <c r="C44" s="136"/>
      <c r="D44" s="247" t="s">
        <v>408</v>
      </c>
      <c r="E44" s="328" t="s">
        <v>407</v>
      </c>
      <c r="F44" s="328"/>
      <c r="G44" s="9"/>
      <c r="H44" s="259">
        <v>10381</v>
      </c>
      <c r="I44" s="260">
        <v>15</v>
      </c>
      <c r="J44" s="259">
        <v>7861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1</v>
      </c>
      <c r="AC44" s="43">
        <v>0</v>
      </c>
      <c r="AD44" s="43">
        <v>0</v>
      </c>
      <c r="AE44" s="43">
        <v>1</v>
      </c>
      <c r="AF44" s="43">
        <v>0</v>
      </c>
      <c r="AG44" s="43">
        <v>0</v>
      </c>
      <c r="AH44" s="43">
        <v>0</v>
      </c>
      <c r="AI44" s="43">
        <v>1</v>
      </c>
      <c r="AJ44" s="43">
        <v>19</v>
      </c>
      <c r="AK44" s="43">
        <v>281</v>
      </c>
      <c r="AL44" s="43">
        <v>0</v>
      </c>
      <c r="AM44" s="43">
        <v>0</v>
      </c>
      <c r="AN44" s="43">
        <v>2</v>
      </c>
      <c r="AO44" s="43">
        <v>0</v>
      </c>
      <c r="AP44" s="43">
        <v>0</v>
      </c>
      <c r="AQ44" s="43">
        <v>1</v>
      </c>
      <c r="AR44" s="43">
        <v>0</v>
      </c>
      <c r="AS44" s="43">
        <v>0</v>
      </c>
      <c r="AT44" s="43">
        <v>53</v>
      </c>
      <c r="AU44" s="43">
        <v>0</v>
      </c>
      <c r="AV44" s="43">
        <v>1</v>
      </c>
      <c r="AW44" s="43">
        <v>1</v>
      </c>
      <c r="AX44" s="43">
        <v>0</v>
      </c>
      <c r="AY44" s="43">
        <v>0</v>
      </c>
      <c r="AZ44" s="43">
        <v>0</v>
      </c>
      <c r="BA44" s="43">
        <v>0</v>
      </c>
      <c r="BB44" s="43">
        <v>0</v>
      </c>
      <c r="BC44" s="43">
        <v>0</v>
      </c>
      <c r="BD44" s="43">
        <v>0</v>
      </c>
      <c r="BE44" s="43">
        <v>2</v>
      </c>
      <c r="BF44" s="43">
        <v>0</v>
      </c>
      <c r="BG44" s="43">
        <v>0</v>
      </c>
      <c r="BH44" s="43">
        <v>0</v>
      </c>
      <c r="BI44" s="43">
        <v>19</v>
      </c>
      <c r="BJ44" s="43">
        <v>4</v>
      </c>
      <c r="BK44" s="43">
        <v>0</v>
      </c>
      <c r="BL44" s="43">
        <v>5</v>
      </c>
      <c r="BM44" s="43">
        <v>4</v>
      </c>
      <c r="BN44" s="43">
        <v>24</v>
      </c>
    </row>
    <row r="45" spans="1:66" ht="6" customHeight="1">
      <c r="A45" s="82"/>
      <c r="B45" s="319"/>
      <c r="C45" s="316"/>
      <c r="D45" s="251"/>
      <c r="E45" s="251"/>
      <c r="F45" s="251"/>
      <c r="G45" s="120"/>
      <c r="H45" s="261"/>
      <c r="I45" s="261"/>
      <c r="J45" s="261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</row>
    <row r="46" spans="1:66" ht="12" customHeight="1">
      <c r="A46" s="11"/>
      <c r="B46" s="391" t="s">
        <v>260</v>
      </c>
      <c r="C46" s="136"/>
      <c r="D46" s="247" t="s">
        <v>411</v>
      </c>
      <c r="E46" s="328" t="s">
        <v>146</v>
      </c>
      <c r="F46" s="328"/>
      <c r="G46" s="9"/>
      <c r="H46" s="259">
        <v>195544</v>
      </c>
      <c r="I46" s="260">
        <v>33</v>
      </c>
      <c r="J46" s="259">
        <v>88299</v>
      </c>
      <c r="K46" s="43">
        <v>0</v>
      </c>
      <c r="L46" s="43">
        <v>0</v>
      </c>
      <c r="M46" s="43">
        <v>0</v>
      </c>
      <c r="N46" s="43">
        <v>0</v>
      </c>
      <c r="O46" s="43">
        <v>9</v>
      </c>
      <c r="P46" s="43">
        <v>3</v>
      </c>
      <c r="Q46" s="43">
        <v>2</v>
      </c>
      <c r="R46" s="43">
        <v>0</v>
      </c>
      <c r="S46" s="43">
        <v>0</v>
      </c>
      <c r="T46" s="43">
        <v>1</v>
      </c>
      <c r="U46" s="43">
        <v>1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1</v>
      </c>
      <c r="AB46" s="43">
        <v>1</v>
      </c>
      <c r="AC46" s="43">
        <v>0</v>
      </c>
      <c r="AD46" s="43">
        <v>2</v>
      </c>
      <c r="AE46" s="43">
        <v>0</v>
      </c>
      <c r="AF46" s="43">
        <v>1</v>
      </c>
      <c r="AG46" s="43">
        <v>1</v>
      </c>
      <c r="AH46" s="43">
        <v>0</v>
      </c>
      <c r="AI46" s="43">
        <v>0</v>
      </c>
      <c r="AJ46" s="43">
        <v>1</v>
      </c>
      <c r="AK46" s="43">
        <v>1</v>
      </c>
      <c r="AL46" s="43">
        <v>0</v>
      </c>
      <c r="AM46" s="43">
        <v>0</v>
      </c>
      <c r="AN46" s="43">
        <v>2</v>
      </c>
      <c r="AO46" s="43">
        <v>1</v>
      </c>
      <c r="AP46" s="43">
        <v>0</v>
      </c>
      <c r="AQ46" s="43">
        <v>0</v>
      </c>
      <c r="AR46" s="43">
        <v>0</v>
      </c>
      <c r="AS46" s="43">
        <v>0</v>
      </c>
      <c r="AT46" s="43">
        <v>1</v>
      </c>
      <c r="AU46" s="43">
        <v>0</v>
      </c>
      <c r="AV46" s="43">
        <v>1</v>
      </c>
      <c r="AW46" s="43">
        <v>0</v>
      </c>
      <c r="AX46" s="43">
        <v>0</v>
      </c>
      <c r="AY46" s="43">
        <v>0</v>
      </c>
      <c r="AZ46" s="43">
        <v>0</v>
      </c>
      <c r="BA46" s="43">
        <v>0</v>
      </c>
      <c r="BB46" s="43">
        <v>0</v>
      </c>
      <c r="BC46" s="43">
        <v>0</v>
      </c>
      <c r="BD46" s="43">
        <v>0</v>
      </c>
      <c r="BE46" s="43">
        <v>1</v>
      </c>
      <c r="BF46" s="43">
        <v>1</v>
      </c>
      <c r="BG46" s="43">
        <v>0</v>
      </c>
      <c r="BH46" s="43">
        <v>0</v>
      </c>
      <c r="BI46" s="43">
        <v>1</v>
      </c>
      <c r="BJ46" s="43">
        <v>0</v>
      </c>
      <c r="BK46" s="43">
        <v>0</v>
      </c>
      <c r="BL46" s="43">
        <v>0</v>
      </c>
      <c r="BM46" s="43">
        <v>1</v>
      </c>
      <c r="BN46" s="43">
        <v>4</v>
      </c>
    </row>
    <row r="47" spans="1:66" ht="12" customHeight="1">
      <c r="A47" s="11"/>
      <c r="B47" s="391"/>
      <c r="C47" s="136"/>
      <c r="D47" s="247" t="s">
        <v>410</v>
      </c>
      <c r="E47" s="328" t="s">
        <v>407</v>
      </c>
      <c r="F47" s="328"/>
      <c r="G47" s="9"/>
      <c r="H47" s="259">
        <v>193776</v>
      </c>
      <c r="I47" s="260">
        <v>32</v>
      </c>
      <c r="J47" s="259">
        <v>88193</v>
      </c>
      <c r="K47" s="43">
        <v>0</v>
      </c>
      <c r="L47" s="43">
        <v>0</v>
      </c>
      <c r="M47" s="43">
        <v>0</v>
      </c>
      <c r="N47" s="43">
        <v>0</v>
      </c>
      <c r="O47" s="43">
        <v>7</v>
      </c>
      <c r="P47" s="43">
        <v>3</v>
      </c>
      <c r="Q47" s="43">
        <v>2</v>
      </c>
      <c r="R47" s="43">
        <v>0</v>
      </c>
      <c r="S47" s="43">
        <v>0</v>
      </c>
      <c r="T47" s="43">
        <v>1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1</v>
      </c>
      <c r="AB47" s="43">
        <v>0</v>
      </c>
      <c r="AC47" s="43">
        <v>0</v>
      </c>
      <c r="AD47" s="43">
        <v>2</v>
      </c>
      <c r="AE47" s="43">
        <v>0</v>
      </c>
      <c r="AF47" s="43">
        <v>1</v>
      </c>
      <c r="AG47" s="43">
        <v>1</v>
      </c>
      <c r="AH47" s="43">
        <v>0</v>
      </c>
      <c r="AI47" s="43">
        <v>0</v>
      </c>
      <c r="AJ47" s="43">
        <v>1</v>
      </c>
      <c r="AK47" s="43">
        <v>1</v>
      </c>
      <c r="AL47" s="43">
        <v>0</v>
      </c>
      <c r="AM47" s="43">
        <v>0</v>
      </c>
      <c r="AN47" s="43">
        <v>2</v>
      </c>
      <c r="AO47" s="43">
        <v>1</v>
      </c>
      <c r="AP47" s="43">
        <v>0</v>
      </c>
      <c r="AQ47" s="43">
        <v>0</v>
      </c>
      <c r="AR47" s="43">
        <v>0</v>
      </c>
      <c r="AS47" s="43">
        <v>0</v>
      </c>
      <c r="AT47" s="43">
        <v>1</v>
      </c>
      <c r="AU47" s="43">
        <v>0</v>
      </c>
      <c r="AV47" s="43">
        <v>1</v>
      </c>
      <c r="AW47" s="43">
        <v>0</v>
      </c>
      <c r="AX47" s="43">
        <v>0</v>
      </c>
      <c r="AY47" s="43">
        <v>0</v>
      </c>
      <c r="AZ47" s="43">
        <v>0</v>
      </c>
      <c r="BA47" s="43">
        <v>0</v>
      </c>
      <c r="BB47" s="43">
        <v>0</v>
      </c>
      <c r="BC47" s="43">
        <v>0</v>
      </c>
      <c r="BD47" s="43">
        <v>0</v>
      </c>
      <c r="BE47" s="43">
        <v>1</v>
      </c>
      <c r="BF47" s="43">
        <v>1</v>
      </c>
      <c r="BG47" s="43">
        <v>0</v>
      </c>
      <c r="BH47" s="43">
        <v>0</v>
      </c>
      <c r="BI47" s="43">
        <v>1</v>
      </c>
      <c r="BJ47" s="43">
        <v>0</v>
      </c>
      <c r="BK47" s="43">
        <v>0</v>
      </c>
      <c r="BL47" s="43">
        <v>0</v>
      </c>
      <c r="BM47" s="43">
        <v>1</v>
      </c>
      <c r="BN47" s="43">
        <v>1</v>
      </c>
    </row>
    <row r="48" spans="1:66" ht="12" customHeight="1">
      <c r="A48" s="11"/>
      <c r="B48" s="391"/>
      <c r="C48" s="136"/>
      <c r="D48" s="247" t="s">
        <v>409</v>
      </c>
      <c r="E48" s="328" t="s">
        <v>146</v>
      </c>
      <c r="F48" s="328"/>
      <c r="G48" s="9"/>
      <c r="H48" s="259">
        <v>32353</v>
      </c>
      <c r="I48" s="260">
        <v>13</v>
      </c>
      <c r="J48" s="259">
        <v>23435</v>
      </c>
      <c r="K48" s="43">
        <v>0</v>
      </c>
      <c r="L48" s="43">
        <v>0</v>
      </c>
      <c r="M48" s="43">
        <v>0</v>
      </c>
      <c r="N48" s="43">
        <v>0</v>
      </c>
      <c r="O48" s="43">
        <v>9</v>
      </c>
      <c r="P48" s="43">
        <v>0</v>
      </c>
      <c r="Q48" s="43">
        <v>0</v>
      </c>
      <c r="R48" s="43">
        <v>1</v>
      </c>
      <c r="S48" s="43">
        <v>0</v>
      </c>
      <c r="T48" s="43">
        <v>0</v>
      </c>
      <c r="U48" s="43">
        <v>1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1</v>
      </c>
      <c r="AC48" s="43">
        <v>0</v>
      </c>
      <c r="AD48" s="43">
        <v>1</v>
      </c>
      <c r="AE48" s="43">
        <v>0</v>
      </c>
      <c r="AF48" s="43">
        <v>0</v>
      </c>
      <c r="AG48" s="43">
        <v>1</v>
      </c>
      <c r="AH48" s="43">
        <v>0</v>
      </c>
      <c r="AI48" s="43">
        <v>0</v>
      </c>
      <c r="AJ48" s="43">
        <v>2</v>
      </c>
      <c r="AK48" s="43">
        <v>2</v>
      </c>
      <c r="AL48" s="43">
        <v>0</v>
      </c>
      <c r="AM48" s="43">
        <v>0</v>
      </c>
      <c r="AN48" s="43">
        <v>1</v>
      </c>
      <c r="AO48" s="43">
        <v>0</v>
      </c>
      <c r="AP48" s="43">
        <v>0</v>
      </c>
      <c r="AQ48" s="43">
        <v>2</v>
      </c>
      <c r="AR48" s="43">
        <v>0</v>
      </c>
      <c r="AS48" s="43">
        <v>0</v>
      </c>
      <c r="AT48" s="43">
        <v>0</v>
      </c>
      <c r="AU48" s="43">
        <v>0</v>
      </c>
      <c r="AV48" s="43">
        <v>1</v>
      </c>
      <c r="AW48" s="43">
        <v>0</v>
      </c>
      <c r="AX48" s="43">
        <v>0</v>
      </c>
      <c r="AY48" s="43">
        <v>0</v>
      </c>
      <c r="AZ48" s="43">
        <v>0</v>
      </c>
      <c r="BA48" s="43">
        <v>0</v>
      </c>
      <c r="BB48" s="43">
        <v>0</v>
      </c>
      <c r="BC48" s="43">
        <v>0</v>
      </c>
      <c r="BD48" s="43">
        <v>0</v>
      </c>
      <c r="BE48" s="43">
        <v>0</v>
      </c>
      <c r="BF48" s="43">
        <v>0</v>
      </c>
      <c r="BG48" s="43">
        <v>0</v>
      </c>
      <c r="BH48" s="43">
        <v>0</v>
      </c>
      <c r="BI48" s="43">
        <v>0</v>
      </c>
      <c r="BJ48" s="43">
        <v>0</v>
      </c>
      <c r="BK48" s="43">
        <v>0</v>
      </c>
      <c r="BL48" s="43">
        <v>0</v>
      </c>
      <c r="BM48" s="43">
        <v>1</v>
      </c>
      <c r="BN48" s="43">
        <v>4</v>
      </c>
    </row>
    <row r="49" spans="1:66" ht="12" customHeight="1">
      <c r="A49" s="11"/>
      <c r="B49" s="391"/>
      <c r="C49" s="136"/>
      <c r="D49" s="247" t="s">
        <v>408</v>
      </c>
      <c r="E49" s="328" t="s">
        <v>407</v>
      </c>
      <c r="F49" s="328"/>
      <c r="G49" s="9"/>
      <c r="H49" s="259">
        <v>30595</v>
      </c>
      <c r="I49" s="260">
        <v>12</v>
      </c>
      <c r="J49" s="259">
        <v>23329</v>
      </c>
      <c r="K49" s="43">
        <v>0</v>
      </c>
      <c r="L49" s="43">
        <v>0</v>
      </c>
      <c r="M49" s="43">
        <v>0</v>
      </c>
      <c r="N49" s="43">
        <v>0</v>
      </c>
      <c r="O49" s="43">
        <v>7</v>
      </c>
      <c r="P49" s="43">
        <v>0</v>
      </c>
      <c r="Q49" s="43">
        <v>0</v>
      </c>
      <c r="R49" s="43">
        <v>1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1</v>
      </c>
      <c r="AE49" s="43">
        <v>0</v>
      </c>
      <c r="AF49" s="43">
        <v>0</v>
      </c>
      <c r="AG49" s="43">
        <v>1</v>
      </c>
      <c r="AH49" s="43">
        <v>0</v>
      </c>
      <c r="AI49" s="43">
        <v>0</v>
      </c>
      <c r="AJ49" s="43">
        <v>2</v>
      </c>
      <c r="AK49" s="43">
        <v>2</v>
      </c>
      <c r="AL49" s="43">
        <v>0</v>
      </c>
      <c r="AM49" s="43">
        <v>0</v>
      </c>
      <c r="AN49" s="43">
        <v>1</v>
      </c>
      <c r="AO49" s="43">
        <v>0</v>
      </c>
      <c r="AP49" s="43">
        <v>0</v>
      </c>
      <c r="AQ49" s="43">
        <v>2</v>
      </c>
      <c r="AR49" s="43">
        <v>0</v>
      </c>
      <c r="AS49" s="43">
        <v>0</v>
      </c>
      <c r="AT49" s="43">
        <v>0</v>
      </c>
      <c r="AU49" s="43">
        <v>0</v>
      </c>
      <c r="AV49" s="43">
        <v>1</v>
      </c>
      <c r="AW49" s="43">
        <v>0</v>
      </c>
      <c r="AX49" s="43">
        <v>0</v>
      </c>
      <c r="AY49" s="43">
        <v>0</v>
      </c>
      <c r="AZ49" s="43">
        <v>0</v>
      </c>
      <c r="BA49" s="43">
        <v>0</v>
      </c>
      <c r="BB49" s="43">
        <v>0</v>
      </c>
      <c r="BC49" s="43">
        <v>0</v>
      </c>
      <c r="BD49" s="43">
        <v>0</v>
      </c>
      <c r="BE49" s="43">
        <v>0</v>
      </c>
      <c r="BF49" s="43">
        <v>0</v>
      </c>
      <c r="BG49" s="43">
        <v>0</v>
      </c>
      <c r="BH49" s="43">
        <v>0</v>
      </c>
      <c r="BI49" s="43">
        <v>0</v>
      </c>
      <c r="BJ49" s="43">
        <v>0</v>
      </c>
      <c r="BK49" s="43">
        <v>0</v>
      </c>
      <c r="BL49" s="43">
        <v>0</v>
      </c>
      <c r="BM49" s="43">
        <v>1</v>
      </c>
      <c r="BN49" s="43">
        <v>1</v>
      </c>
    </row>
    <row r="50" spans="1:66" ht="6" customHeight="1">
      <c r="A50" s="82"/>
      <c r="B50" s="318"/>
      <c r="C50" s="316"/>
      <c r="D50" s="251"/>
      <c r="E50" s="251"/>
      <c r="F50" s="251"/>
      <c r="G50" s="120"/>
      <c r="H50" s="261"/>
      <c r="I50" s="261"/>
      <c r="J50" s="261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</row>
    <row r="51" spans="1:66" ht="12" customHeight="1">
      <c r="A51" s="11"/>
      <c r="B51" s="392" t="s">
        <v>412</v>
      </c>
      <c r="C51" s="393"/>
      <c r="D51" s="247" t="s">
        <v>411</v>
      </c>
      <c r="E51" s="328" t="s">
        <v>146</v>
      </c>
      <c r="F51" s="328"/>
      <c r="G51" s="9"/>
      <c r="H51" s="259">
        <v>14655</v>
      </c>
      <c r="I51" s="260">
        <v>143</v>
      </c>
      <c r="J51" s="243">
        <v>9117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1</v>
      </c>
      <c r="U51" s="43">
        <v>0</v>
      </c>
      <c r="V51" s="43">
        <v>361</v>
      </c>
      <c r="W51" s="43">
        <v>1</v>
      </c>
      <c r="X51" s="43">
        <v>2</v>
      </c>
      <c r="Y51" s="43">
        <v>0</v>
      </c>
      <c r="Z51" s="43">
        <v>0</v>
      </c>
      <c r="AA51" s="43">
        <v>0</v>
      </c>
      <c r="AB51" s="43">
        <v>1</v>
      </c>
      <c r="AC51" s="43">
        <v>1</v>
      </c>
      <c r="AD51" s="43">
        <v>8</v>
      </c>
      <c r="AE51" s="43">
        <v>1</v>
      </c>
      <c r="AF51" s="43">
        <v>2</v>
      </c>
      <c r="AG51" s="43">
        <v>0</v>
      </c>
      <c r="AH51" s="43">
        <v>0</v>
      </c>
      <c r="AI51" s="43">
        <v>2</v>
      </c>
      <c r="AJ51" s="43">
        <v>31</v>
      </c>
      <c r="AK51" s="43">
        <v>38</v>
      </c>
      <c r="AL51" s="43">
        <v>0</v>
      </c>
      <c r="AM51" s="43">
        <v>16</v>
      </c>
      <c r="AN51" s="43">
        <v>57</v>
      </c>
      <c r="AO51" s="43">
        <v>0</v>
      </c>
      <c r="AP51" s="43">
        <v>0</v>
      </c>
      <c r="AQ51" s="43">
        <v>2</v>
      </c>
      <c r="AR51" s="43">
        <v>58</v>
      </c>
      <c r="AS51" s="43">
        <v>2</v>
      </c>
      <c r="AT51" s="43">
        <v>3</v>
      </c>
      <c r="AU51" s="43">
        <v>0</v>
      </c>
      <c r="AV51" s="43">
        <v>40</v>
      </c>
      <c r="AW51" s="43">
        <v>16</v>
      </c>
      <c r="AX51" s="43">
        <v>0</v>
      </c>
      <c r="AY51" s="43">
        <v>9</v>
      </c>
      <c r="AZ51" s="43">
        <v>3</v>
      </c>
      <c r="BA51" s="43">
        <v>0</v>
      </c>
      <c r="BB51" s="43">
        <v>0</v>
      </c>
      <c r="BC51" s="43">
        <v>0</v>
      </c>
      <c r="BD51" s="43">
        <v>1</v>
      </c>
      <c r="BE51" s="43">
        <v>0</v>
      </c>
      <c r="BF51" s="43">
        <v>1</v>
      </c>
      <c r="BG51" s="43">
        <v>0</v>
      </c>
      <c r="BH51" s="43">
        <v>1</v>
      </c>
      <c r="BI51" s="43">
        <v>0</v>
      </c>
      <c r="BJ51" s="43">
        <v>0</v>
      </c>
      <c r="BK51" s="43">
        <v>0</v>
      </c>
      <c r="BL51" s="43">
        <v>0</v>
      </c>
      <c r="BM51" s="43">
        <v>73</v>
      </c>
      <c r="BN51" s="43">
        <v>44</v>
      </c>
    </row>
    <row r="52" spans="1:66" ht="12" customHeight="1">
      <c r="A52" s="11"/>
      <c r="B52" s="393"/>
      <c r="C52" s="393"/>
      <c r="D52" s="247" t="s">
        <v>410</v>
      </c>
      <c r="E52" s="328" t="s">
        <v>407</v>
      </c>
      <c r="F52" s="328"/>
      <c r="G52" s="9"/>
      <c r="H52" s="259">
        <v>10885</v>
      </c>
      <c r="I52" s="260">
        <v>129</v>
      </c>
      <c r="J52" s="243">
        <v>8796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10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1</v>
      </c>
      <c r="AC52" s="43">
        <v>1</v>
      </c>
      <c r="AD52" s="43">
        <v>4</v>
      </c>
      <c r="AE52" s="43">
        <v>1</v>
      </c>
      <c r="AF52" s="43">
        <v>2</v>
      </c>
      <c r="AG52" s="43">
        <v>0</v>
      </c>
      <c r="AH52" s="43">
        <v>0</v>
      </c>
      <c r="AI52" s="43">
        <v>2</v>
      </c>
      <c r="AJ52" s="43">
        <v>23</v>
      </c>
      <c r="AK52" s="43">
        <v>32</v>
      </c>
      <c r="AL52" s="43">
        <v>0</v>
      </c>
      <c r="AM52" s="43">
        <v>13</v>
      </c>
      <c r="AN52" s="43">
        <v>16</v>
      </c>
      <c r="AO52" s="43">
        <v>0</v>
      </c>
      <c r="AP52" s="43">
        <v>0</v>
      </c>
      <c r="AQ52" s="43">
        <v>2</v>
      </c>
      <c r="AR52" s="43">
        <v>7</v>
      </c>
      <c r="AS52" s="43">
        <v>2</v>
      </c>
      <c r="AT52" s="43">
        <v>2</v>
      </c>
      <c r="AU52" s="43">
        <v>0</v>
      </c>
      <c r="AV52" s="43">
        <v>34</v>
      </c>
      <c r="AW52" s="43">
        <v>12</v>
      </c>
      <c r="AX52" s="43">
        <v>0</v>
      </c>
      <c r="AY52" s="43">
        <v>8</v>
      </c>
      <c r="AZ52" s="43">
        <v>2</v>
      </c>
      <c r="BA52" s="43">
        <v>0</v>
      </c>
      <c r="BB52" s="43">
        <v>0</v>
      </c>
      <c r="BC52" s="43">
        <v>0</v>
      </c>
      <c r="BD52" s="43">
        <v>0</v>
      </c>
      <c r="BE52" s="43">
        <v>0</v>
      </c>
      <c r="BF52" s="43">
        <v>1</v>
      </c>
      <c r="BG52" s="43">
        <v>0</v>
      </c>
      <c r="BH52" s="43">
        <v>0</v>
      </c>
      <c r="BI52" s="43">
        <v>0</v>
      </c>
      <c r="BJ52" s="43">
        <v>0</v>
      </c>
      <c r="BK52" s="43">
        <v>0</v>
      </c>
      <c r="BL52" s="43">
        <v>0</v>
      </c>
      <c r="BM52" s="43">
        <v>54</v>
      </c>
      <c r="BN52" s="43">
        <v>16</v>
      </c>
    </row>
    <row r="53" spans="1:66" ht="12" customHeight="1">
      <c r="A53" s="11"/>
      <c r="B53" s="393"/>
      <c r="C53" s="393"/>
      <c r="D53" s="247" t="s">
        <v>409</v>
      </c>
      <c r="E53" s="328" t="s">
        <v>146</v>
      </c>
      <c r="F53" s="328"/>
      <c r="G53" s="9"/>
      <c r="H53" s="259">
        <v>11483</v>
      </c>
      <c r="I53" s="260">
        <v>105</v>
      </c>
      <c r="J53" s="243">
        <v>7613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1</v>
      </c>
      <c r="U53" s="43">
        <v>0</v>
      </c>
      <c r="V53" s="43">
        <v>345</v>
      </c>
      <c r="W53" s="43">
        <v>1</v>
      </c>
      <c r="X53" s="43">
        <v>2</v>
      </c>
      <c r="Y53" s="43">
        <v>0</v>
      </c>
      <c r="Z53" s="43">
        <v>0</v>
      </c>
      <c r="AA53" s="43">
        <v>0</v>
      </c>
      <c r="AB53" s="43">
        <v>1</v>
      </c>
      <c r="AC53" s="43">
        <v>0</v>
      </c>
      <c r="AD53" s="43">
        <v>5</v>
      </c>
      <c r="AE53" s="43">
        <v>1</v>
      </c>
      <c r="AF53" s="43">
        <v>0</v>
      </c>
      <c r="AG53" s="43">
        <v>0</v>
      </c>
      <c r="AH53" s="43">
        <v>0</v>
      </c>
      <c r="AI53" s="43">
        <v>2</v>
      </c>
      <c r="AJ53" s="43">
        <v>35</v>
      </c>
      <c r="AK53" s="43">
        <v>41</v>
      </c>
      <c r="AL53" s="43">
        <v>0</v>
      </c>
      <c r="AM53" s="43">
        <v>14</v>
      </c>
      <c r="AN53" s="43">
        <v>52</v>
      </c>
      <c r="AO53" s="43">
        <v>0</v>
      </c>
      <c r="AP53" s="43">
        <v>0</v>
      </c>
      <c r="AQ53" s="43">
        <v>2</v>
      </c>
      <c r="AR53" s="43">
        <v>55</v>
      </c>
      <c r="AS53" s="43">
        <v>2</v>
      </c>
      <c r="AT53" s="43">
        <v>2</v>
      </c>
      <c r="AU53" s="43">
        <v>0</v>
      </c>
      <c r="AV53" s="43">
        <v>40</v>
      </c>
      <c r="AW53" s="43">
        <v>18</v>
      </c>
      <c r="AX53" s="43">
        <v>0</v>
      </c>
      <c r="AY53" s="43">
        <v>6</v>
      </c>
      <c r="AZ53" s="43">
        <v>3</v>
      </c>
      <c r="BA53" s="43">
        <v>0</v>
      </c>
      <c r="BB53" s="43">
        <v>0</v>
      </c>
      <c r="BC53" s="43">
        <v>0</v>
      </c>
      <c r="BD53" s="43">
        <v>1</v>
      </c>
      <c r="BE53" s="43">
        <v>0</v>
      </c>
      <c r="BF53" s="43">
        <v>1</v>
      </c>
      <c r="BG53" s="43">
        <v>0</v>
      </c>
      <c r="BH53" s="43">
        <v>2</v>
      </c>
      <c r="BI53" s="43">
        <v>0</v>
      </c>
      <c r="BJ53" s="43">
        <v>0</v>
      </c>
      <c r="BK53" s="43">
        <v>0</v>
      </c>
      <c r="BL53" s="43">
        <v>0</v>
      </c>
      <c r="BM53" s="43">
        <v>63</v>
      </c>
      <c r="BN53" s="43">
        <v>41</v>
      </c>
    </row>
    <row r="54" spans="1:66" ht="12" customHeight="1">
      <c r="A54" s="11"/>
      <c r="B54" s="393"/>
      <c r="C54" s="393"/>
      <c r="D54" s="247" t="s">
        <v>408</v>
      </c>
      <c r="E54" s="328" t="s">
        <v>407</v>
      </c>
      <c r="F54" s="328"/>
      <c r="G54" s="9"/>
      <c r="H54" s="259">
        <v>8303</v>
      </c>
      <c r="I54" s="260">
        <v>93</v>
      </c>
      <c r="J54" s="243">
        <v>7385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11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1</v>
      </c>
      <c r="AC54" s="43">
        <v>0</v>
      </c>
      <c r="AD54" s="43">
        <v>2</v>
      </c>
      <c r="AE54" s="43">
        <v>1</v>
      </c>
      <c r="AF54" s="43">
        <v>0</v>
      </c>
      <c r="AG54" s="43">
        <v>0</v>
      </c>
      <c r="AH54" s="43">
        <v>0</v>
      </c>
      <c r="AI54" s="43">
        <v>2</v>
      </c>
      <c r="AJ54" s="43">
        <v>25</v>
      </c>
      <c r="AK54" s="43">
        <v>35</v>
      </c>
      <c r="AL54" s="43">
        <v>0</v>
      </c>
      <c r="AM54" s="43">
        <v>11</v>
      </c>
      <c r="AN54" s="43">
        <v>12</v>
      </c>
      <c r="AO54" s="43">
        <v>0</v>
      </c>
      <c r="AP54" s="43">
        <v>0</v>
      </c>
      <c r="AQ54" s="43">
        <v>2</v>
      </c>
      <c r="AR54" s="43">
        <v>7</v>
      </c>
      <c r="AS54" s="43">
        <v>2</v>
      </c>
      <c r="AT54" s="43">
        <v>1</v>
      </c>
      <c r="AU54" s="43">
        <v>0</v>
      </c>
      <c r="AV54" s="43">
        <v>34</v>
      </c>
      <c r="AW54" s="43">
        <v>14</v>
      </c>
      <c r="AX54" s="43">
        <v>0</v>
      </c>
      <c r="AY54" s="43">
        <v>5</v>
      </c>
      <c r="AZ54" s="43">
        <v>2</v>
      </c>
      <c r="BA54" s="43">
        <v>0</v>
      </c>
      <c r="BB54" s="43">
        <v>0</v>
      </c>
      <c r="BC54" s="43">
        <v>0</v>
      </c>
      <c r="BD54" s="43">
        <v>0</v>
      </c>
      <c r="BE54" s="43">
        <v>0</v>
      </c>
      <c r="BF54" s="43">
        <v>1</v>
      </c>
      <c r="BG54" s="43">
        <v>0</v>
      </c>
      <c r="BH54" s="43">
        <v>1</v>
      </c>
      <c r="BI54" s="43">
        <v>0</v>
      </c>
      <c r="BJ54" s="43">
        <v>0</v>
      </c>
      <c r="BK54" s="43">
        <v>0</v>
      </c>
      <c r="BL54" s="43">
        <v>0</v>
      </c>
      <c r="BM54" s="43">
        <v>44</v>
      </c>
      <c r="BN54" s="43">
        <v>15</v>
      </c>
    </row>
    <row r="55" spans="1:66" ht="3" customHeight="1" thickBot="1">
      <c r="A55" s="4"/>
      <c r="B55" s="320"/>
      <c r="C55" s="320"/>
      <c r="D55" s="321"/>
      <c r="E55" s="321"/>
      <c r="F55" s="322"/>
      <c r="G55" s="23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323"/>
      <c r="AC55" s="323"/>
      <c r="AD55" s="323"/>
      <c r="AE55" s="323"/>
      <c r="AF55" s="323"/>
      <c r="AG55" s="323"/>
      <c r="AH55" s="323"/>
      <c r="AI55" s="323"/>
      <c r="AJ55" s="323"/>
      <c r="AK55" s="323"/>
      <c r="AL55" s="323"/>
      <c r="AM55" s="323"/>
      <c r="AN55" s="323"/>
      <c r="AO55" s="323"/>
      <c r="AP55" s="323"/>
      <c r="AQ55" s="323"/>
      <c r="AR55" s="323"/>
      <c r="AS55" s="323"/>
      <c r="AT55" s="323"/>
      <c r="AU55" s="323"/>
      <c r="AV55" s="323"/>
      <c r="AW55" s="323"/>
      <c r="AX55" s="323"/>
      <c r="AY55" s="323"/>
      <c r="AZ55" s="323"/>
      <c r="BA55" s="323"/>
      <c r="BB55" s="323"/>
      <c r="BC55" s="323"/>
      <c r="BD55" s="323"/>
      <c r="BE55" s="323"/>
      <c r="BF55" s="323"/>
      <c r="BG55" s="323"/>
      <c r="BH55" s="323"/>
      <c r="BI55" s="323"/>
      <c r="BJ55" s="323"/>
      <c r="BK55" s="323"/>
      <c r="BL55" s="323"/>
      <c r="BM55" s="323"/>
      <c r="BN55" s="323"/>
    </row>
    <row r="56" spans="1:66" ht="6.75" customHeight="1" thickTop="1">
      <c r="H56" s="324"/>
      <c r="I56" s="324"/>
      <c r="J56" s="324"/>
      <c r="K56" s="324"/>
      <c r="L56" s="324"/>
      <c r="M56" s="324"/>
      <c r="N56" s="324"/>
      <c r="O56" s="324"/>
      <c r="P56" s="324"/>
      <c r="Q56" s="324"/>
      <c r="R56" s="324"/>
      <c r="S56" s="324"/>
      <c r="T56" s="324"/>
      <c r="U56" s="324"/>
      <c r="V56" s="324"/>
      <c r="W56" s="324"/>
      <c r="X56" s="324"/>
      <c r="Y56" s="324"/>
      <c r="Z56" s="324"/>
      <c r="AA56" s="324"/>
      <c r="AB56" s="325"/>
      <c r="AC56" s="325"/>
      <c r="AD56" s="325"/>
      <c r="AE56" s="325"/>
      <c r="AF56" s="325"/>
      <c r="AG56" s="325"/>
      <c r="AH56" s="325"/>
      <c r="AI56" s="325"/>
      <c r="AJ56" s="325"/>
      <c r="AK56" s="325"/>
      <c r="AL56" s="325"/>
      <c r="AM56" s="325"/>
      <c r="AN56" s="325"/>
      <c r="AO56" s="325"/>
      <c r="AP56" s="325"/>
      <c r="AQ56" s="325"/>
      <c r="AR56" s="325"/>
      <c r="AS56" s="325"/>
      <c r="AT56" s="325"/>
      <c r="AU56" s="325"/>
      <c r="AV56" s="325"/>
      <c r="AY56" s="325"/>
      <c r="AZ56" s="325"/>
      <c r="BA56" s="325"/>
      <c r="BB56" s="325"/>
      <c r="BC56" s="325"/>
      <c r="BD56" s="325"/>
      <c r="BE56" s="325"/>
      <c r="BF56" s="325"/>
      <c r="BG56" s="325"/>
      <c r="BH56" s="325"/>
      <c r="BI56" s="325"/>
      <c r="BJ56" s="325"/>
      <c r="BK56" s="325"/>
      <c r="BL56" s="325"/>
      <c r="BM56" s="325"/>
      <c r="BN56" s="325"/>
    </row>
    <row r="57" spans="1:66">
      <c r="A57" s="13" t="s">
        <v>406</v>
      </c>
    </row>
  </sheetData>
  <mergeCells count="111">
    <mergeCell ref="C2:E4"/>
    <mergeCell ref="H2:H4"/>
    <mergeCell ref="I2:J2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Z4"/>
    <mergeCell ref="AA2:AA4"/>
    <mergeCell ref="AB2:AB4"/>
    <mergeCell ref="AC2:AC4"/>
    <mergeCell ref="AD2:AD4"/>
    <mergeCell ref="AE2:AE4"/>
    <mergeCell ref="AF2:AF4"/>
    <mergeCell ref="AG2:AG4"/>
    <mergeCell ref="AH2:AH4"/>
    <mergeCell ref="BC2:BC4"/>
    <mergeCell ref="AI2:AI4"/>
    <mergeCell ref="AJ2:AJ4"/>
    <mergeCell ref="AK2:AK4"/>
    <mergeCell ref="AL2:AL4"/>
    <mergeCell ref="AM2:AM4"/>
    <mergeCell ref="AN2:AN4"/>
    <mergeCell ref="AO2:AO4"/>
    <mergeCell ref="AP2:AP4"/>
    <mergeCell ref="AQ2:AQ4"/>
    <mergeCell ref="BJ2:BJ4"/>
    <mergeCell ref="BK2:BK4"/>
    <mergeCell ref="BL2:BL4"/>
    <mergeCell ref="BM2:BM4"/>
    <mergeCell ref="BN2:BN4"/>
    <mergeCell ref="I3:I4"/>
    <mergeCell ref="J3:J4"/>
    <mergeCell ref="BD2:BD4"/>
    <mergeCell ref="BE2:BE4"/>
    <mergeCell ref="BF2:BF4"/>
    <mergeCell ref="AR2:AR4"/>
    <mergeCell ref="AS2:AS4"/>
    <mergeCell ref="AT2:AT4"/>
    <mergeCell ref="AU2:AU4"/>
    <mergeCell ref="AV2:AV4"/>
    <mergeCell ref="AW2:AW4"/>
    <mergeCell ref="BG2:BG4"/>
    <mergeCell ref="BH2:BH4"/>
    <mergeCell ref="BI2:BI4"/>
    <mergeCell ref="AX2:AX4"/>
    <mergeCell ref="AY2:AY4"/>
    <mergeCell ref="AZ2:AZ4"/>
    <mergeCell ref="BA2:BA4"/>
    <mergeCell ref="BB2:BB4"/>
    <mergeCell ref="B6:B9"/>
    <mergeCell ref="E6:F6"/>
    <mergeCell ref="E7:F7"/>
    <mergeCell ref="E8:F8"/>
    <mergeCell ref="E9:F9"/>
    <mergeCell ref="B11:B14"/>
    <mergeCell ref="E11:F11"/>
    <mergeCell ref="E12:F12"/>
    <mergeCell ref="E13:F13"/>
    <mergeCell ref="E14:F14"/>
    <mergeCell ref="B16:B19"/>
    <mergeCell ref="E16:F16"/>
    <mergeCell ref="E17:F17"/>
    <mergeCell ref="E18:F18"/>
    <mergeCell ref="E19:F19"/>
    <mergeCell ref="B21:B24"/>
    <mergeCell ref="E21:F21"/>
    <mergeCell ref="E22:F22"/>
    <mergeCell ref="E23:F23"/>
    <mergeCell ref="E24:F24"/>
    <mergeCell ref="C26:C29"/>
    <mergeCell ref="E26:F26"/>
    <mergeCell ref="E27:F27"/>
    <mergeCell ref="E28:F28"/>
    <mergeCell ref="E29:F29"/>
    <mergeCell ref="C31:C34"/>
    <mergeCell ref="E31:F31"/>
    <mergeCell ref="E32:F32"/>
    <mergeCell ref="E33:F33"/>
    <mergeCell ref="E34:F34"/>
    <mergeCell ref="C36:C39"/>
    <mergeCell ref="E36:F36"/>
    <mergeCell ref="E37:F37"/>
    <mergeCell ref="E38:F38"/>
    <mergeCell ref="E39:F39"/>
    <mergeCell ref="B41:B44"/>
    <mergeCell ref="E41:F41"/>
    <mergeCell ref="E42:F42"/>
    <mergeCell ref="E43:F43"/>
    <mergeCell ref="E44:F44"/>
    <mergeCell ref="B46:B49"/>
    <mergeCell ref="E46:F46"/>
    <mergeCell ref="E47:F47"/>
    <mergeCell ref="E48:F48"/>
    <mergeCell ref="E49:F49"/>
    <mergeCell ref="B51:C54"/>
    <mergeCell ref="E51:F51"/>
    <mergeCell ref="E52:F52"/>
    <mergeCell ref="E53:F53"/>
    <mergeCell ref="E54:F54"/>
  </mergeCells>
  <phoneticPr fontId="2"/>
  <pageMargins left="0.78740157480314965" right="0.19685039370078741" top="1.0629921259842521" bottom="0.19685039370078741" header="0.62992125984251968" footer="0"/>
  <pageSetup paperSize="8" fitToWidth="0" fitToHeight="0" orientation="landscape" r:id="rId1"/>
  <headerFooter alignWithMargins="0">
    <oddHeader>&amp;L&amp;9財産犯・被害額・被害回復額及び被害品別認知・検挙件数&amp;R&amp;"ＭＳ ゴシック,標準"&amp;9&amp;F（&amp;K000000&amp;A）</oddHeader>
  </headerFooter>
  <colBreaks count="2" manualBreakCount="2">
    <brk id="25" max="1048575" man="1"/>
    <brk id="50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1"/>
  <sheetViews>
    <sheetView zoomScaleNormal="100" workbookViewId="0"/>
  </sheetViews>
  <sheetFormatPr defaultColWidth="9.33203125" defaultRowHeight="10.5"/>
  <cols>
    <col min="1" max="1" width="1" style="13" customWidth="1"/>
    <col min="2" max="2" width="19.33203125" style="13" customWidth="1"/>
    <col min="3" max="3" width="1" style="13" customWidth="1"/>
    <col min="4" max="6" width="17.83203125" style="13" customWidth="1"/>
    <col min="7" max="16384" width="9.33203125" style="13"/>
  </cols>
  <sheetData>
    <row r="1" spans="1:8" ht="12" customHeight="1" thickBot="1">
      <c r="B1" s="13" t="s">
        <v>106</v>
      </c>
      <c r="F1" s="14" t="s">
        <v>286</v>
      </c>
    </row>
    <row r="2" spans="1:8" s="18" customFormat="1" ht="20.100000000000001" customHeight="1" thickTop="1">
      <c r="A2" s="330" t="s">
        <v>86</v>
      </c>
      <c r="B2" s="331"/>
      <c r="C2" s="331"/>
      <c r="D2" s="250" t="s">
        <v>486</v>
      </c>
      <c r="E2" s="250" t="s">
        <v>108</v>
      </c>
      <c r="F2" s="254" t="s">
        <v>485</v>
      </c>
    </row>
    <row r="3" spans="1:8" s="28" customFormat="1" ht="15" customHeight="1">
      <c r="A3" s="32"/>
      <c r="B3" s="251" t="s">
        <v>166</v>
      </c>
      <c r="C3" s="326"/>
      <c r="D3" s="217">
        <v>434451</v>
      </c>
      <c r="E3" s="217">
        <v>496523</v>
      </c>
      <c r="F3" s="217">
        <v>492450</v>
      </c>
    </row>
    <row r="4" spans="1:8" s="28" customFormat="1" ht="8.25" customHeight="1">
      <c r="A4" s="32"/>
      <c r="B4" s="251"/>
      <c r="C4" s="35"/>
      <c r="D4" s="261"/>
      <c r="E4" s="261"/>
    </row>
    <row r="5" spans="1:8" ht="12" customHeight="1">
      <c r="A5" s="11"/>
      <c r="B5" s="247" t="s">
        <v>484</v>
      </c>
      <c r="C5" s="9"/>
      <c r="D5" s="259">
        <v>854</v>
      </c>
      <c r="E5" s="259">
        <v>890</v>
      </c>
      <c r="F5" s="259">
        <v>954</v>
      </c>
    </row>
    <row r="6" spans="1:8" ht="12" customHeight="1">
      <c r="A6" s="11"/>
      <c r="B6" s="247" t="s">
        <v>483</v>
      </c>
      <c r="C6" s="9"/>
      <c r="D6" s="259">
        <v>732</v>
      </c>
      <c r="E6" s="259">
        <v>584</v>
      </c>
      <c r="F6" s="259">
        <v>460</v>
      </c>
    </row>
    <row r="7" spans="1:8" ht="12" customHeight="1">
      <c r="A7" s="11"/>
      <c r="B7" s="247" t="s">
        <v>482</v>
      </c>
      <c r="C7" s="9"/>
      <c r="D7" s="259">
        <v>83903</v>
      </c>
      <c r="E7" s="259">
        <v>93001</v>
      </c>
      <c r="F7" s="259">
        <v>93988</v>
      </c>
    </row>
    <row r="8" spans="1:8" ht="12" customHeight="1">
      <c r="A8" s="11"/>
      <c r="B8" s="247" t="s">
        <v>481</v>
      </c>
      <c r="C8" s="9"/>
      <c r="D8" s="259">
        <v>15148</v>
      </c>
      <c r="E8" s="259">
        <v>23765</v>
      </c>
      <c r="F8" s="259">
        <v>22524</v>
      </c>
    </row>
    <row r="9" spans="1:8" ht="12" customHeight="1">
      <c r="A9" s="11"/>
      <c r="B9" s="247" t="s">
        <v>480</v>
      </c>
      <c r="C9" s="9"/>
      <c r="D9" s="259">
        <v>30390</v>
      </c>
      <c r="E9" s="259">
        <v>31495</v>
      </c>
      <c r="F9" s="259">
        <v>29736</v>
      </c>
    </row>
    <row r="10" spans="1:8" ht="12" customHeight="1">
      <c r="A10" s="11"/>
      <c r="B10" s="247" t="s">
        <v>479</v>
      </c>
      <c r="C10" s="9"/>
      <c r="D10" s="259">
        <v>87449</v>
      </c>
      <c r="E10" s="259">
        <v>138671</v>
      </c>
      <c r="F10" s="259">
        <v>142382</v>
      </c>
    </row>
    <row r="11" spans="1:8" ht="12" customHeight="1">
      <c r="A11" s="11"/>
      <c r="B11" s="247" t="s">
        <v>478</v>
      </c>
      <c r="C11" s="9"/>
      <c r="D11" s="259">
        <v>100348</v>
      </c>
      <c r="E11" s="259">
        <v>124887</v>
      </c>
      <c r="F11" s="259">
        <v>121765</v>
      </c>
    </row>
    <row r="12" spans="1:8" ht="12" customHeight="1">
      <c r="A12" s="11"/>
      <c r="B12" s="247" t="s">
        <v>477</v>
      </c>
      <c r="C12" s="9"/>
      <c r="D12" s="259">
        <v>28187</v>
      </c>
      <c r="E12" s="259">
        <v>32672</v>
      </c>
      <c r="F12" s="259">
        <v>34018</v>
      </c>
    </row>
    <row r="13" spans="1:8" ht="12" customHeight="1">
      <c r="A13" s="11"/>
      <c r="B13" s="247" t="s">
        <v>476</v>
      </c>
      <c r="C13" s="9"/>
      <c r="D13" s="259">
        <v>962</v>
      </c>
      <c r="E13" s="259">
        <v>1065</v>
      </c>
      <c r="F13" s="259">
        <v>1354</v>
      </c>
    </row>
    <row r="14" spans="1:8" ht="12" customHeight="1">
      <c r="A14" s="11"/>
      <c r="B14" s="247" t="s">
        <v>475</v>
      </c>
      <c r="C14" s="9"/>
      <c r="D14" s="259">
        <v>256</v>
      </c>
      <c r="E14" s="259">
        <v>99</v>
      </c>
      <c r="F14" s="259">
        <v>150</v>
      </c>
    </row>
    <row r="15" spans="1:8" ht="12" customHeight="1">
      <c r="A15" s="11"/>
      <c r="B15" s="247" t="s">
        <v>474</v>
      </c>
      <c r="C15" s="9"/>
      <c r="D15" s="259">
        <v>17335</v>
      </c>
      <c r="E15" s="259">
        <v>16658</v>
      </c>
      <c r="F15" s="259">
        <v>14415</v>
      </c>
      <c r="G15" s="327"/>
    </row>
    <row r="16" spans="1:8" ht="12" customHeight="1">
      <c r="A16" s="11"/>
      <c r="B16" s="247" t="s">
        <v>75</v>
      </c>
      <c r="C16" s="9"/>
      <c r="D16" s="259">
        <v>68887</v>
      </c>
      <c r="E16" s="259">
        <v>32736</v>
      </c>
      <c r="F16" s="259">
        <v>30704</v>
      </c>
      <c r="G16" s="327"/>
      <c r="H16" s="327"/>
    </row>
    <row r="17" spans="1:6" ht="5.0999999999999996" customHeight="1" thickBot="1">
      <c r="A17" s="4"/>
      <c r="B17" s="4"/>
      <c r="C17" s="23"/>
      <c r="D17" s="24"/>
      <c r="E17" s="4"/>
      <c r="F17" s="4"/>
    </row>
    <row r="18" spans="1:6" ht="3.75" customHeight="1" thickTop="1"/>
    <row r="19" spans="1:6">
      <c r="D19" s="327"/>
      <c r="E19" s="327"/>
      <c r="F19" s="327"/>
    </row>
    <row r="20" spans="1:6">
      <c r="B20" s="261"/>
      <c r="D20" s="327"/>
      <c r="E20" s="327"/>
      <c r="F20" s="327"/>
    </row>
    <row r="21" spans="1:6">
      <c r="D21" s="327"/>
      <c r="E21" s="327"/>
      <c r="F21" s="327"/>
    </row>
  </sheetData>
  <mergeCells count="1">
    <mergeCell ref="A2:C2"/>
  </mergeCells>
  <phoneticPr fontId="2"/>
  <printOptions horizontalCentered="1"/>
  <pageMargins left="0.59055118110236227" right="0.59055118110236227" top="1.1811023622047245" bottom="0.47244094488188981" header="0.74803149606299213" footer="0"/>
  <pageSetup paperSize="9" orientation="portrait" r:id="rId1"/>
  <headerFooter alignWithMargins="0">
    <oddHeader>&amp;L道路交通法違反取締り状況&amp;R&amp;F (&amp;A)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1"/>
  <sheetViews>
    <sheetView zoomScaleNormal="100" workbookViewId="0"/>
  </sheetViews>
  <sheetFormatPr defaultColWidth="9.33203125" defaultRowHeight="10.5"/>
  <cols>
    <col min="1" max="1" width="1" style="13" customWidth="1"/>
    <col min="2" max="2" width="2.1640625" style="13" customWidth="1"/>
    <col min="3" max="3" width="17.33203125" style="13" customWidth="1"/>
    <col min="4" max="4" width="1" style="13" customWidth="1"/>
    <col min="5" max="7" width="17.83203125" style="13" customWidth="1"/>
    <col min="8" max="8" width="13.33203125" style="13" bestFit="1" customWidth="1"/>
    <col min="9" max="16384" width="9.33203125" style="13"/>
  </cols>
  <sheetData>
    <row r="1" spans="1:8" ht="12" customHeight="1" thickBot="1">
      <c r="B1" s="13" t="s">
        <v>269</v>
      </c>
      <c r="G1" s="14" t="s">
        <v>286</v>
      </c>
    </row>
    <row r="2" spans="1:8" s="18" customFormat="1" ht="20.100000000000001" customHeight="1" thickTop="1">
      <c r="A2" s="432" t="s">
        <v>502</v>
      </c>
      <c r="B2" s="433"/>
      <c r="C2" s="433"/>
      <c r="D2" s="433"/>
      <c r="E2" s="250" t="s">
        <v>486</v>
      </c>
      <c r="F2" s="250" t="s">
        <v>108</v>
      </c>
      <c r="G2" s="254" t="s">
        <v>485</v>
      </c>
    </row>
    <row r="3" spans="1:8" s="39" customFormat="1" ht="15" customHeight="1">
      <c r="A3" s="32"/>
      <c r="B3" s="332" t="s">
        <v>166</v>
      </c>
      <c r="C3" s="332"/>
      <c r="D3" s="120"/>
      <c r="E3" s="218">
        <v>5640191</v>
      </c>
      <c r="F3" s="218">
        <v>5637284</v>
      </c>
      <c r="G3" s="218">
        <v>5644797</v>
      </c>
      <c r="H3" s="43"/>
    </row>
    <row r="4" spans="1:8" ht="8.25" customHeight="1">
      <c r="A4" s="11"/>
      <c r="B4" s="11"/>
      <c r="C4" s="11"/>
      <c r="D4" s="9"/>
      <c r="E4" s="43"/>
      <c r="F4" s="43"/>
      <c r="G4" s="43"/>
    </row>
    <row r="5" spans="1:8" ht="15" customHeight="1">
      <c r="A5" s="11"/>
      <c r="B5" s="328" t="s">
        <v>501</v>
      </c>
      <c r="C5" s="328"/>
      <c r="D5" s="9"/>
      <c r="E5" s="43">
        <v>5528977</v>
      </c>
      <c r="F5" s="43">
        <v>5529180</v>
      </c>
      <c r="G5" s="43">
        <v>5539935</v>
      </c>
      <c r="H5" s="22"/>
    </row>
    <row r="6" spans="1:8" ht="11.45" customHeight="1">
      <c r="A6" s="11"/>
      <c r="B6" s="11"/>
      <c r="C6" s="247" t="s">
        <v>492</v>
      </c>
      <c r="D6" s="9"/>
      <c r="E6" s="43">
        <v>177455</v>
      </c>
      <c r="F6" s="43">
        <v>175056</v>
      </c>
      <c r="G6" s="43">
        <v>172782</v>
      </c>
    </row>
    <row r="7" spans="1:8" ht="11.45" customHeight="1">
      <c r="A7" s="11"/>
      <c r="B7" s="11"/>
      <c r="C7" s="247" t="s">
        <v>491</v>
      </c>
      <c r="D7" s="9"/>
      <c r="E7" s="43">
        <v>4204929</v>
      </c>
      <c r="F7" s="43">
        <v>4126179</v>
      </c>
      <c r="G7" s="43">
        <v>4046476</v>
      </c>
    </row>
    <row r="8" spans="1:8" ht="11.45" customHeight="1">
      <c r="A8" s="11"/>
      <c r="B8" s="11"/>
      <c r="C8" s="247" t="s">
        <v>500</v>
      </c>
      <c r="D8" s="9"/>
      <c r="E8" s="43">
        <v>824642</v>
      </c>
      <c r="F8" s="43">
        <v>830968</v>
      </c>
      <c r="G8" s="43">
        <v>836983</v>
      </c>
    </row>
    <row r="9" spans="1:8" ht="11.45" customHeight="1">
      <c r="A9" s="11"/>
      <c r="B9" s="11"/>
      <c r="C9" s="247" t="s">
        <v>490</v>
      </c>
      <c r="D9" s="9"/>
      <c r="E9" s="43">
        <v>220857</v>
      </c>
      <c r="F9" s="43">
        <v>299281</v>
      </c>
      <c r="G9" s="43">
        <v>390339</v>
      </c>
    </row>
    <row r="10" spans="1:8" ht="11.45" customHeight="1">
      <c r="A10" s="11"/>
      <c r="B10" s="11"/>
      <c r="C10" s="247" t="s">
        <v>489</v>
      </c>
      <c r="D10" s="9"/>
      <c r="E10" s="43">
        <v>123</v>
      </c>
      <c r="F10" s="43">
        <v>126</v>
      </c>
      <c r="G10" s="43">
        <v>123</v>
      </c>
    </row>
    <row r="11" spans="1:8" ht="11.45" customHeight="1">
      <c r="A11" s="11"/>
      <c r="B11" s="11"/>
      <c r="C11" s="247" t="s">
        <v>488</v>
      </c>
      <c r="D11" s="9"/>
      <c r="E11" s="43">
        <v>0</v>
      </c>
      <c r="F11" s="43" t="s">
        <v>499</v>
      </c>
      <c r="G11" s="43" t="s">
        <v>498</v>
      </c>
    </row>
    <row r="12" spans="1:8" ht="11.45" customHeight="1">
      <c r="A12" s="11"/>
      <c r="B12" s="11"/>
      <c r="C12" s="247" t="s">
        <v>497</v>
      </c>
      <c r="D12" s="9"/>
      <c r="E12" s="43">
        <v>2265</v>
      </c>
      <c r="F12" s="43">
        <v>2152</v>
      </c>
      <c r="G12" s="43">
        <v>2048</v>
      </c>
    </row>
    <row r="13" spans="1:8" ht="11.45" customHeight="1">
      <c r="A13" s="11"/>
      <c r="B13" s="11"/>
      <c r="C13" s="247" t="s">
        <v>496</v>
      </c>
      <c r="D13" s="9"/>
      <c r="E13" s="43">
        <v>16801</v>
      </c>
      <c r="F13" s="43">
        <v>16621</v>
      </c>
      <c r="G13" s="43">
        <v>16296</v>
      </c>
    </row>
    <row r="14" spans="1:8" ht="11.45" customHeight="1">
      <c r="A14" s="11"/>
      <c r="B14" s="11"/>
      <c r="C14" s="247" t="s">
        <v>495</v>
      </c>
      <c r="D14" s="9"/>
      <c r="E14" s="43">
        <v>382</v>
      </c>
      <c r="F14" s="43">
        <v>442</v>
      </c>
      <c r="G14" s="43">
        <v>457</v>
      </c>
    </row>
    <row r="15" spans="1:8" ht="11.45" customHeight="1">
      <c r="A15" s="11"/>
      <c r="B15" s="11"/>
      <c r="C15" s="247" t="s">
        <v>494</v>
      </c>
      <c r="D15" s="9"/>
      <c r="E15" s="43">
        <v>81523</v>
      </c>
      <c r="F15" s="43">
        <v>78355</v>
      </c>
      <c r="G15" s="43">
        <v>74431</v>
      </c>
    </row>
    <row r="16" spans="1:8" ht="6" customHeight="1">
      <c r="A16" s="11"/>
      <c r="B16" s="11"/>
      <c r="C16" s="11"/>
      <c r="D16" s="9"/>
      <c r="E16" s="43"/>
      <c r="F16" s="43"/>
      <c r="G16" s="43"/>
    </row>
    <row r="17" spans="1:8" ht="15" customHeight="1">
      <c r="A17" s="11"/>
      <c r="B17" s="328" t="s">
        <v>493</v>
      </c>
      <c r="C17" s="328"/>
      <c r="D17" s="9"/>
      <c r="E17" s="43">
        <v>111214</v>
      </c>
      <c r="F17" s="43">
        <v>108104</v>
      </c>
      <c r="G17" s="43">
        <v>104862</v>
      </c>
      <c r="H17" s="22"/>
    </row>
    <row r="18" spans="1:8" ht="11.45" customHeight="1">
      <c r="A18" s="11"/>
      <c r="B18" s="11"/>
      <c r="C18" s="247" t="s">
        <v>492</v>
      </c>
      <c r="D18" s="9"/>
      <c r="E18" s="43">
        <v>55734</v>
      </c>
      <c r="F18" s="43">
        <v>54277</v>
      </c>
      <c r="G18" s="43">
        <v>52832</v>
      </c>
    </row>
    <row r="19" spans="1:8" ht="11.45" customHeight="1">
      <c r="A19" s="11"/>
      <c r="B19" s="11"/>
      <c r="C19" s="247" t="s">
        <v>491</v>
      </c>
      <c r="D19" s="9"/>
      <c r="E19" s="43">
        <v>51370</v>
      </c>
      <c r="F19" s="43">
        <v>48694</v>
      </c>
      <c r="G19" s="43">
        <v>46007</v>
      </c>
    </row>
    <row r="20" spans="1:8" ht="11.45" customHeight="1">
      <c r="A20" s="11"/>
      <c r="B20" s="11"/>
      <c r="C20" s="247" t="s">
        <v>490</v>
      </c>
      <c r="D20" s="9"/>
      <c r="E20" s="43">
        <v>3822</v>
      </c>
      <c r="F20" s="43">
        <v>4843</v>
      </c>
      <c r="G20" s="43">
        <v>5737</v>
      </c>
    </row>
    <row r="21" spans="1:8" ht="11.45" customHeight="1">
      <c r="A21" s="11"/>
      <c r="B21" s="11"/>
      <c r="C21" s="247" t="s">
        <v>489</v>
      </c>
      <c r="D21" s="9"/>
      <c r="E21" s="43">
        <v>199</v>
      </c>
      <c r="F21" s="43">
        <v>205</v>
      </c>
      <c r="G21" s="43">
        <v>203</v>
      </c>
    </row>
    <row r="22" spans="1:8" ht="11.45" customHeight="1">
      <c r="A22" s="11"/>
      <c r="B22" s="11"/>
      <c r="C22" s="247" t="s">
        <v>488</v>
      </c>
      <c r="D22" s="9"/>
      <c r="E22" s="43">
        <v>89</v>
      </c>
      <c r="F22" s="43">
        <v>85</v>
      </c>
      <c r="G22" s="43">
        <v>83</v>
      </c>
    </row>
    <row r="23" spans="1:8" ht="5.0999999999999996" customHeight="1" thickBot="1">
      <c r="A23" s="4"/>
      <c r="B23" s="4"/>
      <c r="C23" s="4"/>
      <c r="D23" s="23"/>
      <c r="E23" s="4"/>
      <c r="F23" s="4"/>
      <c r="G23" s="4"/>
    </row>
    <row r="24" spans="1:8" ht="3.75" customHeight="1" thickTop="1"/>
    <row r="25" spans="1:8">
      <c r="B25" s="13" t="s">
        <v>487</v>
      </c>
    </row>
    <row r="31" spans="1:8">
      <c r="F31" s="22"/>
    </row>
  </sheetData>
  <mergeCells count="4">
    <mergeCell ref="A2:D2"/>
    <mergeCell ref="B3:C3"/>
    <mergeCell ref="B5:C5"/>
    <mergeCell ref="B17:C17"/>
  </mergeCells>
  <phoneticPr fontId="2"/>
  <printOptions horizontalCentered="1"/>
  <pageMargins left="0.59055118110236227" right="0.59055118110236227" top="1.2204724409448819" bottom="0.47244094488188981" header="0.70866141732283472" footer="0"/>
  <pageSetup paperSize="9" orientation="portrait" r:id="rId1"/>
  <headerFooter alignWithMargins="0">
    <oddHeader>&amp;L運転免許人口&amp;R&amp;F (&amp;A)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J41"/>
  <sheetViews>
    <sheetView zoomScaleNormal="100" workbookViewId="0"/>
  </sheetViews>
  <sheetFormatPr defaultColWidth="13.6640625" defaultRowHeight="10.5"/>
  <cols>
    <col min="1" max="1" width="1" style="13" customWidth="1"/>
    <col min="2" max="2" width="2.33203125" style="13" customWidth="1"/>
    <col min="3" max="3" width="14.6640625" style="13" bestFit="1" customWidth="1"/>
    <col min="4" max="4" width="1" style="13" customWidth="1"/>
    <col min="5" max="5" width="11.5" style="13" customWidth="1"/>
    <col min="6" max="6" width="10.1640625" style="13" customWidth="1"/>
    <col min="7" max="7" width="11.5" style="13" customWidth="1"/>
    <col min="8" max="9" width="11.33203125" style="13" customWidth="1"/>
    <col min="10" max="10" width="11.5" style="13" customWidth="1"/>
    <col min="11" max="16384" width="13.6640625" style="13"/>
  </cols>
  <sheetData>
    <row r="1" spans="1:10" ht="12" customHeight="1" thickBot="1">
      <c r="B1" s="13" t="s">
        <v>106</v>
      </c>
      <c r="J1" s="14" t="s">
        <v>286</v>
      </c>
    </row>
    <row r="2" spans="1:10" ht="15" customHeight="1" thickTop="1">
      <c r="A2" s="330" t="s">
        <v>533</v>
      </c>
      <c r="B2" s="331"/>
      <c r="C2" s="331"/>
      <c r="D2" s="331"/>
      <c r="E2" s="331" t="s">
        <v>532</v>
      </c>
      <c r="F2" s="331" t="s">
        <v>531</v>
      </c>
      <c r="G2" s="331" t="s">
        <v>530</v>
      </c>
      <c r="H2" s="331"/>
      <c r="I2" s="331"/>
      <c r="J2" s="338"/>
    </row>
    <row r="3" spans="1:10" s="18" customFormat="1" ht="15" customHeight="1">
      <c r="A3" s="339"/>
      <c r="B3" s="340"/>
      <c r="C3" s="340"/>
      <c r="D3" s="340"/>
      <c r="E3" s="340"/>
      <c r="F3" s="340"/>
      <c r="G3" s="255" t="s">
        <v>529</v>
      </c>
      <c r="H3" s="255" t="s">
        <v>528</v>
      </c>
      <c r="I3" s="255" t="s">
        <v>527</v>
      </c>
      <c r="J3" s="258" t="s">
        <v>526</v>
      </c>
    </row>
    <row r="4" spans="1:10" s="18" customFormat="1" ht="6.75" customHeight="1">
      <c r="A4" s="17"/>
      <c r="B4" s="36"/>
      <c r="C4" s="36"/>
      <c r="D4" s="37"/>
      <c r="E4" s="17"/>
      <c r="F4" s="17"/>
      <c r="G4" s="17"/>
      <c r="H4" s="17"/>
      <c r="I4" s="17"/>
      <c r="J4" s="17"/>
    </row>
    <row r="5" spans="1:10" s="28" customFormat="1" ht="20.100000000000001" customHeight="1">
      <c r="A5" s="32"/>
      <c r="B5" s="434" t="s">
        <v>525</v>
      </c>
      <c r="C5" s="434"/>
      <c r="D5" s="35"/>
      <c r="E5" s="44">
        <v>17984</v>
      </c>
      <c r="F5" s="44">
        <v>1803</v>
      </c>
      <c r="G5" s="44">
        <v>16181</v>
      </c>
      <c r="H5" s="44">
        <v>2562</v>
      </c>
      <c r="I5" s="44">
        <v>3630</v>
      </c>
      <c r="J5" s="44">
        <v>9989</v>
      </c>
    </row>
    <row r="6" spans="1:10" s="28" customFormat="1" ht="20.100000000000001" customHeight="1">
      <c r="A6" s="32"/>
      <c r="B6" s="434" t="s">
        <v>524</v>
      </c>
      <c r="C6" s="434"/>
      <c r="D6" s="35"/>
      <c r="E6" s="44">
        <v>15397</v>
      </c>
      <c r="F6" s="44">
        <v>1675</v>
      </c>
      <c r="G6" s="44">
        <v>13722</v>
      </c>
      <c r="H6" s="44">
        <v>2105</v>
      </c>
      <c r="I6" s="44">
        <v>3017</v>
      </c>
      <c r="J6" s="44">
        <v>8600</v>
      </c>
    </row>
    <row r="7" spans="1:10" s="28" customFormat="1" ht="20.100000000000001" customHeight="1">
      <c r="A7" s="32"/>
      <c r="B7" s="434" t="s">
        <v>523</v>
      </c>
      <c r="C7" s="434"/>
      <c r="D7" s="35"/>
      <c r="E7" s="44">
        <f>SUM(F7:G7)</f>
        <v>13525</v>
      </c>
      <c r="F7" s="44">
        <f>SUM(F9,F13,F17,F29:F38)</f>
        <v>1755</v>
      </c>
      <c r="G7" s="44">
        <f>SUM(H7:J7)</f>
        <v>11770</v>
      </c>
      <c r="H7" s="44">
        <f>SUM(H9,H13,H17,H29:H38)</f>
        <v>2463</v>
      </c>
      <c r="I7" s="44">
        <f>SUM(I9,I13,I17,I29:I38)</f>
        <v>2391</v>
      </c>
      <c r="J7" s="44">
        <f>SUM(J9,J13,J17,J29:J38)</f>
        <v>6916</v>
      </c>
    </row>
    <row r="8" spans="1:10" s="28" customFormat="1" ht="8.25" customHeight="1">
      <c r="A8" s="32"/>
      <c r="B8" s="263"/>
      <c r="C8" s="263"/>
      <c r="D8" s="35"/>
      <c r="E8" s="43"/>
      <c r="F8" s="44"/>
      <c r="G8" s="44"/>
      <c r="H8" s="44"/>
      <c r="I8" s="44"/>
      <c r="J8" s="44"/>
    </row>
    <row r="9" spans="1:10" ht="18" customHeight="1">
      <c r="A9" s="11"/>
      <c r="B9" s="328" t="s">
        <v>522</v>
      </c>
      <c r="C9" s="328"/>
      <c r="D9" s="9"/>
      <c r="E9" s="43">
        <f>SUM(E10:E11)</f>
        <v>3028</v>
      </c>
      <c r="F9" s="43">
        <f>SUM(F10:F11)</f>
        <v>407</v>
      </c>
      <c r="G9" s="43">
        <f>SUM(G10:G11)</f>
        <v>2621</v>
      </c>
      <c r="H9" s="43">
        <f>SUM(H10:H11)</f>
        <v>190</v>
      </c>
      <c r="I9" s="43">
        <f>SUM(I10:I11)</f>
        <v>856</v>
      </c>
      <c r="J9" s="43">
        <v>1575</v>
      </c>
    </row>
    <row r="10" spans="1:10" ht="15" customHeight="1">
      <c r="A10" s="11"/>
      <c r="B10" s="247"/>
      <c r="C10" s="247" t="s">
        <v>519</v>
      </c>
      <c r="D10" s="9"/>
      <c r="E10" s="43">
        <f>SUM(F10:G10)</f>
        <v>68</v>
      </c>
      <c r="F10" s="43">
        <v>60</v>
      </c>
      <c r="G10" s="43">
        <f>SUM(H10:J10)</f>
        <v>8</v>
      </c>
      <c r="H10" s="43">
        <v>8</v>
      </c>
      <c r="I10" s="43">
        <v>0</v>
      </c>
      <c r="J10" s="43">
        <v>0</v>
      </c>
    </row>
    <row r="11" spans="1:10" ht="15" customHeight="1">
      <c r="A11" s="11"/>
      <c r="B11" s="247"/>
      <c r="C11" s="247" t="s">
        <v>521</v>
      </c>
      <c r="D11" s="9"/>
      <c r="E11" s="43">
        <f>SUM(F11:G11)</f>
        <v>2960</v>
      </c>
      <c r="F11" s="43">
        <v>347</v>
      </c>
      <c r="G11" s="43">
        <f>SUM(H11:J11)</f>
        <v>2613</v>
      </c>
      <c r="H11" s="43">
        <v>182</v>
      </c>
      <c r="I11" s="43">
        <v>856</v>
      </c>
      <c r="J11" s="43">
        <v>1575</v>
      </c>
    </row>
    <row r="12" spans="1:10" ht="6" customHeight="1">
      <c r="A12" s="11"/>
      <c r="B12" s="247"/>
      <c r="C12" s="247"/>
      <c r="D12" s="9"/>
      <c r="E12" s="43"/>
      <c r="F12" s="43"/>
      <c r="G12" s="43"/>
      <c r="H12" s="43"/>
      <c r="I12" s="43"/>
      <c r="J12" s="43"/>
    </row>
    <row r="13" spans="1:10" ht="18" customHeight="1">
      <c r="A13" s="11"/>
      <c r="B13" s="328" t="s">
        <v>520</v>
      </c>
      <c r="C13" s="328"/>
      <c r="D13" s="9"/>
      <c r="E13" s="43">
        <f t="shared" ref="E13:J13" si="0">SUM(E14:E15)</f>
        <v>59</v>
      </c>
      <c r="F13" s="43">
        <f t="shared" si="0"/>
        <v>5</v>
      </c>
      <c r="G13" s="43">
        <f t="shared" si="0"/>
        <v>54</v>
      </c>
      <c r="H13" s="43">
        <f t="shared" si="0"/>
        <v>1</v>
      </c>
      <c r="I13" s="43">
        <f t="shared" si="0"/>
        <v>1</v>
      </c>
      <c r="J13" s="43">
        <f t="shared" si="0"/>
        <v>52</v>
      </c>
    </row>
    <row r="14" spans="1:10" ht="15" customHeight="1">
      <c r="A14" s="11"/>
      <c r="B14" s="247"/>
      <c r="C14" s="247" t="s">
        <v>519</v>
      </c>
      <c r="D14" s="9"/>
      <c r="E14" s="43">
        <f>SUM(F14:G14)</f>
        <v>3</v>
      </c>
      <c r="F14" s="43">
        <v>2</v>
      </c>
      <c r="G14" s="43">
        <f>SUM(H14:J14)</f>
        <v>1</v>
      </c>
      <c r="H14" s="43">
        <v>1</v>
      </c>
      <c r="I14" s="43">
        <v>0</v>
      </c>
      <c r="J14" s="43">
        <v>0</v>
      </c>
    </row>
    <row r="15" spans="1:10" ht="15" customHeight="1">
      <c r="A15" s="11"/>
      <c r="B15" s="247"/>
      <c r="C15" s="247" t="s">
        <v>518</v>
      </c>
      <c r="D15" s="9"/>
      <c r="E15" s="43">
        <f>SUM(F15:G15)</f>
        <v>56</v>
      </c>
      <c r="F15" s="43">
        <v>3</v>
      </c>
      <c r="G15" s="43">
        <f>SUM(H15:J15)</f>
        <v>53</v>
      </c>
      <c r="H15" s="43">
        <v>0</v>
      </c>
      <c r="I15" s="43">
        <v>1</v>
      </c>
      <c r="J15" s="43">
        <v>52</v>
      </c>
    </row>
    <row r="16" spans="1:10" ht="6" customHeight="1">
      <c r="A16" s="11"/>
      <c r="B16" s="247"/>
      <c r="C16" s="247"/>
      <c r="D16" s="9"/>
      <c r="E16" s="43"/>
      <c r="F16" s="43"/>
      <c r="G16" s="43"/>
      <c r="H16" s="43"/>
      <c r="I16" s="43"/>
      <c r="J16" s="43"/>
    </row>
    <row r="17" spans="1:10" ht="18" customHeight="1">
      <c r="A17" s="11"/>
      <c r="B17" s="328" t="s">
        <v>517</v>
      </c>
      <c r="C17" s="328"/>
      <c r="D17" s="9"/>
      <c r="E17" s="43">
        <f t="shared" ref="E17:E27" si="1">SUM(F17:G17)</f>
        <v>9166</v>
      </c>
      <c r="F17" s="43">
        <f>SUM(F18:F27)</f>
        <v>703</v>
      </c>
      <c r="G17" s="43">
        <f t="shared" ref="G17:G27" si="2">SUM(H17:J17)</f>
        <v>8463</v>
      </c>
      <c r="H17" s="43">
        <f>SUM(H18:H27)</f>
        <v>1974</v>
      </c>
      <c r="I17" s="43">
        <f>SUM(I18:I27)</f>
        <v>1231</v>
      </c>
      <c r="J17" s="43">
        <f>SUM(J18:J27)</f>
        <v>5258</v>
      </c>
    </row>
    <row r="18" spans="1:10" ht="15" customHeight="1">
      <c r="A18" s="11"/>
      <c r="B18" s="247"/>
      <c r="C18" s="247" t="s">
        <v>516</v>
      </c>
      <c r="D18" s="9"/>
      <c r="E18" s="43">
        <f t="shared" si="1"/>
        <v>9</v>
      </c>
      <c r="F18" s="43">
        <v>9</v>
      </c>
      <c r="G18" s="43">
        <f t="shared" si="2"/>
        <v>0</v>
      </c>
      <c r="H18" s="43">
        <v>0</v>
      </c>
      <c r="I18" s="43">
        <v>0</v>
      </c>
      <c r="J18" s="43">
        <v>0</v>
      </c>
    </row>
    <row r="19" spans="1:10" ht="15" customHeight="1">
      <c r="A19" s="11"/>
      <c r="B19" s="247"/>
      <c r="C19" s="247" t="s">
        <v>515</v>
      </c>
      <c r="D19" s="9"/>
      <c r="E19" s="43">
        <f t="shared" si="1"/>
        <v>2</v>
      </c>
      <c r="F19" s="43">
        <v>2</v>
      </c>
      <c r="G19" s="43">
        <f t="shared" si="2"/>
        <v>0</v>
      </c>
      <c r="H19" s="43">
        <v>0</v>
      </c>
      <c r="I19" s="43">
        <v>0</v>
      </c>
      <c r="J19" s="43">
        <v>0</v>
      </c>
    </row>
    <row r="20" spans="1:10" ht="15" customHeight="1">
      <c r="A20" s="11"/>
      <c r="B20" s="247"/>
      <c r="C20" s="247" t="s">
        <v>514</v>
      </c>
      <c r="D20" s="9"/>
      <c r="E20" s="43">
        <f t="shared" si="1"/>
        <v>19</v>
      </c>
      <c r="F20" s="43">
        <v>19</v>
      </c>
      <c r="G20" s="43">
        <f t="shared" si="2"/>
        <v>0</v>
      </c>
      <c r="H20" s="43">
        <v>0</v>
      </c>
      <c r="I20" s="43">
        <v>0</v>
      </c>
      <c r="J20" s="43">
        <v>0</v>
      </c>
    </row>
    <row r="21" spans="1:10" ht="15" customHeight="1">
      <c r="A21" s="11"/>
      <c r="B21" s="247"/>
      <c r="C21" s="247" t="s">
        <v>484</v>
      </c>
      <c r="D21" s="9"/>
      <c r="E21" s="43">
        <f t="shared" si="1"/>
        <v>136</v>
      </c>
      <c r="F21" s="43">
        <v>136</v>
      </c>
      <c r="G21" s="43">
        <f t="shared" si="2"/>
        <v>0</v>
      </c>
      <c r="H21" s="43">
        <v>0</v>
      </c>
      <c r="I21" s="43">
        <v>0</v>
      </c>
      <c r="J21" s="43">
        <v>0</v>
      </c>
    </row>
    <row r="22" spans="1:10" ht="15" customHeight="1">
      <c r="A22" s="11"/>
      <c r="B22" s="247"/>
      <c r="C22" s="247" t="s">
        <v>579</v>
      </c>
      <c r="D22" s="9"/>
      <c r="E22" s="43">
        <f t="shared" si="1"/>
        <v>102</v>
      </c>
      <c r="F22" s="43">
        <v>23</v>
      </c>
      <c r="G22" s="43">
        <f t="shared" si="2"/>
        <v>79</v>
      </c>
      <c r="H22" s="43">
        <v>79</v>
      </c>
      <c r="I22" s="43">
        <v>0</v>
      </c>
      <c r="J22" s="43">
        <v>0</v>
      </c>
    </row>
    <row r="23" spans="1:10" ht="15" customHeight="1">
      <c r="A23" s="11"/>
      <c r="B23" s="247"/>
      <c r="C23" s="247" t="s">
        <v>580</v>
      </c>
      <c r="D23" s="9"/>
      <c r="E23" s="43">
        <f t="shared" si="1"/>
        <v>202</v>
      </c>
      <c r="F23" s="43">
        <v>202</v>
      </c>
      <c r="G23" s="43">
        <f t="shared" si="2"/>
        <v>0</v>
      </c>
      <c r="H23" s="43">
        <v>0</v>
      </c>
      <c r="I23" s="43">
        <v>0</v>
      </c>
      <c r="J23" s="43">
        <v>0</v>
      </c>
    </row>
    <row r="24" spans="1:10" ht="15" customHeight="1">
      <c r="A24" s="11"/>
      <c r="B24" s="247"/>
      <c r="C24" s="247" t="s">
        <v>513</v>
      </c>
      <c r="D24" s="9"/>
      <c r="E24" s="43">
        <f t="shared" si="1"/>
        <v>43</v>
      </c>
      <c r="F24" s="43" t="s">
        <v>53</v>
      </c>
      <c r="G24" s="43">
        <f t="shared" si="2"/>
        <v>43</v>
      </c>
      <c r="H24" s="43">
        <v>1</v>
      </c>
      <c r="I24" s="43">
        <v>3</v>
      </c>
      <c r="J24" s="43">
        <v>39</v>
      </c>
    </row>
    <row r="25" spans="1:10" ht="15" customHeight="1">
      <c r="A25" s="11"/>
      <c r="B25" s="247"/>
      <c r="C25" s="247" t="s">
        <v>512</v>
      </c>
      <c r="D25" s="9"/>
      <c r="E25" s="43">
        <f t="shared" si="1"/>
        <v>21</v>
      </c>
      <c r="F25" s="43">
        <v>0</v>
      </c>
      <c r="G25" s="43">
        <f t="shared" si="2"/>
        <v>21</v>
      </c>
      <c r="H25" s="43">
        <v>0</v>
      </c>
      <c r="I25" s="43">
        <v>4</v>
      </c>
      <c r="J25" s="43">
        <v>17</v>
      </c>
    </row>
    <row r="26" spans="1:10" ht="15" customHeight="1">
      <c r="A26" s="11"/>
      <c r="B26" s="247"/>
      <c r="C26" s="247" t="s">
        <v>511</v>
      </c>
      <c r="D26" s="9"/>
      <c r="E26" s="43">
        <f t="shared" si="1"/>
        <v>3356</v>
      </c>
      <c r="F26" s="43">
        <v>173</v>
      </c>
      <c r="G26" s="43">
        <f t="shared" si="2"/>
        <v>3183</v>
      </c>
      <c r="H26" s="43">
        <v>1057</v>
      </c>
      <c r="I26" s="43">
        <v>291</v>
      </c>
      <c r="J26" s="43">
        <v>1835</v>
      </c>
    </row>
    <row r="27" spans="1:10" ht="15" customHeight="1">
      <c r="A27" s="11"/>
      <c r="B27" s="247"/>
      <c r="C27" s="247" t="s">
        <v>75</v>
      </c>
      <c r="D27" s="9"/>
      <c r="E27" s="43">
        <f t="shared" si="1"/>
        <v>5276</v>
      </c>
      <c r="F27" s="43">
        <v>139</v>
      </c>
      <c r="G27" s="43">
        <f t="shared" si="2"/>
        <v>5137</v>
      </c>
      <c r="H27" s="43">
        <v>837</v>
      </c>
      <c r="I27" s="43">
        <v>933</v>
      </c>
      <c r="J27" s="43">
        <v>3367</v>
      </c>
    </row>
    <row r="28" spans="1:10" ht="6" customHeight="1">
      <c r="A28" s="11"/>
      <c r="B28" s="247"/>
      <c r="C28" s="247"/>
      <c r="D28" s="9"/>
      <c r="E28" s="43"/>
      <c r="F28" s="43"/>
      <c r="G28" s="43"/>
      <c r="H28" s="43"/>
      <c r="I28" s="43"/>
      <c r="J28" s="43"/>
    </row>
    <row r="29" spans="1:10" ht="18" customHeight="1">
      <c r="A29" s="11"/>
      <c r="B29" s="328" t="s">
        <v>510</v>
      </c>
      <c r="C29" s="328"/>
      <c r="D29" s="9"/>
      <c r="E29" s="43">
        <f t="shared" ref="E29:E35" si="3">SUM(F29:G29)</f>
        <v>58</v>
      </c>
      <c r="F29" s="43">
        <v>48</v>
      </c>
      <c r="G29" s="43">
        <f>SUM(H29:J29)</f>
        <v>10</v>
      </c>
      <c r="H29" s="43">
        <v>8</v>
      </c>
      <c r="I29" s="43">
        <v>2</v>
      </c>
      <c r="J29" s="43">
        <v>0</v>
      </c>
    </row>
    <row r="30" spans="1:10" ht="18" customHeight="1">
      <c r="A30" s="11"/>
      <c r="B30" s="328" t="s">
        <v>509</v>
      </c>
      <c r="C30" s="328"/>
      <c r="D30" s="9"/>
      <c r="E30" s="43">
        <f t="shared" si="3"/>
        <v>101</v>
      </c>
      <c r="F30" s="43">
        <v>0</v>
      </c>
      <c r="G30" s="43">
        <f>SUM(H30:J30)</f>
        <v>101</v>
      </c>
      <c r="H30" s="43">
        <v>75</v>
      </c>
      <c r="I30" s="43">
        <v>9</v>
      </c>
      <c r="J30" s="43">
        <v>17</v>
      </c>
    </row>
    <row r="31" spans="1:10" ht="18" customHeight="1">
      <c r="A31" s="11"/>
      <c r="B31" s="328" t="s">
        <v>508</v>
      </c>
      <c r="C31" s="328"/>
      <c r="D31" s="9"/>
      <c r="E31" s="43">
        <f t="shared" si="3"/>
        <v>789</v>
      </c>
      <c r="F31" s="43">
        <v>508</v>
      </c>
      <c r="G31" s="43">
        <f>SUM(H31:J31)</f>
        <v>281</v>
      </c>
      <c r="H31" s="43">
        <v>215</v>
      </c>
      <c r="I31" s="43">
        <v>52</v>
      </c>
      <c r="J31" s="43">
        <v>14</v>
      </c>
    </row>
    <row r="32" spans="1:10" ht="18" customHeight="1">
      <c r="A32" s="11"/>
      <c r="B32" s="328" t="s">
        <v>507</v>
      </c>
      <c r="C32" s="328"/>
      <c r="D32" s="9"/>
      <c r="E32" s="43">
        <f t="shared" si="3"/>
        <v>72</v>
      </c>
      <c r="F32" s="43">
        <v>72</v>
      </c>
      <c r="G32" s="43">
        <v>0</v>
      </c>
      <c r="H32" s="43">
        <v>0</v>
      </c>
      <c r="I32" s="43">
        <v>0</v>
      </c>
      <c r="J32" s="43">
        <v>0</v>
      </c>
    </row>
    <row r="33" spans="1:10" ht="18" customHeight="1">
      <c r="A33" s="11"/>
      <c r="B33" s="435" t="s">
        <v>506</v>
      </c>
      <c r="C33" s="435"/>
      <c r="D33" s="9"/>
      <c r="E33" s="43">
        <f t="shared" si="3"/>
        <v>144</v>
      </c>
      <c r="F33" s="43">
        <v>1</v>
      </c>
      <c r="G33" s="43">
        <f>SUM(H33:J33)</f>
        <v>143</v>
      </c>
      <c r="H33" s="43">
        <v>0</v>
      </c>
      <c r="I33" s="43">
        <v>143</v>
      </c>
      <c r="J33" s="43">
        <v>0</v>
      </c>
    </row>
    <row r="34" spans="1:10" ht="18" customHeight="1">
      <c r="A34" s="11"/>
      <c r="B34" s="436" t="s">
        <v>505</v>
      </c>
      <c r="C34" s="437"/>
      <c r="D34" s="9"/>
      <c r="E34" s="43">
        <f t="shared" si="3"/>
        <v>25</v>
      </c>
      <c r="F34" s="43">
        <v>2</v>
      </c>
      <c r="G34" s="43">
        <f>SUM(H34:J34)</f>
        <v>23</v>
      </c>
      <c r="H34" s="43">
        <v>0</v>
      </c>
      <c r="I34" s="43">
        <v>23</v>
      </c>
      <c r="J34" s="43">
        <v>0</v>
      </c>
    </row>
    <row r="35" spans="1:10" ht="18" customHeight="1">
      <c r="A35" s="11"/>
      <c r="B35" s="328" t="s">
        <v>504</v>
      </c>
      <c r="C35" s="328"/>
      <c r="D35" s="9"/>
      <c r="E35" s="43">
        <f t="shared" si="3"/>
        <v>83</v>
      </c>
      <c r="F35" s="43">
        <v>9</v>
      </c>
      <c r="G35" s="43">
        <f>SUM(H35:J35)</f>
        <v>74</v>
      </c>
      <c r="H35" s="43">
        <v>0</v>
      </c>
      <c r="I35" s="43">
        <v>74</v>
      </c>
      <c r="J35" s="43">
        <v>0</v>
      </c>
    </row>
    <row r="36" spans="1:10" ht="5.0999999999999996" customHeight="1" thickBot="1">
      <c r="A36" s="4"/>
      <c r="B36" s="4"/>
      <c r="C36" s="4"/>
      <c r="D36" s="23"/>
      <c r="E36" s="219"/>
      <c r="F36" s="219"/>
      <c r="G36" s="219"/>
      <c r="H36" s="219"/>
      <c r="I36" s="219"/>
      <c r="J36" s="219"/>
    </row>
    <row r="37" spans="1:10" ht="2.25" customHeight="1" thickTop="1"/>
    <row r="38" spans="1:10">
      <c r="B38" s="13" t="s">
        <v>566</v>
      </c>
    </row>
    <row r="39" spans="1:10">
      <c r="B39" s="13" t="s">
        <v>503</v>
      </c>
    </row>
    <row r="41" spans="1:10">
      <c r="C41" s="43"/>
    </row>
  </sheetData>
  <mergeCells count="17">
    <mergeCell ref="A2:D3"/>
    <mergeCell ref="E2:E3"/>
    <mergeCell ref="F2:F3"/>
    <mergeCell ref="G2:J2"/>
    <mergeCell ref="B5:C5"/>
    <mergeCell ref="B35:C35"/>
    <mergeCell ref="B30:C30"/>
    <mergeCell ref="B6:C6"/>
    <mergeCell ref="B31:C31"/>
    <mergeCell ref="B32:C32"/>
    <mergeCell ref="B33:C33"/>
    <mergeCell ref="B34:C34"/>
    <mergeCell ref="B7:C7"/>
    <mergeCell ref="B9:C9"/>
    <mergeCell ref="B13:C13"/>
    <mergeCell ref="B17:C17"/>
    <mergeCell ref="B29:C29"/>
  </mergeCells>
  <phoneticPr fontId="2"/>
  <printOptions horizontalCentered="1"/>
  <pageMargins left="0.59055118110236227" right="0.59055118110236227" top="1.1811023622047245" bottom="0.47244094488188981" header="0.62992125984251968" footer="0"/>
  <pageSetup paperSize="9" orientation="portrait" r:id="rId1"/>
  <headerFooter alignWithMargins="0">
    <oddHeader>&amp;L運転免許の行政処分決定状況&amp;R&amp;F (&amp;A)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71"/>
  <sheetViews>
    <sheetView zoomScaleNormal="100" workbookViewId="0"/>
  </sheetViews>
  <sheetFormatPr defaultColWidth="9.33203125" defaultRowHeight="10.5"/>
  <cols>
    <col min="1" max="1" width="1" style="13" customWidth="1"/>
    <col min="2" max="2" width="18.33203125" style="13" customWidth="1"/>
    <col min="3" max="3" width="1" style="13" customWidth="1"/>
    <col min="4" max="4" width="16.83203125" style="13" bestFit="1" customWidth="1"/>
    <col min="5" max="5" width="1" style="13" customWidth="1"/>
    <col min="6" max="6" width="12.83203125" style="13" customWidth="1"/>
    <col min="7" max="7" width="1" style="13" customWidth="1"/>
    <col min="8" max="8" width="9.83203125" style="13" customWidth="1"/>
    <col min="9" max="9" width="1" style="13" customWidth="1"/>
    <col min="10" max="10" width="12.83203125" style="13" customWidth="1"/>
    <col min="11" max="11" width="1" style="13" customWidth="1"/>
    <col min="12" max="12" width="9.83203125" style="13" customWidth="1"/>
    <col min="13" max="16384" width="9.33203125" style="13"/>
  </cols>
  <sheetData>
    <row r="1" spans="1:10" ht="12" customHeight="1" thickBot="1">
      <c r="E1" s="14" t="s">
        <v>549</v>
      </c>
      <c r="J1" s="90"/>
    </row>
    <row r="2" spans="1:10" s="18" customFormat="1" ht="19.5" customHeight="1" thickTop="1">
      <c r="A2" s="226"/>
      <c r="B2" s="125" t="s">
        <v>548</v>
      </c>
      <c r="C2" s="123"/>
      <c r="D2" s="124" t="s">
        <v>547</v>
      </c>
      <c r="E2" s="226"/>
      <c r="F2" s="17"/>
    </row>
    <row r="3" spans="1:10" s="18" customFormat="1" ht="4.5" customHeight="1">
      <c r="A3" s="17"/>
      <c r="B3" s="36"/>
      <c r="C3" s="37"/>
      <c r="D3" s="59"/>
      <c r="E3" s="17"/>
      <c r="F3" s="17"/>
    </row>
    <row r="4" spans="1:10" ht="16.5" customHeight="1">
      <c r="A4" s="11"/>
      <c r="B4" s="33" t="s">
        <v>312</v>
      </c>
      <c r="C4" s="181"/>
      <c r="D4" s="225" t="s">
        <v>546</v>
      </c>
      <c r="E4" s="11"/>
      <c r="F4" s="11"/>
    </row>
    <row r="5" spans="1:10" ht="16.5" customHeight="1">
      <c r="A5" s="11"/>
      <c r="B5" s="33" t="s">
        <v>545</v>
      </c>
      <c r="C5" s="181"/>
      <c r="D5" s="224">
        <v>9555</v>
      </c>
      <c r="E5" s="32"/>
      <c r="F5" s="11"/>
    </row>
    <row r="6" spans="1:10" ht="16.5" customHeight="1">
      <c r="A6" s="11"/>
      <c r="B6" s="220" t="s">
        <v>544</v>
      </c>
      <c r="C6" s="181"/>
      <c r="D6" s="244">
        <v>9526</v>
      </c>
      <c r="E6" s="34"/>
      <c r="F6" s="11"/>
    </row>
    <row r="7" spans="1:10" ht="8.25" customHeight="1">
      <c r="A7" s="11"/>
      <c r="B7" s="11"/>
      <c r="C7" s="9"/>
      <c r="D7" s="223"/>
      <c r="E7" s="11"/>
      <c r="F7" s="34"/>
    </row>
    <row r="8" spans="1:10" ht="16.5" customHeight="1">
      <c r="A8" s="11"/>
      <c r="B8" s="8" t="s">
        <v>232</v>
      </c>
      <c r="C8" s="9"/>
      <c r="D8" s="245">
        <v>72</v>
      </c>
      <c r="E8" s="11"/>
      <c r="F8" s="11"/>
    </row>
    <row r="9" spans="1:10" ht="16.5" customHeight="1">
      <c r="A9" s="11"/>
      <c r="B9" s="8" t="s">
        <v>231</v>
      </c>
      <c r="C9" s="9"/>
      <c r="D9" s="245">
        <v>122</v>
      </c>
      <c r="E9" s="11"/>
      <c r="F9" s="11"/>
    </row>
    <row r="10" spans="1:10" ht="16.5" customHeight="1">
      <c r="A10" s="11"/>
      <c r="B10" s="8" t="s">
        <v>230</v>
      </c>
      <c r="C10" s="9"/>
      <c r="D10" s="245">
        <v>165</v>
      </c>
      <c r="E10" s="11"/>
      <c r="F10" s="11"/>
      <c r="G10" s="221"/>
    </row>
    <row r="11" spans="1:10" ht="16.5" customHeight="1">
      <c r="A11" s="11"/>
      <c r="B11" s="8" t="s">
        <v>229</v>
      </c>
      <c r="C11" s="9"/>
      <c r="D11" s="245">
        <v>213</v>
      </c>
      <c r="E11" s="11"/>
      <c r="F11" s="11"/>
    </row>
    <row r="12" spans="1:10" ht="16.5" customHeight="1">
      <c r="A12" s="11"/>
      <c r="B12" s="8" t="s">
        <v>228</v>
      </c>
      <c r="C12" s="9"/>
      <c r="D12" s="245">
        <v>169</v>
      </c>
      <c r="E12" s="11"/>
      <c r="F12" s="11"/>
    </row>
    <row r="13" spans="1:10" ht="16.5" customHeight="1">
      <c r="A13" s="11"/>
      <c r="B13" s="8" t="s">
        <v>227</v>
      </c>
      <c r="C13" s="9"/>
      <c r="D13" s="245">
        <v>104</v>
      </c>
      <c r="E13" s="11"/>
      <c r="F13" s="11"/>
    </row>
    <row r="14" spans="1:10" ht="16.5" customHeight="1">
      <c r="A14" s="11"/>
      <c r="B14" s="8" t="s">
        <v>543</v>
      </c>
      <c r="C14" s="9"/>
      <c r="D14" s="245">
        <v>126</v>
      </c>
      <c r="E14" s="11"/>
      <c r="F14" s="11"/>
    </row>
    <row r="15" spans="1:10" ht="16.5" customHeight="1">
      <c r="A15" s="11"/>
      <c r="B15" s="8" t="s">
        <v>225</v>
      </c>
      <c r="C15" s="9"/>
      <c r="D15" s="245">
        <v>206</v>
      </c>
      <c r="E15" s="11"/>
      <c r="F15" s="11"/>
    </row>
    <row r="16" spans="1:10" ht="16.5" customHeight="1">
      <c r="A16" s="11"/>
      <c r="B16" s="8" t="s">
        <v>224</v>
      </c>
      <c r="C16" s="9"/>
      <c r="D16" s="245">
        <v>260</v>
      </c>
      <c r="E16" s="11"/>
      <c r="F16" s="11"/>
    </row>
    <row r="17" spans="1:14" ht="16.5" customHeight="1">
      <c r="A17" s="11"/>
      <c r="B17" s="8" t="s">
        <v>542</v>
      </c>
      <c r="C17" s="9"/>
      <c r="D17" s="245">
        <v>162</v>
      </c>
      <c r="E17" s="11"/>
      <c r="F17" s="11"/>
    </row>
    <row r="18" spans="1:14" ht="16.5" customHeight="1">
      <c r="A18" s="11"/>
      <c r="B18" s="8" t="s">
        <v>222</v>
      </c>
      <c r="C18" s="9"/>
      <c r="D18" s="245">
        <v>190</v>
      </c>
      <c r="E18" s="11"/>
      <c r="F18" s="11"/>
    </row>
    <row r="19" spans="1:14" ht="16.5" customHeight="1">
      <c r="A19" s="11"/>
      <c r="B19" s="8" t="s">
        <v>221</v>
      </c>
      <c r="C19" s="9"/>
      <c r="D19" s="245">
        <v>183</v>
      </c>
      <c r="E19" s="11"/>
      <c r="F19" s="11"/>
    </row>
    <row r="20" spans="1:14" ht="16.5" customHeight="1">
      <c r="A20" s="11"/>
      <c r="B20" s="8" t="s">
        <v>220</v>
      </c>
      <c r="C20" s="9"/>
      <c r="D20" s="245">
        <v>248</v>
      </c>
      <c r="E20" s="11"/>
      <c r="F20" s="11"/>
    </row>
    <row r="21" spans="1:14" ht="16.5" customHeight="1">
      <c r="A21" s="11"/>
      <c r="B21" s="8" t="s">
        <v>219</v>
      </c>
      <c r="C21" s="9"/>
      <c r="D21" s="245">
        <v>136</v>
      </c>
      <c r="E21" s="11"/>
      <c r="F21" s="11"/>
    </row>
    <row r="22" spans="1:14" ht="16.5" customHeight="1">
      <c r="A22" s="11"/>
      <c r="B22" s="8" t="s">
        <v>218</v>
      </c>
      <c r="C22" s="9"/>
      <c r="D22" s="245">
        <v>297</v>
      </c>
      <c r="E22" s="11"/>
      <c r="F22" s="11"/>
    </row>
    <row r="23" spans="1:14" ht="16.5" customHeight="1">
      <c r="A23" s="11"/>
      <c r="B23" s="8" t="s">
        <v>541</v>
      </c>
      <c r="C23" s="9"/>
      <c r="D23" s="245">
        <v>209</v>
      </c>
      <c r="E23" s="11"/>
      <c r="F23" s="11"/>
    </row>
    <row r="24" spans="1:14" ht="16.5" customHeight="1">
      <c r="A24" s="222"/>
      <c r="B24" s="8" t="s">
        <v>216</v>
      </c>
      <c r="C24" s="9"/>
      <c r="D24" s="245">
        <v>232</v>
      </c>
      <c r="E24" s="11"/>
      <c r="F24" s="11"/>
    </row>
    <row r="25" spans="1:14" ht="16.5" customHeight="1">
      <c r="A25" s="222"/>
      <c r="B25" s="8" t="s">
        <v>215</v>
      </c>
      <c r="C25" s="9"/>
      <c r="D25" s="245">
        <v>123</v>
      </c>
      <c r="E25" s="11"/>
      <c r="F25" s="11"/>
    </row>
    <row r="26" spans="1:14" ht="16.5" customHeight="1">
      <c r="A26" s="11"/>
      <c r="B26" s="8" t="s">
        <v>214</v>
      </c>
      <c r="C26" s="9"/>
      <c r="D26" s="245">
        <v>151</v>
      </c>
      <c r="E26" s="11"/>
      <c r="F26" s="11"/>
    </row>
    <row r="27" spans="1:14" ht="16.5" customHeight="1">
      <c r="A27" s="11"/>
      <c r="B27" s="8" t="s">
        <v>213</v>
      </c>
      <c r="C27" s="9"/>
      <c r="D27" s="245">
        <v>129</v>
      </c>
      <c r="E27" s="11"/>
      <c r="F27" s="11"/>
      <c r="H27" s="221"/>
      <c r="L27" s="221"/>
      <c r="N27" s="221"/>
    </row>
    <row r="28" spans="1:14" ht="16.5" customHeight="1">
      <c r="A28" s="11"/>
      <c r="B28" s="8" t="s">
        <v>212</v>
      </c>
      <c r="C28" s="9"/>
      <c r="D28" s="245">
        <v>9</v>
      </c>
      <c r="E28" s="11"/>
      <c r="F28" s="11"/>
    </row>
    <row r="29" spans="1:14" ht="16.5" customHeight="1">
      <c r="A29" s="11"/>
      <c r="B29" s="8" t="s">
        <v>140</v>
      </c>
      <c r="C29" s="9"/>
      <c r="D29" s="245">
        <v>180</v>
      </c>
      <c r="E29" s="11"/>
      <c r="F29" s="11"/>
    </row>
    <row r="30" spans="1:14" ht="16.5" customHeight="1">
      <c r="A30" s="11"/>
      <c r="B30" s="8" t="s">
        <v>210</v>
      </c>
      <c r="C30" s="9"/>
      <c r="D30" s="245">
        <v>125</v>
      </c>
      <c r="E30" s="11"/>
      <c r="F30" s="11"/>
    </row>
    <row r="31" spans="1:14" ht="16.5" customHeight="1">
      <c r="A31" s="11"/>
      <c r="B31" s="8" t="s">
        <v>209</v>
      </c>
      <c r="C31" s="9"/>
      <c r="D31" s="245">
        <v>151</v>
      </c>
      <c r="E31" s="11"/>
      <c r="F31" s="11"/>
    </row>
    <row r="32" spans="1:14" ht="16.5" customHeight="1">
      <c r="A32" s="11"/>
      <c r="B32" s="8" t="s">
        <v>208</v>
      </c>
      <c r="C32" s="9"/>
      <c r="D32" s="245">
        <v>232</v>
      </c>
      <c r="E32" s="11"/>
      <c r="F32" s="11"/>
    </row>
    <row r="33" spans="1:6" ht="16.5" customHeight="1">
      <c r="A33" s="11"/>
      <c r="B33" s="8" t="s">
        <v>207</v>
      </c>
      <c r="C33" s="9"/>
      <c r="D33" s="245">
        <v>168</v>
      </c>
      <c r="E33" s="11"/>
      <c r="F33" s="11"/>
    </row>
    <row r="34" spans="1:6" ht="16.5" customHeight="1">
      <c r="A34" s="11"/>
      <c r="B34" s="8" t="s">
        <v>206</v>
      </c>
      <c r="C34" s="9"/>
      <c r="D34" s="245">
        <v>184</v>
      </c>
      <c r="E34" s="11"/>
      <c r="F34" s="11"/>
    </row>
    <row r="35" spans="1:6" ht="16.5" customHeight="1">
      <c r="A35" s="11"/>
      <c r="B35" s="8" t="s">
        <v>205</v>
      </c>
      <c r="C35" s="9"/>
      <c r="D35" s="245">
        <v>143</v>
      </c>
      <c r="E35" s="11"/>
      <c r="F35" s="11"/>
    </row>
    <row r="36" spans="1:6" ht="16.5" customHeight="1">
      <c r="A36" s="11"/>
      <c r="B36" s="8" t="s">
        <v>204</v>
      </c>
      <c r="C36" s="9"/>
      <c r="D36" s="245">
        <v>145</v>
      </c>
      <c r="E36" s="11"/>
      <c r="F36" s="11"/>
    </row>
    <row r="37" spans="1:6" ht="16.5" customHeight="1">
      <c r="A37" s="11"/>
      <c r="B37" s="8" t="s">
        <v>139</v>
      </c>
      <c r="C37" s="9"/>
      <c r="D37" s="245">
        <v>272</v>
      </c>
      <c r="E37" s="11"/>
      <c r="F37" s="11"/>
    </row>
    <row r="38" spans="1:6" ht="16.5" customHeight="1">
      <c r="A38" s="11"/>
      <c r="B38" s="8" t="s">
        <v>199</v>
      </c>
      <c r="C38" s="9"/>
      <c r="D38" s="245">
        <v>53</v>
      </c>
      <c r="E38" s="11"/>
      <c r="F38" s="11"/>
    </row>
    <row r="39" spans="1:6" ht="16.5" customHeight="1">
      <c r="A39" s="11"/>
      <c r="B39" s="8" t="s">
        <v>198</v>
      </c>
      <c r="C39" s="9"/>
      <c r="D39" s="245">
        <v>162</v>
      </c>
      <c r="E39" s="11"/>
      <c r="F39" s="11"/>
    </row>
    <row r="40" spans="1:6" ht="16.5" customHeight="1">
      <c r="A40" s="11"/>
      <c r="B40" s="8" t="s">
        <v>197</v>
      </c>
      <c r="C40" s="9"/>
      <c r="D40" s="245">
        <v>65</v>
      </c>
      <c r="E40" s="11"/>
      <c r="F40" s="11"/>
    </row>
    <row r="41" spans="1:6" ht="16.5" customHeight="1">
      <c r="A41" s="11"/>
      <c r="B41" s="8" t="s">
        <v>196</v>
      </c>
      <c r="C41" s="9"/>
      <c r="D41" s="245">
        <v>47</v>
      </c>
      <c r="E41" s="11"/>
      <c r="F41" s="11"/>
    </row>
    <row r="42" spans="1:6" ht="16.5" customHeight="1">
      <c r="A42" s="11"/>
      <c r="B42" s="8" t="s">
        <v>195</v>
      </c>
      <c r="C42" s="9"/>
      <c r="D42" s="245">
        <v>55</v>
      </c>
      <c r="E42" s="11"/>
      <c r="F42" s="11"/>
    </row>
    <row r="43" spans="1:6" ht="16.5" customHeight="1">
      <c r="A43" s="11"/>
      <c r="B43" s="8" t="s">
        <v>194</v>
      </c>
      <c r="C43" s="9"/>
      <c r="D43" s="245">
        <v>104</v>
      </c>
      <c r="E43" s="11"/>
      <c r="F43" s="11"/>
    </row>
    <row r="44" spans="1:6" ht="16.5" customHeight="1">
      <c r="A44" s="11"/>
      <c r="B44" s="8" t="s">
        <v>193</v>
      </c>
      <c r="C44" s="9"/>
      <c r="D44" s="245">
        <v>88</v>
      </c>
      <c r="E44" s="11"/>
      <c r="F44" s="11"/>
    </row>
    <row r="45" spans="1:6" ht="16.5" customHeight="1">
      <c r="A45" s="11"/>
      <c r="B45" s="8" t="s">
        <v>192</v>
      </c>
      <c r="C45" s="9"/>
      <c r="D45" s="245">
        <v>217</v>
      </c>
      <c r="E45" s="11"/>
      <c r="F45" s="11"/>
    </row>
    <row r="46" spans="1:6" ht="16.5" customHeight="1">
      <c r="A46" s="11"/>
      <c r="B46" s="8" t="s">
        <v>191</v>
      </c>
      <c r="C46" s="9"/>
      <c r="D46" s="245">
        <v>286</v>
      </c>
      <c r="E46" s="11"/>
      <c r="F46" s="11"/>
    </row>
    <row r="47" spans="1:6" ht="16.5" customHeight="1">
      <c r="A47" s="11"/>
      <c r="B47" s="8" t="s">
        <v>540</v>
      </c>
      <c r="C47" s="9"/>
      <c r="D47" s="245">
        <v>260</v>
      </c>
      <c r="E47" s="11"/>
      <c r="F47" s="11"/>
    </row>
    <row r="48" spans="1:6" ht="16.5" customHeight="1">
      <c r="A48" s="11"/>
      <c r="B48" s="8" t="s">
        <v>189</v>
      </c>
      <c r="C48" s="9"/>
      <c r="D48" s="245">
        <v>341</v>
      </c>
      <c r="E48" s="11"/>
      <c r="F48" s="11"/>
    </row>
    <row r="49" spans="1:5" ht="16.5" customHeight="1">
      <c r="A49" s="11"/>
      <c r="B49" s="8" t="s">
        <v>188</v>
      </c>
      <c r="C49" s="9"/>
      <c r="D49" s="245">
        <v>92</v>
      </c>
    </row>
    <row r="50" spans="1:5" ht="16.5" customHeight="1">
      <c r="A50" s="11"/>
      <c r="B50" s="8" t="s">
        <v>187</v>
      </c>
      <c r="C50" s="9"/>
      <c r="D50" s="245">
        <v>357</v>
      </c>
    </row>
    <row r="51" spans="1:5" ht="16.5" customHeight="1">
      <c r="A51" s="11"/>
      <c r="B51" s="8" t="s">
        <v>186</v>
      </c>
      <c r="C51" s="9"/>
      <c r="D51" s="245">
        <v>147</v>
      </c>
    </row>
    <row r="52" spans="1:5" ht="16.5" customHeight="1">
      <c r="A52" s="11"/>
      <c r="B52" s="8" t="s">
        <v>185</v>
      </c>
      <c r="C52" s="9"/>
      <c r="D52" s="245">
        <v>192</v>
      </c>
    </row>
    <row r="53" spans="1:5" ht="16.5" customHeight="1">
      <c r="A53" s="11"/>
      <c r="B53" s="8" t="s">
        <v>184</v>
      </c>
      <c r="C53" s="9"/>
      <c r="D53" s="245">
        <v>170</v>
      </c>
    </row>
    <row r="54" spans="1:5" ht="16.5" customHeight="1">
      <c r="A54" s="11"/>
      <c r="B54" s="8" t="s">
        <v>137</v>
      </c>
      <c r="C54" s="9"/>
      <c r="D54" s="245">
        <v>420</v>
      </c>
    </row>
    <row r="55" spans="1:5" ht="16.5" customHeight="1">
      <c r="A55" s="11"/>
      <c r="B55" s="8" t="s">
        <v>183</v>
      </c>
      <c r="C55" s="9"/>
      <c r="D55" s="245">
        <v>299</v>
      </c>
    </row>
    <row r="56" spans="1:5" ht="16.5" customHeight="1">
      <c r="A56" s="11"/>
      <c r="B56" s="8" t="s">
        <v>182</v>
      </c>
      <c r="C56" s="9"/>
      <c r="D56" s="245">
        <v>111</v>
      </c>
    </row>
    <row r="57" spans="1:5" ht="16.5" customHeight="1">
      <c r="A57" s="11"/>
      <c r="B57" s="8" t="s">
        <v>539</v>
      </c>
      <c r="C57" s="9"/>
      <c r="D57" s="245">
        <v>171</v>
      </c>
    </row>
    <row r="58" spans="1:5" ht="16.5" customHeight="1">
      <c r="A58" s="11"/>
      <c r="B58" s="8" t="s">
        <v>538</v>
      </c>
      <c r="C58" s="9"/>
      <c r="D58" s="245">
        <v>290</v>
      </c>
    </row>
    <row r="59" spans="1:5" ht="16.5" customHeight="1">
      <c r="A59" s="11"/>
      <c r="B59" s="8" t="s">
        <v>537</v>
      </c>
      <c r="C59" s="9"/>
      <c r="D59" s="245">
        <v>260</v>
      </c>
    </row>
    <row r="60" spans="1:5" ht="16.5" customHeight="1">
      <c r="A60" s="11"/>
      <c r="B60" s="8" t="s">
        <v>536</v>
      </c>
      <c r="C60" s="9"/>
      <c r="D60" s="245">
        <v>103</v>
      </c>
    </row>
    <row r="61" spans="1:5" ht="16.5" customHeight="1">
      <c r="A61" s="11"/>
      <c r="B61" s="8" t="s">
        <v>200</v>
      </c>
      <c r="C61" s="9"/>
      <c r="D61" s="245">
        <v>100</v>
      </c>
    </row>
    <row r="62" spans="1:5" ht="16.5" customHeight="1" thickBot="1">
      <c r="A62" s="4"/>
      <c r="B62" s="4" t="s">
        <v>535</v>
      </c>
      <c r="C62" s="23"/>
      <c r="D62" s="246">
        <v>30</v>
      </c>
      <c r="E62" s="4"/>
    </row>
    <row r="63" spans="1:5" ht="11.25" thickTop="1"/>
    <row r="64" spans="1:5">
      <c r="B64" s="13" t="s">
        <v>569</v>
      </c>
    </row>
    <row r="65" spans="2:4">
      <c r="B65" s="13" t="s">
        <v>534</v>
      </c>
      <c r="D65" s="221"/>
    </row>
    <row r="71" spans="2:4">
      <c r="D71" s="221"/>
    </row>
  </sheetData>
  <phoneticPr fontId="2"/>
  <printOptions horizontalCentered="1"/>
  <pageMargins left="0.59055118110236227" right="0.59055118110236227" top="1.3385826771653544" bottom="0.47244094488188981" header="0.6692913385826772" footer="0"/>
  <pageSetup paperSize="9" orientation="portrait" r:id="rId1"/>
  <headerFooter alignWithMargins="0">
    <oddHeader>&amp;L信号機数&amp;R&amp;F (&amp;A)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23-1</vt:lpstr>
      <vt:lpstr>23-2-1</vt:lpstr>
      <vt:lpstr>23-2-2-1</vt:lpstr>
      <vt:lpstr>23-2-2-2</vt:lpstr>
      <vt:lpstr>23-2-2-3</vt:lpstr>
      <vt:lpstr>23-3</vt:lpstr>
      <vt:lpstr>23-4</vt:lpstr>
      <vt:lpstr>23-5</vt:lpstr>
      <vt:lpstr>23-6</vt:lpstr>
      <vt:lpstr>23-7</vt:lpstr>
      <vt:lpstr>23-8</vt:lpstr>
      <vt:lpstr>23-9</vt:lpstr>
      <vt:lpstr>23-10</vt:lpstr>
      <vt:lpstr>23-11</vt:lpstr>
      <vt:lpstr>23-12</vt:lpstr>
      <vt:lpstr>23-13</vt:lpstr>
      <vt:lpstr>23-14</vt:lpstr>
      <vt:lpstr>23-15</vt:lpstr>
      <vt:lpstr>23-16</vt:lpstr>
      <vt:lpstr>23-17</vt:lpstr>
      <vt:lpstr>23-18</vt:lpstr>
      <vt:lpstr>23-19</vt:lpstr>
      <vt:lpstr>23-20</vt:lpstr>
      <vt:lpstr>23-21</vt:lpstr>
      <vt:lpstr>23-22</vt:lpstr>
      <vt:lpstr>23-23</vt:lpstr>
      <vt:lpstr>'23-19'!Print_Titles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 慶子</dc:creator>
  <cp:lastModifiedBy>user</cp:lastModifiedBy>
  <cp:lastPrinted>2023-03-13T01:48:27Z</cp:lastPrinted>
  <dcterms:created xsi:type="dcterms:W3CDTF">2022-10-12T05:06:52Z</dcterms:created>
  <dcterms:modified xsi:type="dcterms:W3CDTF">2023-03-13T01:48:42Z</dcterms:modified>
</cp:coreProperties>
</file>