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5_財政G\☆02_調査\000_データ類\07_財政状況資料集\H29決算\09_ＨＰ掲載\02_２回目（R111月中旬）\確定版\"/>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8" i="10" l="1"/>
  <c r="BG37" i="10"/>
  <c r="BG36" i="10"/>
  <c r="BG35" i="10"/>
  <c r="BG34" i="10"/>
  <c r="AO40" i="10"/>
  <c r="AO39" i="10"/>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E36" i="10"/>
  <c r="AM36" i="10"/>
  <c r="U36" i="10"/>
  <c r="C36" i="10"/>
  <c r="BE35" i="10"/>
  <c r="AM35" i="10"/>
  <c r="U35" i="10"/>
  <c r="C35" i="10"/>
  <c r="CO34" i="10"/>
  <c r="CO35" i="10" s="1"/>
  <c r="CO36" i="10" s="1"/>
  <c r="CO37" i="10" s="1"/>
  <c r="CO38" i="10" s="1"/>
  <c r="CO39" i="10" s="1"/>
  <c r="CO40" i="10" s="1"/>
  <c r="CO41" i="10" s="1"/>
  <c r="CO42" i="10" s="1"/>
  <c r="CO43" i="10" s="1"/>
  <c r="BW34" i="10"/>
  <c r="BW35" i="10" s="1"/>
  <c r="BW36"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<sst xmlns="http://schemas.openxmlformats.org/spreadsheetml/2006/main" count="1227" uniqueCount="645">
  <si>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</si>
  <si>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</si>
  <si>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</si>
  <si>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</si>
  <si>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</si>
  <si>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</si>
  <si>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</si>
  <si>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</si>
  <si>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</si>
  <si>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</si>
  <si>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</si>
  <si>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</si>
  <si>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</si>
  <si>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</si>
  <si>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</si>
  <si>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</si>
  <si>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</si>
  <si>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</si>
  <si>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</si>
  <si>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</si>
  <si>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</si>
  <si>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</si>
  <si>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</si>
  <si>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</si>
  <si>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</si>
  <si>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</si>
  <si>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</si>
  <si>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</si>
  <si>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</si>
  <si>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</si>
  <si>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</si>
  <si>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</si>
  <si>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</si>
  <si>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</si>
  <si>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</si>
  <si>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</si>
  <si>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</si>
  <si>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</si>
  <si>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</si>
  <si>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</si>
  <si>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</si>
  <si>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</si>
  <si>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</si>
  <si>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</si>
  <si>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</si>
  <si>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</si>
  <si>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</si>
  <si>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</si>
  <si>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</si>
  <si>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</si>
  <si>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</si>
  <si>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</si>
  <si>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</si>
  <si>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</si>
  <si>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</si>
  <si>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</si>
  <si>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</si>
  <si>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</si>
  <si>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</si>
  <si>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</si>
  <si>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</si>
  <si>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</si>
  <si>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</si>
  <si>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</si>
  <si>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</si>
  <si>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</si>
  <si>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</si>
  <si>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</si>
  <si>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</si>
  <si>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</si>
  <si>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</si>
  <si>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</si>
  <si>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</si>
  <si>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</si>
  <si>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</si>
  <si>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</si>
  <si>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</si>
  <si>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</si>
  <si>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</si>
  <si>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</si>
  <si>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</si>
  <si>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</si>
  <si>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</si>
  <si>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</si>
  <si>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</si>
  <si>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</si>
  <si>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</si>
  <si>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</si>
  <si>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</si>
  <si>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</si>
  <si>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</si>
  <si>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横浜市</t>
    <phoneticPr fontId="5"/>
  </si>
  <si>
    <t>地方交付税種地</t>
    <rPh sb="0" eb="2">
      <t>チホウ</t>
    </rPh>
    <rPh sb="2" eb="5">
      <t>コウフゼイ</t>
    </rPh>
    <rPh sb="5" eb="6">
      <t>シュ</t>
    </rPh>
    <rPh sb="6" eb="7">
      <t>チ</t>
    </rPh>
    <phoneticPr fontId="5"/>
  </si>
  <si>
    <t>1-10</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</si>
  <si>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</si>
  <si>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</si>
  <si>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</si>
  <si>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</si>
  <si>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</si>
  <si>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</si>
  <si>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</si>
  <si>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</si>
  <si>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</si>
  <si>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</si>
  <si>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</si>
  <si>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</si>
  <si>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</si>
  <si>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</si>
  <si>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</si>
  <si>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</si>
  <si>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</si>
  <si>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</si>
  <si>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</si>
  <si>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</si>
  <si>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</si>
  <si>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</si>
  <si>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</si>
  <si>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</si>
  <si>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</si>
  <si>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</si>
  <si>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</si>
  <si>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</si>
  <si>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</si>
  <si>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</si>
  <si>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</si>
  <si>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</si>
  <si>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</si>
  <si>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</si>
  <si>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</si>
  <si>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</si>
  <si>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</si>
  <si>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</si>
  <si>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</si>
  <si>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</si>
  <si>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</si>
  <si>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</si>
  <si>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</si>
  <si>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</si>
  <si>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</si>
  <si>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</si>
  <si>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0"/>
  </si>
  <si>
    <t>うち日本人(％)</t>
    <phoneticPr fontId="5"/>
  </si>
  <si>
    <t>-0.1</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</si>
  <si>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</si>
  <si>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</si>
  <si>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</si>
  <si>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</si>
  <si>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</si>
  <si>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</si>
  <si>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</si>
  <si>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</si>
  <si>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</si>
  <si>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</si>
  <si>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</si>
  <si>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</si>
  <si>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</si>
  <si>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</si>
  <si>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</si>
  <si>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</si>
  <si>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</si>
  <si>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</si>
  <si>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</si>
  <si>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</si>
  <si>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</si>
  <si>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</si>
  <si>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</si>
  <si>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</si>
  <si>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</si>
  <si>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</si>
  <si>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</si>
  <si>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</si>
  <si>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</si>
  <si>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</si>
  <si>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</si>
  <si>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</si>
  <si>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</si>
  <si>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t>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</si>
  <si>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</si>
  <si>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</si>
  <si>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</si>
  <si>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</si>
  <si>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</si>
  <si>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</si>
  <si>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</si>
  <si>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</si>
  <si>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</si>
  <si>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</si>
  <si>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</si>
  <si>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</si>
  <si>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</si>
  <si>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</si>
  <si>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</si>
  <si>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</si>
  <si>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</si>
  <si>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</si>
  <si>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</si>
  <si>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</si>
  <si>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</si>
  <si>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</si>
  <si>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</si>
  <si>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</si>
  <si>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</si>
  <si>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</si>
  <si>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</si>
  <si>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神奈川県横浜市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</si>
  <si>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</si>
  <si>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</si>
  <si>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</si>
  <si>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</si>
  <si>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</si>
  <si>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</si>
  <si>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</si>
  <si>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</si>
  <si>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</si>
  <si>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</si>
  <si>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</si>
  <si>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</si>
  <si>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</si>
  <si>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</si>
  <si>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</si>
  <si>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</si>
  <si>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</si>
  <si>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</si>
  <si>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</si>
  <si>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</si>
  <si>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</si>
  <si>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</si>
  <si>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</si>
  <si>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</si>
  <si>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</si>
  <si>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</si>
  <si>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</si>
  <si>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</si>
  <si>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</si>
  <si>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</si>
  <si>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</si>
  <si>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t>
    <phoneticPr fontId="5"/>
  </si>
  <si>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</si>
  <si>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</si>
  <si>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</si>
  <si>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</si>
  <si>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</si>
  <si>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</si>
  <si>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</si>
  <si>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</si>
  <si>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</si>
  <si>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</si>
  <si>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</si>
  <si>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</si>
  <si>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</si>
  <si>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</si>
  <si>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</si>
  <si>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</si>
  <si>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</si>
  <si>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</si>
  <si>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</si>
  <si>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</si>
  <si>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</si>
  <si>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</si>
  <si>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</si>
  <si>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</si>
  <si>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</si>
  <si>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</si>
  <si>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</si>
  <si>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</si>
  <si>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</si>
  <si>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</si>
  <si>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</si>
  <si>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</si>
  <si>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</si>
  <si>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</si>
  <si>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</si>
  <si>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</si>
  <si>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</si>
  <si>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</si>
  <si>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</si>
  <si>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</si>
  <si>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</si>
  <si>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</si>
  <si>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</si>
  <si>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</si>
  <si>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</si>
  <si>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</si>
  <si>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</si>
  <si>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</si>
  <si>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</si>
  <si>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</si>
  <si>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</si>
  <si>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</si>
  <si>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</si>
  <si>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</si>
  <si>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</si>
  <si>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</si>
  <si>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</si>
  <si>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</si>
  <si>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</si>
  <si>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</si>
  <si>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</si>
  <si>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</si>
  <si>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</si>
  <si>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</si>
  <si>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</si>
  <si>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</si>
  <si>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</si>
  <si>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</si>
  <si>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</si>
  <si>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</si>
  <si>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</si>
  <si>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</si>
  <si>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</si>
  <si>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</si>
  <si>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</si>
  <si>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</si>
  <si>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</si>
  <si>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</si>
  <si>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</si>
  <si>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</si>
  <si>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</si>
  <si>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</si>
  <si>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</si>
  <si>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</si>
  <si>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</si>
  <si>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</si>
  <si>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</si>
  <si>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</si>
  <si>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交通</t>
    <phoneticPr fontId="5"/>
  </si>
  <si>
    <t>加入世帯数(世帯)</t>
  </si>
  <si>
    <t>　　うち一部事務組合負担金</t>
    <phoneticPr fontId="5"/>
  </si>
  <si>
    <t>歳入合計</t>
    <phoneticPr fontId="5"/>
  </si>
  <si>
    <t>宅地造成</t>
    <phoneticPr fontId="5"/>
  </si>
  <si>
    <t>被保険者数(人)</t>
  </si>
  <si>
    <t>　繰出金</t>
    <phoneticPr fontId="5"/>
  </si>
  <si>
    <t>病院</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</si>
  <si>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</si>
  <si>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</si>
  <si>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</si>
  <si>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</si>
  <si>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</si>
  <si>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</si>
  <si>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</si>
  <si>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</si>
  <si>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</si>
  <si>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</si>
  <si>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</si>
  <si>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</si>
  <si>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</si>
  <si>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</si>
  <si>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</si>
  <si>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</si>
  <si>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</si>
  <si>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</si>
  <si>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</si>
  <si>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</si>
  <si>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</si>
  <si>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</si>
  <si>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神奈川県横浜市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</si>
  <si>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</si>
  <si>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</si>
  <si>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</si>
  <si>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</si>
  <si>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</si>
  <si>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</si>
  <si>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</si>
  <si>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</si>
  <si>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</si>
  <si>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</si>
  <si>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</si>
  <si>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</si>
  <si>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</si>
  <si>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</si>
  <si>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</si>
  <si>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</si>
  <si>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</si>
  <si>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</si>
  <si>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</si>
  <si>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</si>
  <si>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市債金会計</t>
    <phoneticPr fontId="5"/>
  </si>
  <si>
    <t>母子父子寡婦福祉資金会計</t>
    <phoneticPr fontId="5"/>
  </si>
  <si>
    <t>勤労者福祉共済事業費会計</t>
    <phoneticPr fontId="5"/>
  </si>
  <si>
    <t>公害被害者救済事業費会計</t>
    <phoneticPr fontId="5"/>
  </si>
  <si>
    <t>公共事業用地費会計</t>
    <phoneticPr fontId="5"/>
  </si>
  <si>
    <t>新墓園事業費会計</t>
    <phoneticPr fontId="5"/>
  </si>
  <si>
    <t>みどり保全創造事業費会計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</si>
  <si>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</si>
  <si>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</si>
  <si>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</si>
  <si>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</si>
  <si>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</si>
  <si>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</si>
  <si>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</si>
  <si>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</si>
  <si>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</si>
  <si>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</si>
  <si>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</si>
  <si>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</si>
  <si>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</si>
  <si>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国民健康保険事業費会計</t>
    <phoneticPr fontId="5"/>
  </si>
  <si>
    <t>介護保険事業費会計</t>
    <phoneticPr fontId="5"/>
  </si>
  <si>
    <t>後期高齢者医療事業費会計</t>
    <phoneticPr fontId="5"/>
  </si>
  <si>
    <t>自動車駐車場事業費会計</t>
    <phoneticPr fontId="5"/>
  </si>
  <si>
    <t>水道事業会計</t>
    <phoneticPr fontId="5"/>
  </si>
  <si>
    <t>法適用企業</t>
    <phoneticPr fontId="5"/>
  </si>
  <si>
    <t>工業用水道事業会計</t>
    <phoneticPr fontId="5"/>
  </si>
  <si>
    <t>自動車事業会計</t>
    <phoneticPr fontId="5"/>
  </si>
  <si>
    <t>高速鉄道事業会計</t>
    <phoneticPr fontId="5"/>
  </si>
  <si>
    <t>下水道事業会計</t>
    <phoneticPr fontId="5"/>
  </si>
  <si>
    <t>病院事業会計</t>
    <phoneticPr fontId="5"/>
  </si>
  <si>
    <t>埋立事業会計</t>
    <phoneticPr fontId="5"/>
  </si>
  <si>
    <t>法適用企業</t>
    <phoneticPr fontId="5"/>
  </si>
  <si>
    <t>港湾整備事業費会計</t>
    <phoneticPr fontId="5"/>
  </si>
  <si>
    <t>法非適用企業</t>
    <phoneticPr fontId="5"/>
  </si>
  <si>
    <t>中央卸売市場費会計</t>
    <phoneticPr fontId="5"/>
  </si>
  <si>
    <t>中央と畜場費会計</t>
    <phoneticPr fontId="5"/>
  </si>
  <si>
    <t>風力発電事業費会計</t>
    <phoneticPr fontId="5"/>
  </si>
  <si>
    <t>市街地開発事業費会計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</si>
  <si>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</si>
  <si>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</si>
  <si>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</si>
  <si>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</si>
  <si>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</si>
  <si>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</si>
  <si>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</si>
  <si>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</si>
  <si>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</si>
  <si>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</si>
  <si>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</si>
  <si>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</si>
  <si>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</si>
  <si>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</si>
  <si>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</si>
  <si>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</si>
  <si>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</si>
  <si>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</si>
  <si>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</si>
  <si>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</si>
  <si>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</si>
  <si>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</si>
  <si>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</si>
  <si>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</si>
  <si>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</si>
  <si>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</si>
  <si>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</si>
  <si>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</si>
  <si>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</si>
  <si>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</si>
  <si>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</si>
  <si>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</si>
  <si>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</si>
  <si>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</si>
  <si>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</si>
  <si>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</si>
  <si>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</si>
  <si>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</si>
  <si>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</si>
  <si>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</si>
  <si>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</si>
  <si>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</si>
  <si>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</si>
  <si>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</si>
  <si>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</si>
  <si>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</si>
  <si>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</si>
  <si>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</si>
  <si>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</si>
  <si>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</si>
  <si>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</si>
  <si>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</si>
  <si>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</si>
  <si>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</si>
  <si>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</si>
  <si>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</si>
  <si>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</si>
  <si>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</si>
  <si>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</si>
  <si>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</si>
  <si>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</si>
  <si>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</si>
  <si>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</si>
  <si>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</si>
  <si>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</si>
  <si>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</si>
  <si>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</si>
  <si>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</si>
  <si>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</si>
  <si>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</si>
  <si>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</si>
  <si>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</si>
  <si>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</si>
  <si>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</si>
  <si>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</si>
  <si>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</si>
  <si>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</si>
  <si>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</si>
  <si>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</si>
  <si>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</si>
  <si>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</si>
  <si>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</si>
  <si>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</si>
  <si>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</si>
  <si>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</si>
  <si>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</si>
  <si>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</si>
  <si>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</si>
  <si>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</si>
  <si>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</si>
  <si>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</si>
  <si>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</si>
  <si>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</si>
  <si>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</si>
  <si>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</si>
  <si>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</si>
  <si>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</si>
  <si>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</si>
  <si>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</si>
  <si>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</si>
  <si>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</si>
  <si>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</si>
  <si>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</si>
  <si>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</si>
  <si>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</si>
  <si>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</si>
  <si>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</si>
  <si>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</si>
  <si>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</si>
  <si>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</si>
  <si>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</si>
  <si>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</si>
  <si>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</si>
  <si>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</si>
  <si>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</si>
  <si>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</si>
  <si>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</si>
  <si>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</si>
  <si>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</si>
  <si>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</si>
  <si>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</si>
  <si>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</si>
  <si>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</si>
  <si>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</si>
  <si>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</si>
  <si>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</si>
  <si>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</si>
  <si>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</si>
  <si>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</si>
  <si>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</si>
  <si>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</si>
  <si>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</si>
  <si>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</si>
  <si>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</si>
  <si>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</si>
  <si>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</si>
  <si>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</si>
  <si>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</si>
  <si>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</si>
  <si>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</si>
  <si>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</si>
  <si>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</si>
  <si>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</si>
  <si>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</si>
  <si>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</si>
  <si>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</si>
  <si>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</si>
  <si>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</si>
  <si>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1.39</t>
  </si>
  <si>
    <t>▲ 1.65</t>
  </si>
  <si>
    <t>下水道事業会計</t>
  </si>
  <si>
    <t>水道事業会計</t>
  </si>
  <si>
    <t>国民健康保険事業費会計</t>
  </si>
  <si>
    <t>高速鉄道事業会計</t>
  </si>
  <si>
    <t>一般会計</t>
  </si>
  <si>
    <t>自動車事業会計</t>
  </si>
  <si>
    <t>工業用水道事業会計</t>
  </si>
  <si>
    <t>介護保険事業費会計</t>
  </si>
  <si>
    <t>その他会計（赤字）</t>
  </si>
  <si>
    <t>その他会計（黒字）</t>
  </si>
  <si>
    <t>神奈川県内広域水道企業団（水道用水供給事業会計）</t>
    <rPh sb="0" eb="3">
      <t>カナガワ</t>
    </rPh>
    <rPh sb="3" eb="5">
      <t>ケンナイ</t>
    </rPh>
    <rPh sb="5" eb="7">
      <t>コウイキ</t>
    </rPh>
    <rPh sb="7" eb="9">
      <t>スイドウ</t>
    </rPh>
    <rPh sb="9" eb="11">
      <t>キギョウ</t>
    </rPh>
    <rPh sb="11" eb="12">
      <t>ダン</t>
    </rPh>
    <rPh sb="13" eb="16">
      <t>スイドウヨウ</t>
    </rPh>
    <rPh sb="16" eb="17">
      <t>ミズ</t>
    </rPh>
    <rPh sb="17" eb="19">
      <t>キョウキュウ</t>
    </rPh>
    <rPh sb="19" eb="21">
      <t>ジギョウ</t>
    </rPh>
    <rPh sb="21" eb="23">
      <t>カイケイ</t>
    </rPh>
    <phoneticPr fontId="3"/>
  </si>
  <si>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
  </si>
  <si>
    <t>神奈川県後期高齢者医療広域連合（後期高齢者医療特別会計）</t>
    <rPh sb="0" eb="4">
      <t>カナガワケン</t>
    </rPh>
    <rPh sb="4" eb="6">
      <t>コウキ</t>
    </rPh>
    <rPh sb="6" eb="9">
      <t>コウレイシャ</t>
    </rPh>
    <rPh sb="9" eb="11">
      <t>イリョウ</t>
    </rPh>
    <rPh sb="11" eb="13">
      <t>コウイキ</t>
    </rPh>
    <rPh sb="13" eb="15">
      <t>レンゴウ</t>
    </rPh>
    <rPh sb="16" eb="18">
      <t>コウキ</t>
    </rPh>
    <rPh sb="18" eb="21">
      <t>コウレイシャ</t>
    </rPh>
    <rPh sb="21" eb="23">
      <t>イリョウ</t>
    </rPh>
    <rPh sb="23" eb="25">
      <t>トクベツ</t>
    </rPh>
    <rPh sb="25" eb="27">
      <t>カイケイ</t>
    </rPh>
    <phoneticPr fontId="3"/>
  </si>
  <si>
    <t>公益財団法人横浜市男女共同参画推進協会</t>
  </si>
  <si>
    <t>公益財団法人横浜市国際交流協会</t>
  </si>
  <si>
    <t>公益財団法人横浜市体育協会</t>
    <rPh sb="0" eb="2">
      <t>コウエキ</t>
    </rPh>
    <rPh sb="2" eb="4">
      <t>ザイダン</t>
    </rPh>
    <rPh sb="4" eb="6">
      <t>ホウジン</t>
    </rPh>
    <rPh sb="6" eb="9">
      <t>ヨコハマシ</t>
    </rPh>
    <rPh sb="9" eb="11">
      <t>タイイク</t>
    </rPh>
    <rPh sb="11" eb="13">
      <t>キョウカイ</t>
    </rPh>
    <phoneticPr fontId="5"/>
  </si>
  <si>
    <t>公益財団法人横浜市芸術文化振興財団</t>
    <rPh sb="0" eb="2">
      <t>コウエキ</t>
    </rPh>
    <rPh sb="2" eb="4">
      <t>ザイダン</t>
    </rPh>
    <rPh sb="4" eb="6">
      <t>ホウジン</t>
    </rPh>
    <rPh sb="6" eb="9">
      <t>ヨコハマシ</t>
    </rPh>
    <rPh sb="9" eb="11">
      <t>ゲイジュツ</t>
    </rPh>
    <rPh sb="11" eb="13">
      <t>ブンカ</t>
    </rPh>
    <rPh sb="13" eb="15">
      <t>シンコウ</t>
    </rPh>
    <rPh sb="15" eb="17">
      <t>ザイダン</t>
    </rPh>
    <phoneticPr fontId="5"/>
  </si>
  <si>
    <t>公益財団法人三溪園保勝会</t>
    <rPh sb="0" eb="2">
      <t>コウエキ</t>
    </rPh>
    <rPh sb="2" eb="4">
      <t>ザイダン</t>
    </rPh>
    <rPh sb="4" eb="6">
      <t>ホウジン</t>
    </rPh>
    <rPh sb="6" eb="9">
      <t>サンケイエン</t>
    </rPh>
    <rPh sb="9" eb="10">
      <t>ホ</t>
    </rPh>
    <rPh sb="10" eb="11">
      <t>ショウ</t>
    </rPh>
    <rPh sb="11" eb="12">
      <t>カイ</t>
    </rPh>
    <phoneticPr fontId="5"/>
  </si>
  <si>
    <t>公益財団法人横浜観光コンベンション・ビューロー</t>
    <rPh sb="0" eb="6">
      <t>コウエキザイダンホウジン</t>
    </rPh>
    <rPh sb="6" eb="8">
      <t>ヨコハマ</t>
    </rPh>
    <rPh sb="8" eb="10">
      <t>カンコウ</t>
    </rPh>
    <phoneticPr fontId="5"/>
  </si>
  <si>
    <t>○</t>
    <phoneticPr fontId="2"/>
  </si>
  <si>
    <t>株式会社横浜国際平和会議場</t>
    <rPh sb="0" eb="4">
      <t>カブシキガイシャ</t>
    </rPh>
    <rPh sb="4" eb="6">
      <t>ヨコハマ</t>
    </rPh>
    <rPh sb="6" eb="8">
      <t>コクサイ</t>
    </rPh>
    <rPh sb="8" eb="10">
      <t>ヘイワ</t>
    </rPh>
    <rPh sb="10" eb="13">
      <t>カイギジョウ</t>
    </rPh>
    <phoneticPr fontId="5"/>
  </si>
  <si>
    <t>公益財団法人木原記念横浜生命科学振興財団</t>
    <rPh sb="0" eb="2">
      <t>コウエキ</t>
    </rPh>
    <rPh sb="2" eb="4">
      <t>ザイダン</t>
    </rPh>
    <rPh sb="4" eb="6">
      <t>ホウジン</t>
    </rPh>
    <rPh sb="6" eb="8">
      <t>キハラ</t>
    </rPh>
    <rPh sb="8" eb="10">
      <t>キネン</t>
    </rPh>
    <rPh sb="10" eb="12">
      <t>ヨコハマ</t>
    </rPh>
    <rPh sb="12" eb="14">
      <t>セイメイ</t>
    </rPh>
    <rPh sb="14" eb="16">
      <t>カガク</t>
    </rPh>
    <rPh sb="16" eb="18">
      <t>シンコウ</t>
    </rPh>
    <rPh sb="18" eb="20">
      <t>ザイダン</t>
    </rPh>
    <phoneticPr fontId="5"/>
  </si>
  <si>
    <t>公益財団法人横浜企業経営支援財団</t>
    <rPh sb="0" eb="6">
      <t>コウエキザイダンホウジン</t>
    </rPh>
    <rPh sb="6" eb="8">
      <t>ヨコハマ</t>
    </rPh>
    <rPh sb="8" eb="10">
      <t>キギョウ</t>
    </rPh>
    <rPh sb="10" eb="12">
      <t>ケイエイ</t>
    </rPh>
    <rPh sb="12" eb="14">
      <t>シエン</t>
    </rPh>
    <rPh sb="14" eb="16">
      <t>ザイダン</t>
    </rPh>
    <phoneticPr fontId="5"/>
  </si>
  <si>
    <t>公益財団法人横浜市消費者協会</t>
    <rPh sb="0" eb="2">
      <t>コウエキ</t>
    </rPh>
    <rPh sb="2" eb="4">
      <t>ザイダン</t>
    </rPh>
    <rPh sb="4" eb="6">
      <t>ホウジン</t>
    </rPh>
    <rPh sb="6" eb="9">
      <t>ヨコハマシ</t>
    </rPh>
    <rPh sb="9" eb="12">
      <t>ショウヒシャ</t>
    </rPh>
    <rPh sb="12" eb="14">
      <t>キョウカイ</t>
    </rPh>
    <phoneticPr fontId="5"/>
  </si>
  <si>
    <t>公益財団法人横浜市シルバー人材センター</t>
    <rPh sb="0" eb="2">
      <t>コウエキ</t>
    </rPh>
    <rPh sb="2" eb="4">
      <t>ザイダン</t>
    </rPh>
    <rPh sb="4" eb="6">
      <t>ホウジン</t>
    </rPh>
    <rPh sb="6" eb="9">
      <t>ヨコハマシ</t>
    </rPh>
    <rPh sb="13" eb="15">
      <t>ジンザイ</t>
    </rPh>
    <phoneticPr fontId="5"/>
  </si>
  <si>
    <t>株式会社横浜インポートマート</t>
    <rPh sb="0" eb="4">
      <t>カブシキガイシャ</t>
    </rPh>
    <rPh sb="4" eb="6">
      <t>ヨコハマ</t>
    </rPh>
    <phoneticPr fontId="5"/>
  </si>
  <si>
    <t>横浜市信用保証協会</t>
    <rPh sb="0" eb="3">
      <t>ヨコハマシ</t>
    </rPh>
    <rPh sb="3" eb="5">
      <t>シンヨウ</t>
    </rPh>
    <rPh sb="5" eb="7">
      <t>ホショウ</t>
    </rPh>
    <rPh sb="7" eb="9">
      <t>キョウカイ</t>
    </rPh>
    <phoneticPr fontId="33"/>
  </si>
  <si>
    <t>横浜市場冷蔵株式会社</t>
    <rPh sb="0" eb="2">
      <t>ヨコハマ</t>
    </rPh>
    <rPh sb="2" eb="4">
      <t>シジョウ</t>
    </rPh>
    <rPh sb="4" eb="6">
      <t>レイゾウ</t>
    </rPh>
    <rPh sb="6" eb="10">
      <t>カブシキガイシャ</t>
    </rPh>
    <phoneticPr fontId="5"/>
  </si>
  <si>
    <t>横浜食肉市場株式会社</t>
    <rPh sb="0" eb="2">
      <t>ヨコハマ</t>
    </rPh>
    <rPh sb="2" eb="4">
      <t>ショクニク</t>
    </rPh>
    <rPh sb="4" eb="6">
      <t>シジョウ</t>
    </rPh>
    <rPh sb="6" eb="10">
      <t>カブシキガイシャ</t>
    </rPh>
    <phoneticPr fontId="5"/>
  </si>
  <si>
    <t>株式会社横浜市食肉公社</t>
    <rPh sb="0" eb="4">
      <t>カブシキガイシャ</t>
    </rPh>
    <rPh sb="4" eb="7">
      <t>ヨコハマシ</t>
    </rPh>
    <rPh sb="7" eb="9">
      <t>ショクニク</t>
    </rPh>
    <rPh sb="9" eb="11">
      <t>コウシャ</t>
    </rPh>
    <phoneticPr fontId="5"/>
  </si>
  <si>
    <t>公益財団法人よこはまユース</t>
    <rPh sb="0" eb="2">
      <t>コウエキ</t>
    </rPh>
    <rPh sb="2" eb="4">
      <t>ザイダン</t>
    </rPh>
    <rPh sb="4" eb="6">
      <t>ホウジン</t>
    </rPh>
    <phoneticPr fontId="5"/>
  </si>
  <si>
    <t>公益財団法人寿町勤労者福祉協会</t>
    <rPh sb="2" eb="4">
      <t>ザイダン</t>
    </rPh>
    <rPh sb="4" eb="6">
      <t>ホウジン</t>
    </rPh>
    <rPh sb="6" eb="8">
      <t>コトブキチョウ</t>
    </rPh>
    <rPh sb="8" eb="11">
      <t>キンロウシャ</t>
    </rPh>
    <rPh sb="11" eb="13">
      <t>フクシ</t>
    </rPh>
    <rPh sb="13" eb="15">
      <t>キョウカイ</t>
    </rPh>
    <phoneticPr fontId="5"/>
  </si>
  <si>
    <t>公益財団法人横浜市総合保健医療財団</t>
    <rPh sb="0" eb="8">
      <t>コウエキザイダンホウジンヨコハマ</t>
    </rPh>
    <rPh sb="8" eb="9">
      <t>シ</t>
    </rPh>
    <rPh sb="9" eb="11">
      <t>ソウゴウ</t>
    </rPh>
    <rPh sb="11" eb="13">
      <t>ホケン</t>
    </rPh>
    <rPh sb="13" eb="15">
      <t>イリョウ</t>
    </rPh>
    <rPh sb="15" eb="17">
      <t>ザイダン</t>
    </rPh>
    <phoneticPr fontId="5"/>
  </si>
  <si>
    <t>社会福祉法人横浜市社会福祉協議会</t>
    <rPh sb="0" eb="2">
      <t>シャカイ</t>
    </rPh>
    <rPh sb="2" eb="4">
      <t>フクシ</t>
    </rPh>
    <rPh sb="4" eb="6">
      <t>ホウジン</t>
    </rPh>
    <rPh sb="6" eb="9">
      <t>ヨコハマシ</t>
    </rPh>
    <rPh sb="9" eb="11">
      <t>シャカイ</t>
    </rPh>
    <rPh sb="11" eb="13">
      <t>フクシ</t>
    </rPh>
    <rPh sb="13" eb="16">
      <t>キョウギカイ</t>
    </rPh>
    <phoneticPr fontId="33"/>
  </si>
  <si>
    <t>社会福祉法人横浜市リハビリテーション事業団</t>
    <rPh sb="6" eb="9">
      <t>ヨコハマシ</t>
    </rPh>
    <rPh sb="18" eb="20">
      <t>ジギョウ</t>
    </rPh>
    <rPh sb="20" eb="21">
      <t>ダン</t>
    </rPh>
    <phoneticPr fontId="33"/>
  </si>
  <si>
    <t>公益財団法人横浜市緑の協会</t>
    <rPh sb="0" eb="2">
      <t>コウエキ</t>
    </rPh>
    <rPh sb="2" eb="4">
      <t>ザイダン</t>
    </rPh>
    <rPh sb="4" eb="6">
      <t>ホウジン</t>
    </rPh>
    <rPh sb="6" eb="9">
      <t>ヨコハマシ</t>
    </rPh>
    <rPh sb="9" eb="10">
      <t>ミドリ</t>
    </rPh>
    <rPh sb="11" eb="13">
      <t>キョウカイ</t>
    </rPh>
    <phoneticPr fontId="5"/>
  </si>
  <si>
    <t>公益財団法人横浜市資源循環公社</t>
    <rPh sb="0" eb="2">
      <t>コウエキ</t>
    </rPh>
    <rPh sb="2" eb="4">
      <t>ザイダン</t>
    </rPh>
    <rPh sb="4" eb="6">
      <t>ホウジン</t>
    </rPh>
    <rPh sb="6" eb="9">
      <t>ヨコハマシ</t>
    </rPh>
    <rPh sb="9" eb="11">
      <t>シゲン</t>
    </rPh>
    <rPh sb="11" eb="13">
      <t>ジュンカン</t>
    </rPh>
    <rPh sb="13" eb="15">
      <t>コウシャ</t>
    </rPh>
    <phoneticPr fontId="5"/>
  </si>
  <si>
    <t>○</t>
    <phoneticPr fontId="2"/>
  </si>
  <si>
    <t>横浜市住宅供給公社</t>
    <rPh sb="0" eb="3">
      <t>ヨコハマシ</t>
    </rPh>
    <rPh sb="3" eb="5">
      <t>ジュウタク</t>
    </rPh>
    <rPh sb="5" eb="7">
      <t>キョウキュウ</t>
    </rPh>
    <rPh sb="7" eb="9">
      <t>コウシャ</t>
    </rPh>
    <phoneticPr fontId="5"/>
  </si>
  <si>
    <t>公益財団法人横浜市建築助成公社</t>
    <rPh sb="0" eb="2">
      <t>コウエキ</t>
    </rPh>
    <rPh sb="2" eb="4">
      <t>ザイダン</t>
    </rPh>
    <rPh sb="4" eb="6">
      <t>ホウジン</t>
    </rPh>
    <rPh sb="6" eb="9">
      <t>ヨコハマシ</t>
    </rPh>
    <rPh sb="9" eb="11">
      <t>ケンチク</t>
    </rPh>
    <rPh sb="11" eb="13">
      <t>ジョセイ</t>
    </rPh>
    <rPh sb="13" eb="15">
      <t>コウシャ</t>
    </rPh>
    <phoneticPr fontId="5"/>
  </si>
  <si>
    <t>公益財団法人横浜市建築保全公社</t>
    <rPh sb="0" eb="2">
      <t>コウエキ</t>
    </rPh>
    <rPh sb="2" eb="4">
      <t>ザイダン</t>
    </rPh>
    <rPh sb="4" eb="6">
      <t>ホウジン</t>
    </rPh>
    <rPh sb="6" eb="9">
      <t>ヨコハマシ</t>
    </rPh>
    <rPh sb="9" eb="11">
      <t>ケンチク</t>
    </rPh>
    <rPh sb="11" eb="13">
      <t>ホゼン</t>
    </rPh>
    <rPh sb="13" eb="15">
      <t>コウシャ</t>
    </rPh>
    <phoneticPr fontId="5"/>
  </si>
  <si>
    <t>横浜シティ・エア・ターミナル株式会社</t>
    <rPh sb="0" eb="2">
      <t>ヨコハマ</t>
    </rPh>
    <rPh sb="14" eb="18">
      <t>カブシキガイシャ</t>
    </rPh>
    <phoneticPr fontId="5"/>
  </si>
  <si>
    <t>横浜高速鉄道株式会社</t>
    <rPh sb="0" eb="2">
      <t>ヨコハマ</t>
    </rPh>
    <rPh sb="2" eb="4">
      <t>コウソク</t>
    </rPh>
    <rPh sb="4" eb="6">
      <t>テツドウ</t>
    </rPh>
    <rPh sb="6" eb="10">
      <t>カブシキガイシャ</t>
    </rPh>
    <phoneticPr fontId="5"/>
  </si>
  <si>
    <t>一般社団法人横浜みなとみらい２１</t>
    <rPh sb="0" eb="2">
      <t>イッパン</t>
    </rPh>
    <rPh sb="2" eb="4">
      <t>シャダン</t>
    </rPh>
    <rPh sb="4" eb="6">
      <t>ホウジン</t>
    </rPh>
    <rPh sb="6" eb="8">
      <t>ヨコハマ</t>
    </rPh>
    <phoneticPr fontId="5"/>
  </si>
  <si>
    <t>○</t>
    <phoneticPr fontId="2"/>
  </si>
  <si>
    <t>株式会社横浜シーサイドライン</t>
    <rPh sb="0" eb="4">
      <t>カブシキガイシャ</t>
    </rPh>
    <phoneticPr fontId="5"/>
  </si>
  <si>
    <t>○</t>
    <phoneticPr fontId="2"/>
  </si>
  <si>
    <t>一般財団法人横浜市道路建設事業団</t>
    <rPh sb="0" eb="2">
      <t>イッパン</t>
    </rPh>
    <rPh sb="2" eb="4">
      <t>ザイダン</t>
    </rPh>
    <rPh sb="4" eb="6">
      <t>ホウジン</t>
    </rPh>
    <rPh sb="6" eb="9">
      <t>ヨコハマシ</t>
    </rPh>
    <rPh sb="9" eb="11">
      <t>ドウロ</t>
    </rPh>
    <rPh sb="11" eb="13">
      <t>ケンセツ</t>
    </rPh>
    <rPh sb="13" eb="16">
      <t>ジギョウダン</t>
    </rPh>
    <phoneticPr fontId="5"/>
  </si>
  <si>
    <t>株式会社横浜港国際流通センター</t>
    <rPh sb="0" eb="4">
      <t>カブシキガイシャ</t>
    </rPh>
    <rPh sb="4" eb="6">
      <t>ヨコハマ</t>
    </rPh>
    <rPh sb="6" eb="7">
      <t>コウ</t>
    </rPh>
    <rPh sb="7" eb="9">
      <t>コクサイ</t>
    </rPh>
    <rPh sb="9" eb="11">
      <t>リュウツウ</t>
    </rPh>
    <phoneticPr fontId="5"/>
  </si>
  <si>
    <t>横浜港埠頭株式会社</t>
    <rPh sb="0" eb="2">
      <t>ヨコハマ</t>
    </rPh>
    <rPh sb="2" eb="3">
      <t>コウ</t>
    </rPh>
    <rPh sb="3" eb="5">
      <t>フトウ</t>
    </rPh>
    <rPh sb="5" eb="7">
      <t>カブシキ</t>
    </rPh>
    <rPh sb="7" eb="9">
      <t>カイシャ</t>
    </rPh>
    <phoneticPr fontId="5"/>
  </si>
  <si>
    <t>公益財団法人帆船日本丸記念財団</t>
    <rPh sb="0" eb="2">
      <t>コウエキ</t>
    </rPh>
    <rPh sb="2" eb="4">
      <t>ザイダン</t>
    </rPh>
    <rPh sb="4" eb="6">
      <t>ホウジン</t>
    </rPh>
    <rPh sb="6" eb="8">
      <t>ハンセン</t>
    </rPh>
    <rPh sb="8" eb="11">
      <t>ニホンマル</t>
    </rPh>
    <rPh sb="11" eb="13">
      <t>キネン</t>
    </rPh>
    <rPh sb="13" eb="15">
      <t>ザイダン</t>
    </rPh>
    <phoneticPr fontId="5"/>
  </si>
  <si>
    <t>横浜ベイサイドマリーナ株式会社</t>
    <rPh sb="0" eb="2">
      <t>ヨコハマ</t>
    </rPh>
    <rPh sb="11" eb="15">
      <t>カブシキガイシャ</t>
    </rPh>
    <phoneticPr fontId="5"/>
  </si>
  <si>
    <t>横浜ウォーター株式会社</t>
    <rPh sb="0" eb="2">
      <t>ヨコハマ</t>
    </rPh>
    <rPh sb="7" eb="11">
      <t>カブシキガイシャ</t>
    </rPh>
    <phoneticPr fontId="5"/>
  </si>
  <si>
    <t>横浜交通開発株式会社</t>
    <rPh sb="0" eb="2">
      <t>ヨコハマ</t>
    </rPh>
    <rPh sb="2" eb="4">
      <t>コウツウ</t>
    </rPh>
    <rPh sb="4" eb="6">
      <t>カイハツ</t>
    </rPh>
    <rPh sb="6" eb="10">
      <t>カブシキガイシャ</t>
    </rPh>
    <phoneticPr fontId="5"/>
  </si>
  <si>
    <t>公益財団法人横浜市ふるさと歴史財団</t>
    <rPh sb="0" eb="6">
      <t>コウエキザイダンホウジン</t>
    </rPh>
    <rPh sb="6" eb="9">
      <t>ヨコハマシ</t>
    </rPh>
    <rPh sb="13" eb="15">
      <t>レキシ</t>
    </rPh>
    <rPh sb="15" eb="17">
      <t>ザイダン</t>
    </rPh>
    <phoneticPr fontId="5"/>
  </si>
  <si>
    <t>公益財団法人よこはま学校食育財団</t>
    <rPh sb="0" eb="2">
      <t>コウエキ</t>
    </rPh>
    <rPh sb="2" eb="4">
      <t>ザイダン</t>
    </rPh>
    <rPh sb="4" eb="6">
      <t>ホウジン</t>
    </rPh>
    <rPh sb="10" eb="12">
      <t>ガッコウ</t>
    </rPh>
    <rPh sb="12" eb="14">
      <t>ショクイク</t>
    </rPh>
    <rPh sb="14" eb="16">
      <t>ザイダン</t>
    </rPh>
    <phoneticPr fontId="2"/>
  </si>
  <si>
    <t>公立大学法人横浜市立大学</t>
    <rPh sb="0" eb="2">
      <t>コウリツ</t>
    </rPh>
    <rPh sb="2" eb="4">
      <t>ダイガク</t>
    </rPh>
    <rPh sb="4" eb="6">
      <t>ホウジン</t>
    </rPh>
    <rPh sb="6" eb="10">
      <t>ヨコハマシリツ</t>
    </rPh>
    <rPh sb="10" eb="12">
      <t>ダイガク</t>
    </rPh>
    <phoneticPr fontId="5"/>
  </si>
  <si>
    <t>横浜川崎国際港湾株式会社</t>
    <rPh sb="0" eb="2">
      <t>ヨコハマ</t>
    </rPh>
    <rPh sb="2" eb="4">
      <t>カワサキ</t>
    </rPh>
    <rPh sb="4" eb="6">
      <t>コクサイ</t>
    </rPh>
    <rPh sb="6" eb="8">
      <t>コウワン</t>
    </rPh>
    <rPh sb="8" eb="12">
      <t>カブシキガイシャ</t>
    </rPh>
    <phoneticPr fontId="2"/>
  </si>
  <si>
    <t>文化基金</t>
    <rPh sb="0" eb="2">
      <t>ブンカ</t>
    </rPh>
    <rPh sb="2" eb="4">
      <t>キキン</t>
    </rPh>
    <phoneticPr fontId="11"/>
  </si>
  <si>
    <t>墓地運営等基金</t>
    <rPh sb="0" eb="2">
      <t>ボチ</t>
    </rPh>
    <rPh sb="2" eb="4">
      <t>ウンエイ</t>
    </rPh>
    <rPh sb="4" eb="5">
      <t>ナド</t>
    </rPh>
    <rPh sb="5" eb="7">
      <t>キキン</t>
    </rPh>
    <phoneticPr fontId="11"/>
  </si>
  <si>
    <t>みどり基金</t>
    <rPh sb="3" eb="5">
      <t>キキン</t>
    </rPh>
    <phoneticPr fontId="11"/>
  </si>
  <si>
    <t>学校施設整備基金</t>
    <rPh sb="0" eb="2">
      <t>ガッコウ</t>
    </rPh>
    <rPh sb="2" eb="4">
      <t>シセツ</t>
    </rPh>
    <rPh sb="4" eb="6">
      <t>セイビ</t>
    </rPh>
    <rPh sb="6" eb="8">
      <t>キキン</t>
    </rPh>
    <phoneticPr fontId="11"/>
  </si>
  <si>
    <t>環境保全基金</t>
    <rPh sb="0" eb="2">
      <t>カンキョウ</t>
    </rPh>
    <rPh sb="2" eb="4">
      <t>ホゼン</t>
    </rPh>
    <rPh sb="4" eb="6">
      <t>キキン</t>
    </rPh>
    <phoneticPr fontId="11"/>
  </si>
  <si>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</si>
  <si>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</si>
  <si>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</si>
  <si>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</si>
  <si>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</si>
  <si>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</si>
  <si>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</si>
  <si>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類似団体と比較すると、将来負担比率は高い水準にある一方、有形固定資産減価償却率は、橋りょう・トンネルや区庁舎の整備などを進めたこと等により、低い水準となっています。
本市の経年比較では、将来負担比率は、企業会計・外郭団体等の借入金等の返済を進めていることや、本市が損失補償を付与する団体の債務の減に伴い減少していますが、有形固定資産減価償却率は、公共施設の取得から年度が経過したことにより、類似団体と同様に前年度と比較して上昇しています。今後も、将来負担比率と有形固定資産減価償却率の推移などに留意しながら、「施策の推進と財政の健全性の維持」の両立の観点から、計画的な市債活用や借入金残高の管理など、持続可能な財政運営を進めていきます。
</t>
    <rPh sb="0" eb="2">
      <t>ルイジ</t>
    </rPh>
    <rPh sb="2" eb="4">
      <t>ダンタイ</t>
    </rPh>
    <rPh sb="5" eb="7">
      <t>ヒカク</t>
    </rPh>
    <rPh sb="65" eb="66">
      <t>トウ</t>
    </rPh>
    <rPh sb="72" eb="74">
      <t>スイジュン</t>
    </rPh>
    <rPh sb="83" eb="85">
      <t>ホンシ</t>
    </rPh>
    <rPh sb="86" eb="88">
      <t>ケイネン</t>
    </rPh>
    <rPh sb="88" eb="90">
      <t>ヒカク</t>
    </rPh>
    <rPh sb="93" eb="95">
      <t>ショウライ</t>
    </rPh>
    <rPh sb="95" eb="97">
      <t>フタン</t>
    </rPh>
    <rPh sb="97" eb="99">
      <t>ヒリツ</t>
    </rPh>
    <rPh sb="160" eb="162">
      <t>ユウケイ</t>
    </rPh>
    <rPh sb="162" eb="164">
      <t>コテイ</t>
    </rPh>
    <rPh sb="164" eb="166">
      <t>シサン</t>
    </rPh>
    <rPh sb="166" eb="168">
      <t>ゲンカ</t>
    </rPh>
    <rPh sb="168" eb="170">
      <t>ショウキャク</t>
    </rPh>
    <rPh sb="170" eb="171">
      <t>リツ</t>
    </rPh>
    <rPh sb="207" eb="209">
      <t>ヒカク</t>
    </rPh>
    <rPh sb="211" eb="213">
      <t>ジョウショウ</t>
    </rPh>
    <rPh sb="223" eb="225">
      <t>ショウライ</t>
    </rPh>
    <rPh sb="225" eb="227">
      <t>フタン</t>
    </rPh>
    <rPh sb="227" eb="229">
      <t>ヒリツ</t>
    </rPh>
    <rPh sb="242" eb="244">
      <t>スイイ</t>
    </rPh>
    <rPh sb="247" eb="249">
      <t>リュウイ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</si>
  <si>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</si>
  <si>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</si>
  <si>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</si>
  <si>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</si>
  <si>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</si>
  <si>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</si>
  <si>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将来負担比率及び実質公債費比率は類似団体平均と比較して高くなっています。
本市の経年比較では、将来負担比率は、企業会計・外郭団体等の借入金等の返済を進めていることや、本市が損失補償を付与する団体の債務の減等に伴い、年々改善しています。実質公債費比率は、平成６年度から８年度にかけて、市民利用施設整備等のために多く発行した満期一括債の償還期間満了に伴い減債基金取崩額が増加するなどの要因により、平成26年度、平成27年度は、他団体と異なる動きとなっていますが、平成28年度は公営企業債償還のための繰出金が減少したことなど、平成29年度は減債基金積立不足による加算額が減少したことなどにより、比率が改善しました。また、将来負担比率、実質公債費比率ともに、平成28年度から29年度にかけて改善幅が大きくなったのは、県費負担教職員の政令市移管に伴う税源移譲等により標準財政規模が増加したことが影響しています。</t>
    <rPh sb="37" eb="39">
      <t>ホンシ</t>
    </rPh>
    <rPh sb="40" eb="42">
      <t>ケイネン</t>
    </rPh>
    <rPh sb="42" eb="44">
      <t>ヒカク</t>
    </rPh>
    <rPh sb="55" eb="57">
      <t>キギョウ</t>
    </rPh>
    <rPh sb="102" eb="103">
      <t>トウ</t>
    </rPh>
    <rPh sb="260" eb="262">
      <t>ヘイセイ</t>
    </rPh>
    <rPh sb="264" eb="266">
      <t>ネンド</t>
    </rPh>
    <rPh sb="267" eb="269">
      <t>ゲンサイ</t>
    </rPh>
    <rPh sb="269" eb="271">
      <t>キキン</t>
    </rPh>
    <rPh sb="271" eb="273">
      <t>ツミタテ</t>
    </rPh>
    <rPh sb="273" eb="275">
      <t>フソク</t>
    </rPh>
    <rPh sb="278" eb="281">
      <t>カサンガク</t>
    </rPh>
    <rPh sb="282" eb="284">
      <t>ゲンショウ</t>
    </rPh>
    <rPh sb="294" eb="296">
      <t>ヒリツ</t>
    </rPh>
    <rPh sb="297" eb="299">
      <t>カイゼン</t>
    </rPh>
    <rPh sb="314" eb="316">
      <t>ジッシツ</t>
    </rPh>
    <rPh sb="316" eb="319">
      <t>コウサイヒ</t>
    </rPh>
    <rPh sb="319" eb="321">
      <t>ヒリツ</t>
    </rPh>
    <rPh sb="325" eb="327">
      <t>ヘイセイ</t>
    </rPh>
    <rPh sb="329" eb="331">
      <t>ネンド</t>
    </rPh>
    <rPh sb="335" eb="337">
      <t>ネンド</t>
    </rPh>
    <rPh sb="341" eb="343">
      <t>カイゼン</t>
    </rPh>
    <rPh sb="343" eb="344">
      <t>ハバ</t>
    </rPh>
    <rPh sb="345" eb="346">
      <t>オオ</t>
    </rPh>
    <rPh sb="392" eb="394">
      <t>エイキョウ</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</si>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</sst>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6"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4" fillId="0" borderId="0">
      <alignment vertical="center"/>
    </xf>
  </cellStyleXfs>
  <cellXfs count="130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4"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5"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vertical="center" shrinkToFit="1"/>
      <protection locked="0"/>
    </xf>
    <xf numFmtId="177" fontId="29" fillId="8" borderId="18" xfId="12" applyNumberFormat="1" applyFont="1" applyFill="1" applyBorder="1" applyAlignment="1" applyProtection="1">
      <alignment vertical="center" shrinkToFit="1"/>
      <protection locked="0"/>
    </xf>
    <xf numFmtId="177" fontId="29" fillId="8" borderId="43" xfId="12" applyNumberFormat="1" applyFont="1" applyFill="1" applyBorder="1" applyAlignment="1" applyProtection="1">
      <alignmen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2" fillId="0" borderId="41" xfId="16" applyFont="1" applyBorder="1" applyAlignment="1" applyProtection="1">
      <alignment horizontal="left" vertical="top" wrapText="1"/>
      <protection locked="0"/>
    </xf>
    <xf numFmtId="0" fontId="12" fillId="0" borderId="12" xfId="16" applyFont="1" applyBorder="1" applyAlignment="1" applyProtection="1">
      <alignment horizontal="left" vertical="top" wrapText="1"/>
      <protection locked="0"/>
    </xf>
    <xf numFmtId="0" fontId="12" fillId="0" borderId="46" xfId="16" applyFont="1" applyBorder="1" applyAlignment="1" applyProtection="1">
      <alignment horizontal="left" vertical="top" wrapText="1"/>
      <protection locked="0"/>
    </xf>
    <xf numFmtId="0" fontId="12" fillId="0" borderId="62" xfId="16" applyFont="1" applyBorder="1" applyAlignment="1" applyProtection="1">
      <alignment horizontal="left" vertical="top" wrapText="1"/>
      <protection locked="0"/>
    </xf>
    <xf numFmtId="0" fontId="12" fillId="0" borderId="0" xfId="16" applyFont="1" applyAlignment="1" applyProtection="1">
      <alignment horizontal="left" vertical="top" wrapText="1"/>
      <protection locked="0"/>
    </xf>
    <xf numFmtId="0" fontId="12" fillId="0" borderId="38" xfId="16" applyFont="1" applyBorder="1" applyAlignment="1" applyProtection="1">
      <alignment horizontal="left" vertical="top" wrapText="1"/>
      <protection locked="0"/>
    </xf>
    <xf numFmtId="0" fontId="12" fillId="0" borderId="37" xfId="16" applyFont="1" applyBorder="1" applyAlignment="1" applyProtection="1">
      <alignment horizontal="left" vertical="top" wrapText="1"/>
      <protection locked="0"/>
    </xf>
    <xf numFmtId="0" fontId="12" fillId="0" borderId="52" xfId="16" applyFont="1" applyBorder="1" applyAlignment="1" applyProtection="1">
      <alignment horizontal="left" vertical="top" wrapText="1"/>
      <protection locked="0"/>
    </xf>
    <xf numFmtId="0" fontId="12"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50848</c:v>
                </c:pt>
                <c:pt idx="1">
                  <c:v>53572</c:v>
                </c:pt>
                <c:pt idx="2">
                  <c:v>51898</c:v>
                </c:pt>
                <c:pt idx="3">
                  <c:v>51684</c:v>
                </c:pt>
                <c:pt idx="4">
                  <c:v>52897</c:v>
                </c:pt>
              </c:numCache>
            </c:numRef>
          </c:val>
          <c:smooth val="0"/>
          <c:extLst xmlns:c16r2="http://schemas.microsoft.com/office/drawing/2015/06/chart">
            <c:ext xmlns:c16="http://schemas.microsoft.com/office/drawing/2014/chart" uri="{C3380CC4-5D6E-409C-BE32-E72D297353CC}">
              <c16:uniqueId val="{00000000-840B-4FD0-8D7C-0F4096AC8CA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49782</c:v>
                </c:pt>
                <c:pt idx="1">
                  <c:v>47548</c:v>
                </c:pt>
                <c:pt idx="2">
                  <c:v>58470</c:v>
                </c:pt>
                <c:pt idx="3">
                  <c:v>58178</c:v>
                </c:pt>
                <c:pt idx="4">
                  <c:v>54167</c:v>
                </c:pt>
              </c:numCache>
            </c:numRef>
          </c:val>
          <c:smooth val="0"/>
          <c:extLst xmlns:c16r2="http://schemas.microsoft.com/office/drawing/2015/06/chart">
            <c:ext xmlns:c16="http://schemas.microsoft.com/office/drawing/2014/chart" uri="{C3380CC4-5D6E-409C-BE32-E72D297353CC}">
              <c16:uniqueId val="{00000001-840B-4FD0-8D7C-0F4096AC8CAA}"/>
            </c:ext>
          </c:extLst>
        </c:ser>
        <c:dLbls>
          <c:showLegendKey val="0"/>
          <c:showVal val="0"/>
          <c:showCatName val="0"/>
          <c:showSerName val="0"/>
          <c:showPercent val="0"/>
          <c:showBubbleSize val="0"/>
        </c:dLbls>
        <c:marker val="1"/>
        <c:smooth val="0"/>
        <c:axId val="468589856"/>
        <c:axId val="468593776"/>
      </c:lineChart>
      <c:catAx>
        <c:axId val="4685898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8593776"/>
        <c:crosses val="autoZero"/>
        <c:auto val="1"/>
        <c:lblAlgn val="ctr"/>
        <c:lblOffset val="100"/>
        <c:tickLblSkip val="1"/>
        <c:tickMarkSkip val="1"/>
        <c:noMultiLvlLbl val="0"/>
      </c:catAx>
      <c:valAx>
        <c:axId val="468593776"/>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85898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2.23</c:v>
                </c:pt>
                <c:pt idx="1">
                  <c:v>1.3</c:v>
                </c:pt>
                <c:pt idx="2">
                  <c:v>1.59</c:v>
                </c:pt>
                <c:pt idx="3">
                  <c:v>1</c:v>
                </c:pt>
                <c:pt idx="4">
                  <c:v>1.39</c:v>
                </c:pt>
              </c:numCache>
            </c:numRef>
          </c:val>
          <c:extLst xmlns:c16r2="http://schemas.microsoft.com/office/drawing/2015/06/chart">
            <c:ext xmlns:c16="http://schemas.microsoft.com/office/drawing/2014/chart" uri="{C3380CC4-5D6E-409C-BE32-E72D297353CC}">
              <c16:uniqueId val="{00000000-A96C-4640-A21A-2FF0FCF8C90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2.2999999999999998</c:v>
                </c:pt>
                <c:pt idx="1">
                  <c:v>2.31</c:v>
                </c:pt>
                <c:pt idx="2">
                  <c:v>2.84</c:v>
                </c:pt>
                <c:pt idx="3">
                  <c:v>2.12</c:v>
                </c:pt>
                <c:pt idx="4">
                  <c:v>2.8</c:v>
                </c:pt>
              </c:numCache>
            </c:numRef>
          </c:val>
          <c:extLst xmlns:c16r2="http://schemas.microsoft.com/office/drawing/2015/06/chart">
            <c:ext xmlns:c16="http://schemas.microsoft.com/office/drawing/2014/chart" uri="{C3380CC4-5D6E-409C-BE32-E72D297353CC}">
              <c16:uniqueId val="{00000001-A96C-4640-A21A-2FF0FCF8C90D}"/>
            </c:ext>
          </c:extLst>
        </c:ser>
        <c:dLbls>
          <c:showLegendKey val="0"/>
          <c:showVal val="0"/>
          <c:showCatName val="0"/>
          <c:showSerName val="0"/>
          <c:showPercent val="0"/>
          <c:showBubbleSize val="0"/>
        </c:dLbls>
        <c:gapWidth val="250"/>
        <c:overlap val="100"/>
        <c:axId val="468591424"/>
        <c:axId val="4685871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1.89</c:v>
                </c:pt>
                <c:pt idx="1">
                  <c:v>-1.39</c:v>
                </c:pt>
                <c:pt idx="2">
                  <c:v>0.64</c:v>
                </c:pt>
                <c:pt idx="3">
                  <c:v>-1.65</c:v>
                </c:pt>
                <c:pt idx="4">
                  <c:v>1.33</c:v>
                </c:pt>
              </c:numCache>
            </c:numRef>
          </c:val>
          <c:smooth val="0"/>
          <c:extLst xmlns:c16r2="http://schemas.microsoft.com/office/drawing/2015/06/chart">
            <c:ext xmlns:c16="http://schemas.microsoft.com/office/drawing/2014/chart" uri="{C3380CC4-5D6E-409C-BE32-E72D297353CC}">
              <c16:uniqueId val="{00000002-A96C-4640-A21A-2FF0FCF8C90D}"/>
            </c:ext>
          </c:extLst>
        </c:ser>
        <c:dLbls>
          <c:showLegendKey val="0"/>
          <c:showVal val="0"/>
          <c:showCatName val="0"/>
          <c:showSerName val="0"/>
          <c:showPercent val="0"/>
          <c:showBubbleSize val="0"/>
        </c:dLbls>
        <c:marker val="1"/>
        <c:smooth val="0"/>
        <c:axId val="468591424"/>
        <c:axId val="468587112"/>
      </c:lineChart>
      <c:catAx>
        <c:axId val="468591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8587112"/>
        <c:crosses val="autoZero"/>
        <c:auto val="1"/>
        <c:lblAlgn val="ctr"/>
        <c:lblOffset val="100"/>
        <c:tickLblSkip val="1"/>
        <c:tickMarkSkip val="1"/>
        <c:noMultiLvlLbl val="0"/>
      </c:catAx>
      <c:valAx>
        <c:axId val="4685871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8591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1.36</c:v>
                </c:pt>
                <c:pt idx="2">
                  <c:v>#N/A</c:v>
                </c:pt>
                <c:pt idx="3">
                  <c:v>1.21</c:v>
                </c:pt>
                <c:pt idx="4">
                  <c:v>#N/A</c:v>
                </c:pt>
                <c:pt idx="5">
                  <c:v>1.04</c:v>
                </c:pt>
                <c:pt idx="6">
                  <c:v>#N/A</c:v>
                </c:pt>
                <c:pt idx="7">
                  <c:v>0.88</c:v>
                </c:pt>
                <c:pt idx="8">
                  <c:v>#N/A</c:v>
                </c:pt>
                <c:pt idx="9">
                  <c:v>0.69</c:v>
                </c:pt>
              </c:numCache>
            </c:numRef>
          </c:val>
          <c:extLst xmlns:c16r2="http://schemas.microsoft.com/office/drawing/2015/06/chart">
            <c:ext xmlns:c16="http://schemas.microsoft.com/office/drawing/2014/chart" uri="{C3380CC4-5D6E-409C-BE32-E72D297353CC}">
              <c16:uniqueId val="{00000000-DF0B-4AD7-B9E5-4160409DA56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F0B-4AD7-B9E5-4160409DA568}"/>
            </c:ext>
          </c:extLst>
        </c:ser>
        <c:ser>
          <c:idx val="2"/>
          <c:order val="2"/>
          <c:tx>
            <c:strRef>
              <c:f>データシート!$A$29</c:f>
              <c:strCache>
                <c:ptCount val="1"/>
                <c:pt idx="0">
                  <c:v>介護保険事業費会計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0.26</c:v>
                </c:pt>
                <c:pt idx="2">
                  <c:v>#N/A</c:v>
                </c:pt>
                <c:pt idx="3">
                  <c:v>0.56999999999999995</c:v>
                </c:pt>
                <c:pt idx="4">
                  <c:v>#N/A</c:v>
                </c:pt>
                <c:pt idx="5">
                  <c:v>0.55000000000000004</c:v>
                </c:pt>
                <c:pt idx="6">
                  <c:v>#N/A</c:v>
                </c:pt>
                <c:pt idx="7">
                  <c:v>1.3</c:v>
                </c:pt>
                <c:pt idx="8">
                  <c:v>#N/A</c:v>
                </c:pt>
                <c:pt idx="9">
                  <c:v>0.28999999999999998</c:v>
                </c:pt>
              </c:numCache>
            </c:numRef>
          </c:val>
          <c:extLst xmlns:c16r2="http://schemas.microsoft.com/office/drawing/2015/06/chart">
            <c:ext xmlns:c16="http://schemas.microsoft.com/office/drawing/2014/chart" uri="{C3380CC4-5D6E-409C-BE32-E72D297353CC}">
              <c16:uniqueId val="{00000002-DF0B-4AD7-B9E5-4160409DA568}"/>
            </c:ext>
          </c:extLst>
        </c:ser>
        <c:ser>
          <c:idx val="3"/>
          <c:order val="3"/>
          <c:tx>
            <c:strRef>
              <c:f>データシート!$A$30</c:f>
              <c:strCache>
                <c:ptCount val="1"/>
                <c:pt idx="0">
                  <c:v>工業用水道事業会計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0.43</c:v>
                </c:pt>
                <c:pt idx="2">
                  <c:v>#N/A</c:v>
                </c:pt>
                <c:pt idx="3">
                  <c:v>0.44</c:v>
                </c:pt>
                <c:pt idx="4">
                  <c:v>#N/A</c:v>
                </c:pt>
                <c:pt idx="5">
                  <c:v>0.5</c:v>
                </c:pt>
                <c:pt idx="6">
                  <c:v>#N/A</c:v>
                </c:pt>
                <c:pt idx="7">
                  <c:v>0.55000000000000004</c:v>
                </c:pt>
                <c:pt idx="8">
                  <c:v>#N/A</c:v>
                </c:pt>
                <c:pt idx="9">
                  <c:v>0.52</c:v>
                </c:pt>
              </c:numCache>
            </c:numRef>
          </c:val>
          <c:extLst xmlns:c16r2="http://schemas.microsoft.com/office/drawing/2015/06/chart">
            <c:ext xmlns:c16="http://schemas.microsoft.com/office/drawing/2014/chart" uri="{C3380CC4-5D6E-409C-BE32-E72D297353CC}">
              <c16:uniqueId val="{00000003-DF0B-4AD7-B9E5-4160409DA568}"/>
            </c:ext>
          </c:extLst>
        </c:ser>
        <c:ser>
          <c:idx val="4"/>
          <c:order val="4"/>
          <c:tx>
            <c:strRef>
              <c:f>データシート!$A$31</c:f>
              <c:strCache>
                <c:ptCount val="1"/>
                <c:pt idx="0">
                  <c:v>自動車事業会計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0.7</c:v>
                </c:pt>
                <c:pt idx="2">
                  <c:v>#N/A</c:v>
                </c:pt>
                <c:pt idx="3">
                  <c:v>0.78</c:v>
                </c:pt>
                <c:pt idx="4">
                  <c:v>#N/A</c:v>
                </c:pt>
                <c:pt idx="5">
                  <c:v>0.82</c:v>
                </c:pt>
                <c:pt idx="6">
                  <c:v>#N/A</c:v>
                </c:pt>
                <c:pt idx="7">
                  <c:v>0.86</c:v>
                </c:pt>
                <c:pt idx="8">
                  <c:v>#N/A</c:v>
                </c:pt>
                <c:pt idx="9">
                  <c:v>0.7</c:v>
                </c:pt>
              </c:numCache>
            </c:numRef>
          </c:val>
          <c:extLst xmlns:c16r2="http://schemas.microsoft.com/office/drawing/2015/06/chart">
            <c:ext xmlns:c16="http://schemas.microsoft.com/office/drawing/2014/chart" uri="{C3380CC4-5D6E-409C-BE32-E72D297353CC}">
              <c16:uniqueId val="{00000004-DF0B-4AD7-B9E5-4160409DA568}"/>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0.91</c:v>
                </c:pt>
                <c:pt idx="2">
                  <c:v>#N/A</c:v>
                </c:pt>
                <c:pt idx="3">
                  <c:v>0.36</c:v>
                </c:pt>
                <c:pt idx="4">
                  <c:v>#N/A</c:v>
                </c:pt>
                <c:pt idx="5">
                  <c:v>0.74</c:v>
                </c:pt>
                <c:pt idx="6">
                  <c:v>#N/A</c:v>
                </c:pt>
                <c:pt idx="7">
                  <c:v>0.3</c:v>
                </c:pt>
                <c:pt idx="8">
                  <c:v>#N/A</c:v>
                </c:pt>
                <c:pt idx="9">
                  <c:v>0.77</c:v>
                </c:pt>
              </c:numCache>
            </c:numRef>
          </c:val>
          <c:extLst xmlns:c16r2="http://schemas.microsoft.com/office/drawing/2015/06/chart">
            <c:ext xmlns:c16="http://schemas.microsoft.com/office/drawing/2014/chart" uri="{C3380CC4-5D6E-409C-BE32-E72D297353CC}">
              <c16:uniqueId val="{00000005-DF0B-4AD7-B9E5-4160409DA568}"/>
            </c:ext>
          </c:extLst>
        </c:ser>
        <c:ser>
          <c:idx val="6"/>
          <c:order val="6"/>
          <c:tx>
            <c:strRef>
              <c:f>データシート!$A$33</c:f>
              <c:strCache>
                <c:ptCount val="1"/>
                <c:pt idx="0">
                  <c:v>高速鉄道事業会計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0.68</c:v>
                </c:pt>
                <c:pt idx="2">
                  <c:v>#N/A</c:v>
                </c:pt>
                <c:pt idx="3">
                  <c:v>0.81</c:v>
                </c:pt>
                <c:pt idx="4">
                  <c:v>#N/A</c:v>
                </c:pt>
                <c:pt idx="5">
                  <c:v>0.64</c:v>
                </c:pt>
                <c:pt idx="6">
                  <c:v>#N/A</c:v>
                </c:pt>
                <c:pt idx="7">
                  <c:v>1.03</c:v>
                </c:pt>
                <c:pt idx="8">
                  <c:v>#N/A</c:v>
                </c:pt>
                <c:pt idx="9">
                  <c:v>0.9</c:v>
                </c:pt>
              </c:numCache>
            </c:numRef>
          </c:val>
          <c:extLst xmlns:c16r2="http://schemas.microsoft.com/office/drawing/2015/06/chart">
            <c:ext xmlns:c16="http://schemas.microsoft.com/office/drawing/2014/chart" uri="{C3380CC4-5D6E-409C-BE32-E72D297353CC}">
              <c16:uniqueId val="{00000006-DF0B-4AD7-B9E5-4160409DA568}"/>
            </c:ext>
          </c:extLst>
        </c:ser>
        <c:ser>
          <c:idx val="7"/>
          <c:order val="7"/>
          <c:tx>
            <c:strRef>
              <c:f>データシート!$A$34</c:f>
              <c:strCache>
                <c:ptCount val="1"/>
                <c:pt idx="0">
                  <c:v>国民健康保険事業費会計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1.41</c:v>
                </c:pt>
                <c:pt idx="2">
                  <c:v>#N/A</c:v>
                </c:pt>
                <c:pt idx="3">
                  <c:v>1.98</c:v>
                </c:pt>
                <c:pt idx="4">
                  <c:v>#N/A</c:v>
                </c:pt>
                <c:pt idx="5">
                  <c:v>1.44</c:v>
                </c:pt>
                <c:pt idx="6">
                  <c:v>#N/A</c:v>
                </c:pt>
                <c:pt idx="7">
                  <c:v>1.22</c:v>
                </c:pt>
                <c:pt idx="8">
                  <c:v>#N/A</c:v>
                </c:pt>
                <c:pt idx="9">
                  <c:v>1.4</c:v>
                </c:pt>
              </c:numCache>
            </c:numRef>
          </c:val>
          <c:extLst xmlns:c16r2="http://schemas.microsoft.com/office/drawing/2015/06/chart">
            <c:ext xmlns:c16="http://schemas.microsoft.com/office/drawing/2014/chart" uri="{C3380CC4-5D6E-409C-BE32-E72D297353CC}">
              <c16:uniqueId val="{00000007-DF0B-4AD7-B9E5-4160409DA568}"/>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3.39</c:v>
                </c:pt>
                <c:pt idx="2">
                  <c:v>#N/A</c:v>
                </c:pt>
                <c:pt idx="3">
                  <c:v>2.96</c:v>
                </c:pt>
                <c:pt idx="4">
                  <c:v>#N/A</c:v>
                </c:pt>
                <c:pt idx="5">
                  <c:v>2.9</c:v>
                </c:pt>
                <c:pt idx="6">
                  <c:v>#N/A</c:v>
                </c:pt>
                <c:pt idx="7">
                  <c:v>3.12</c:v>
                </c:pt>
                <c:pt idx="8">
                  <c:v>#N/A</c:v>
                </c:pt>
                <c:pt idx="9">
                  <c:v>2.46</c:v>
                </c:pt>
              </c:numCache>
            </c:numRef>
          </c:val>
          <c:extLst xmlns:c16r2="http://schemas.microsoft.com/office/drawing/2015/06/chart">
            <c:ext xmlns:c16="http://schemas.microsoft.com/office/drawing/2014/chart" uri="{C3380CC4-5D6E-409C-BE32-E72D297353CC}">
              <c16:uniqueId val="{00000008-DF0B-4AD7-B9E5-4160409DA568}"/>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1.46</c:v>
                </c:pt>
                <c:pt idx="2">
                  <c:v>#N/A</c:v>
                </c:pt>
                <c:pt idx="3">
                  <c:v>1.73</c:v>
                </c:pt>
                <c:pt idx="4">
                  <c:v>#N/A</c:v>
                </c:pt>
                <c:pt idx="5">
                  <c:v>2.16</c:v>
                </c:pt>
                <c:pt idx="6">
                  <c:v>#N/A</c:v>
                </c:pt>
                <c:pt idx="7">
                  <c:v>3.49</c:v>
                </c:pt>
                <c:pt idx="8">
                  <c:v>#N/A</c:v>
                </c:pt>
                <c:pt idx="9">
                  <c:v>3.78</c:v>
                </c:pt>
              </c:numCache>
            </c:numRef>
          </c:val>
          <c:extLst xmlns:c16r2="http://schemas.microsoft.com/office/drawing/2015/06/chart">
            <c:ext xmlns:c16="http://schemas.microsoft.com/office/drawing/2014/chart" uri="{C3380CC4-5D6E-409C-BE32-E72D297353CC}">
              <c16:uniqueId val="{00000009-DF0B-4AD7-B9E5-4160409DA568}"/>
            </c:ext>
          </c:extLst>
        </c:ser>
        <c:dLbls>
          <c:showLegendKey val="0"/>
          <c:showVal val="0"/>
          <c:showCatName val="0"/>
          <c:showSerName val="0"/>
          <c:showPercent val="0"/>
          <c:showBubbleSize val="0"/>
        </c:dLbls>
        <c:gapWidth val="150"/>
        <c:overlap val="100"/>
        <c:axId val="468591816"/>
        <c:axId val="468587896"/>
      </c:barChart>
      <c:catAx>
        <c:axId val="468591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8587896"/>
        <c:crosses val="autoZero"/>
        <c:auto val="1"/>
        <c:lblAlgn val="ctr"/>
        <c:lblOffset val="100"/>
        <c:tickLblSkip val="1"/>
        <c:tickMarkSkip val="1"/>
        <c:noMultiLvlLbl val="0"/>
      </c:catAx>
      <c:valAx>
        <c:axId val="4685878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85918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178200</c:v>
                </c:pt>
                <c:pt idx="5">
                  <c:v>172440</c:v>
                </c:pt>
                <c:pt idx="8">
                  <c:v>178901</c:v>
                </c:pt>
                <c:pt idx="11">
                  <c:v>179633</c:v>
                </c:pt>
                <c:pt idx="14">
                  <c:v>179831</c:v>
                </c:pt>
              </c:numCache>
            </c:numRef>
          </c:val>
          <c:extLst xmlns:c16r2="http://schemas.microsoft.com/office/drawing/2015/06/chart">
            <c:ext xmlns:c16="http://schemas.microsoft.com/office/drawing/2014/chart" uri="{C3380CC4-5D6E-409C-BE32-E72D297353CC}">
              <c16:uniqueId val="{00000000-FD8B-499E-A4E0-AEE2537177D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D8B-499E-A4E0-AEE2537177D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1649</c:v>
                </c:pt>
                <c:pt idx="3">
                  <c:v>1650</c:v>
                </c:pt>
                <c:pt idx="6">
                  <c:v>1652</c:v>
                </c:pt>
                <c:pt idx="9">
                  <c:v>1653</c:v>
                </c:pt>
                <c:pt idx="12">
                  <c:v>1654</c:v>
                </c:pt>
              </c:numCache>
            </c:numRef>
          </c:val>
          <c:extLst xmlns:c16r2="http://schemas.microsoft.com/office/drawing/2015/06/chart">
            <c:ext xmlns:c16="http://schemas.microsoft.com/office/drawing/2014/chart" uri="{C3380CC4-5D6E-409C-BE32-E72D297353CC}">
              <c16:uniqueId val="{00000002-FD8B-499E-A4E0-AEE2537177D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D8B-499E-A4E0-AEE2537177D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63039</c:v>
                </c:pt>
                <c:pt idx="3">
                  <c:v>62735</c:v>
                </c:pt>
                <c:pt idx="6">
                  <c:v>59166</c:v>
                </c:pt>
                <c:pt idx="9">
                  <c:v>57351</c:v>
                </c:pt>
                <c:pt idx="12">
                  <c:v>56443</c:v>
                </c:pt>
              </c:numCache>
            </c:numRef>
          </c:val>
          <c:extLst xmlns:c16r2="http://schemas.microsoft.com/office/drawing/2015/06/chart">
            <c:ext xmlns:c16="http://schemas.microsoft.com/office/drawing/2014/chart" uri="{C3380CC4-5D6E-409C-BE32-E72D297353CC}">
              <c16:uniqueId val="{00000004-FD8B-499E-A4E0-AEE2537177D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78841</c:v>
                </c:pt>
                <c:pt idx="3">
                  <c:v>78853</c:v>
                </c:pt>
                <c:pt idx="6">
                  <c:v>78757</c:v>
                </c:pt>
                <c:pt idx="9">
                  <c:v>74182</c:v>
                </c:pt>
                <c:pt idx="12">
                  <c:v>69842</c:v>
                </c:pt>
              </c:numCache>
            </c:numRef>
          </c:val>
          <c:extLst xmlns:c16r2="http://schemas.microsoft.com/office/drawing/2015/06/chart">
            <c:ext xmlns:c16="http://schemas.microsoft.com/office/drawing/2014/chart" uri="{C3380CC4-5D6E-409C-BE32-E72D297353CC}">
              <c16:uniqueId val="{00000005-FD8B-499E-A4E0-AEE2537177D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47405</c:v>
                </c:pt>
                <c:pt idx="3">
                  <c:v>52758</c:v>
                </c:pt>
                <c:pt idx="6">
                  <c:v>47442</c:v>
                </c:pt>
                <c:pt idx="9">
                  <c:v>42139</c:v>
                </c:pt>
                <c:pt idx="12">
                  <c:v>29184</c:v>
                </c:pt>
              </c:numCache>
            </c:numRef>
          </c:val>
          <c:extLst xmlns:c16r2="http://schemas.microsoft.com/office/drawing/2015/06/chart">
            <c:ext xmlns:c16="http://schemas.microsoft.com/office/drawing/2014/chart" uri="{C3380CC4-5D6E-409C-BE32-E72D297353CC}">
              <c16:uniqueId val="{00000006-FD8B-499E-A4E0-AEE2537177D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98626</c:v>
                </c:pt>
                <c:pt idx="3">
                  <c:v>111412</c:v>
                </c:pt>
                <c:pt idx="6">
                  <c:v>104527</c:v>
                </c:pt>
                <c:pt idx="9">
                  <c:v>106090</c:v>
                </c:pt>
                <c:pt idx="12">
                  <c:v>102444</c:v>
                </c:pt>
              </c:numCache>
            </c:numRef>
          </c:val>
          <c:extLst xmlns:c16r2="http://schemas.microsoft.com/office/drawing/2015/06/chart">
            <c:ext xmlns:c16="http://schemas.microsoft.com/office/drawing/2014/chart" uri="{C3380CC4-5D6E-409C-BE32-E72D297353CC}">
              <c16:uniqueId val="{00000007-FD8B-499E-A4E0-AEE2537177D2}"/>
            </c:ext>
          </c:extLst>
        </c:ser>
        <c:dLbls>
          <c:showLegendKey val="0"/>
          <c:showVal val="0"/>
          <c:showCatName val="0"/>
          <c:showSerName val="0"/>
          <c:showPercent val="0"/>
          <c:showBubbleSize val="0"/>
        </c:dLbls>
        <c:gapWidth val="100"/>
        <c:overlap val="100"/>
        <c:axId val="468592600"/>
        <c:axId val="4685906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111360</c:v>
                </c:pt>
                <c:pt idx="2">
                  <c:v>#N/A</c:v>
                </c:pt>
                <c:pt idx="3">
                  <c:v>#N/A</c:v>
                </c:pt>
                <c:pt idx="4">
                  <c:v>134968</c:v>
                </c:pt>
                <c:pt idx="5">
                  <c:v>#N/A</c:v>
                </c:pt>
                <c:pt idx="6">
                  <c:v>#N/A</c:v>
                </c:pt>
                <c:pt idx="7">
                  <c:v>112643</c:v>
                </c:pt>
                <c:pt idx="8">
                  <c:v>#N/A</c:v>
                </c:pt>
                <c:pt idx="9">
                  <c:v>#N/A</c:v>
                </c:pt>
                <c:pt idx="10">
                  <c:v>101782</c:v>
                </c:pt>
                <c:pt idx="11">
                  <c:v>#N/A</c:v>
                </c:pt>
                <c:pt idx="12">
                  <c:v>#N/A</c:v>
                </c:pt>
                <c:pt idx="13">
                  <c:v>79736</c:v>
                </c:pt>
                <c:pt idx="14">
                  <c:v>#N/A</c:v>
                </c:pt>
              </c:numCache>
            </c:numRef>
          </c:val>
          <c:smooth val="0"/>
          <c:extLst xmlns:c16r2="http://schemas.microsoft.com/office/drawing/2015/06/chart">
            <c:ext xmlns:c16="http://schemas.microsoft.com/office/drawing/2014/chart" uri="{C3380CC4-5D6E-409C-BE32-E72D297353CC}">
              <c16:uniqueId val="{00000008-FD8B-499E-A4E0-AEE2537177D2}"/>
            </c:ext>
          </c:extLst>
        </c:ser>
        <c:dLbls>
          <c:showLegendKey val="0"/>
          <c:showVal val="0"/>
          <c:showCatName val="0"/>
          <c:showSerName val="0"/>
          <c:showPercent val="0"/>
          <c:showBubbleSize val="0"/>
        </c:dLbls>
        <c:marker val="1"/>
        <c:smooth val="0"/>
        <c:axId val="468592600"/>
        <c:axId val="468590640"/>
      </c:lineChart>
      <c:catAx>
        <c:axId val="468592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8590640"/>
        <c:crosses val="autoZero"/>
        <c:auto val="1"/>
        <c:lblAlgn val="ctr"/>
        <c:lblOffset val="100"/>
        <c:tickLblSkip val="1"/>
        <c:tickMarkSkip val="1"/>
        <c:noMultiLvlLbl val="0"/>
      </c:catAx>
      <c:valAx>
        <c:axId val="4685906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85926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1400502</c:v>
                </c:pt>
                <c:pt idx="5">
                  <c:v>1401034</c:v>
                </c:pt>
                <c:pt idx="8">
                  <c:v>1406770</c:v>
                </c:pt>
                <c:pt idx="11">
                  <c:v>1403720</c:v>
                </c:pt>
                <c:pt idx="14">
                  <c:v>1392552</c:v>
                </c:pt>
              </c:numCache>
            </c:numRef>
          </c:val>
          <c:extLst xmlns:c16r2="http://schemas.microsoft.com/office/drawing/2015/06/chart">
            <c:ext xmlns:c16="http://schemas.microsoft.com/office/drawing/2014/chart" uri="{C3380CC4-5D6E-409C-BE32-E72D297353CC}">
              <c16:uniqueId val="{00000000-8BA6-4D30-8A34-28071A258DB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695267</c:v>
                </c:pt>
                <c:pt idx="5">
                  <c:v>658715</c:v>
                </c:pt>
                <c:pt idx="8">
                  <c:v>646672</c:v>
                </c:pt>
                <c:pt idx="11">
                  <c:v>706008</c:v>
                </c:pt>
                <c:pt idx="14">
                  <c:v>715000</c:v>
                </c:pt>
              </c:numCache>
            </c:numRef>
          </c:val>
          <c:extLst xmlns:c16r2="http://schemas.microsoft.com/office/drawing/2015/06/chart">
            <c:ext xmlns:c16="http://schemas.microsoft.com/office/drawing/2014/chart" uri="{C3380CC4-5D6E-409C-BE32-E72D297353CC}">
              <c16:uniqueId val="{00000001-8BA6-4D30-8A34-28071A258DB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158910</c:v>
                </c:pt>
                <c:pt idx="5">
                  <c:v>142221</c:v>
                </c:pt>
                <c:pt idx="8">
                  <c:v>139041</c:v>
                </c:pt>
                <c:pt idx="11">
                  <c:v>132395</c:v>
                </c:pt>
                <c:pt idx="14">
                  <c:v>155643</c:v>
                </c:pt>
              </c:numCache>
            </c:numRef>
          </c:val>
          <c:extLst xmlns:c16r2="http://schemas.microsoft.com/office/drawing/2015/06/chart">
            <c:ext xmlns:c16="http://schemas.microsoft.com/office/drawing/2014/chart" uri="{C3380CC4-5D6E-409C-BE32-E72D297353CC}">
              <c16:uniqueId val="{00000002-8BA6-4D30-8A34-28071A258DB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1503</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8BA6-4D30-8A34-28071A258DB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8BA6-4D30-8A34-28071A258DB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81409</c:v>
                </c:pt>
                <c:pt idx="3">
                  <c:v>76211</c:v>
                </c:pt>
                <c:pt idx="6">
                  <c:v>70388</c:v>
                </c:pt>
                <c:pt idx="9">
                  <c:v>64639</c:v>
                </c:pt>
                <c:pt idx="12">
                  <c:v>57500</c:v>
                </c:pt>
              </c:numCache>
            </c:numRef>
          </c:val>
          <c:extLst xmlns:c16r2="http://schemas.microsoft.com/office/drawing/2015/06/chart">
            <c:ext xmlns:c16="http://schemas.microsoft.com/office/drawing/2014/chart" uri="{C3380CC4-5D6E-409C-BE32-E72D297353CC}">
              <c16:uniqueId val="{00000005-8BA6-4D30-8A34-28071A258DB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169247</c:v>
                </c:pt>
                <c:pt idx="3">
                  <c:v>156632</c:v>
                </c:pt>
                <c:pt idx="6">
                  <c:v>146890</c:v>
                </c:pt>
                <c:pt idx="9">
                  <c:v>143758</c:v>
                </c:pt>
                <c:pt idx="12">
                  <c:v>227722</c:v>
                </c:pt>
              </c:numCache>
            </c:numRef>
          </c:val>
          <c:extLst xmlns:c16r2="http://schemas.microsoft.com/office/drawing/2015/06/chart">
            <c:ext xmlns:c16="http://schemas.microsoft.com/office/drawing/2014/chart" uri="{C3380CC4-5D6E-409C-BE32-E72D297353CC}">
              <c16:uniqueId val="{00000006-8BA6-4D30-8A34-28071A258DB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2043</c:v>
                </c:pt>
                <c:pt idx="3">
                  <c:v>1479</c:v>
                </c:pt>
                <c:pt idx="6">
                  <c:v>983</c:v>
                </c:pt>
                <c:pt idx="9">
                  <c:v>590</c:v>
                </c:pt>
                <c:pt idx="12">
                  <c:v>296</c:v>
                </c:pt>
              </c:numCache>
            </c:numRef>
          </c:val>
          <c:extLst xmlns:c16r2="http://schemas.microsoft.com/office/drawing/2015/06/chart">
            <c:ext xmlns:c16="http://schemas.microsoft.com/office/drawing/2014/chart" uri="{C3380CC4-5D6E-409C-BE32-E72D297353CC}">
              <c16:uniqueId val="{00000007-8BA6-4D30-8A34-28071A258DB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745137</c:v>
                </c:pt>
                <c:pt idx="3">
                  <c:v>637032</c:v>
                </c:pt>
                <c:pt idx="6">
                  <c:v>601221</c:v>
                </c:pt>
                <c:pt idx="9">
                  <c:v>572183</c:v>
                </c:pt>
                <c:pt idx="12">
                  <c:v>552351</c:v>
                </c:pt>
              </c:numCache>
            </c:numRef>
          </c:val>
          <c:extLst xmlns:c16r2="http://schemas.microsoft.com/office/drawing/2015/06/chart">
            <c:ext xmlns:c16="http://schemas.microsoft.com/office/drawing/2014/chart" uri="{C3380CC4-5D6E-409C-BE32-E72D297353CC}">
              <c16:uniqueId val="{00000008-8BA6-4D30-8A34-28071A258DB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15704</c:v>
                </c:pt>
                <c:pt idx="3">
                  <c:v>14154</c:v>
                </c:pt>
                <c:pt idx="6">
                  <c:v>12603</c:v>
                </c:pt>
                <c:pt idx="9">
                  <c:v>11072</c:v>
                </c:pt>
                <c:pt idx="12">
                  <c:v>27605</c:v>
                </c:pt>
              </c:numCache>
            </c:numRef>
          </c:val>
          <c:extLst xmlns:c16r2="http://schemas.microsoft.com/office/drawing/2015/06/chart">
            <c:ext xmlns:c16="http://schemas.microsoft.com/office/drawing/2014/chart" uri="{C3380CC4-5D6E-409C-BE32-E72D297353CC}">
              <c16:uniqueId val="{00000009-8BA6-4D30-8A34-28071A258DB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2623876</c:v>
                </c:pt>
                <c:pt idx="3">
                  <c:v>2596234</c:v>
                </c:pt>
                <c:pt idx="6">
                  <c:v>2598085</c:v>
                </c:pt>
                <c:pt idx="9">
                  <c:v>2587859</c:v>
                </c:pt>
                <c:pt idx="12">
                  <c:v>2599222</c:v>
                </c:pt>
              </c:numCache>
            </c:numRef>
          </c:val>
          <c:extLst xmlns:c16r2="http://schemas.microsoft.com/office/drawing/2015/06/chart">
            <c:ext xmlns:c16="http://schemas.microsoft.com/office/drawing/2014/chart" uri="{C3380CC4-5D6E-409C-BE32-E72D297353CC}">
              <c16:uniqueId val="{0000000A-8BA6-4D30-8A34-28071A258DBB}"/>
            </c:ext>
          </c:extLst>
        </c:ser>
        <c:dLbls>
          <c:showLegendKey val="0"/>
          <c:showVal val="0"/>
          <c:showCatName val="0"/>
          <c:showSerName val="0"/>
          <c:showPercent val="0"/>
          <c:showBubbleSize val="0"/>
        </c:dLbls>
        <c:gapWidth val="100"/>
        <c:overlap val="100"/>
        <c:axId val="468593384"/>
        <c:axId val="4685882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1384238</c:v>
                </c:pt>
                <c:pt idx="2">
                  <c:v>#N/A</c:v>
                </c:pt>
                <c:pt idx="3">
                  <c:v>#N/A</c:v>
                </c:pt>
                <c:pt idx="4">
                  <c:v>1279770</c:v>
                </c:pt>
                <c:pt idx="5">
                  <c:v>#N/A</c:v>
                </c:pt>
                <c:pt idx="6">
                  <c:v>#N/A</c:v>
                </c:pt>
                <c:pt idx="7">
                  <c:v>1237688</c:v>
                </c:pt>
                <c:pt idx="8">
                  <c:v>#N/A</c:v>
                </c:pt>
                <c:pt idx="9">
                  <c:v>#N/A</c:v>
                </c:pt>
                <c:pt idx="10">
                  <c:v>1137979</c:v>
                </c:pt>
                <c:pt idx="11">
                  <c:v>#N/A</c:v>
                </c:pt>
                <c:pt idx="12">
                  <c:v>#N/A</c:v>
                </c:pt>
                <c:pt idx="13">
                  <c:v>1201501</c:v>
                </c:pt>
                <c:pt idx="14">
                  <c:v>#N/A</c:v>
                </c:pt>
              </c:numCache>
            </c:numRef>
          </c:val>
          <c:smooth val="0"/>
          <c:extLst xmlns:c16r2="http://schemas.microsoft.com/office/drawing/2015/06/chart">
            <c:ext xmlns:c16="http://schemas.microsoft.com/office/drawing/2014/chart" uri="{C3380CC4-5D6E-409C-BE32-E72D297353CC}">
              <c16:uniqueId val="{0000000B-8BA6-4D30-8A34-28071A258DBB}"/>
            </c:ext>
          </c:extLst>
        </c:ser>
        <c:dLbls>
          <c:showLegendKey val="0"/>
          <c:showVal val="0"/>
          <c:showCatName val="0"/>
          <c:showSerName val="0"/>
          <c:showPercent val="0"/>
          <c:showBubbleSize val="0"/>
        </c:dLbls>
        <c:marker val="1"/>
        <c:smooth val="0"/>
        <c:axId val="468593384"/>
        <c:axId val="468588288"/>
      </c:lineChart>
      <c:catAx>
        <c:axId val="468593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8588288"/>
        <c:crosses val="autoZero"/>
        <c:auto val="1"/>
        <c:lblAlgn val="ctr"/>
        <c:lblOffset val="100"/>
        <c:tickLblSkip val="1"/>
        <c:tickMarkSkip val="1"/>
        <c:noMultiLvlLbl val="0"/>
      </c:catAx>
      <c:valAx>
        <c:axId val="4685882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85933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23124</c:v>
                </c:pt>
                <c:pt idx="1">
                  <c:v>17357</c:v>
                </c:pt>
                <c:pt idx="2">
                  <c:v>26247</c:v>
                </c:pt>
              </c:numCache>
            </c:numRef>
          </c:val>
          <c:extLst xmlns:c16r2="http://schemas.microsoft.com/office/drawing/2015/06/chart">
            <c:ext xmlns:c16="http://schemas.microsoft.com/office/drawing/2014/chart" uri="{C3380CC4-5D6E-409C-BE32-E72D297353CC}">
              <c16:uniqueId val="{00000000-5D31-4304-8740-60ECD681448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5D31-4304-8740-60ECD681448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14842</c:v>
                </c:pt>
                <c:pt idx="1">
                  <c:v>14646</c:v>
                </c:pt>
                <c:pt idx="2">
                  <c:v>15367</c:v>
                </c:pt>
              </c:numCache>
            </c:numRef>
          </c:val>
          <c:extLst xmlns:c16r2="http://schemas.microsoft.com/office/drawing/2015/06/chart">
            <c:ext xmlns:c16="http://schemas.microsoft.com/office/drawing/2014/chart" uri="{C3380CC4-5D6E-409C-BE32-E72D297353CC}">
              <c16:uniqueId val="{00000002-5D31-4304-8740-60ECD6814483}"/>
            </c:ext>
          </c:extLst>
        </c:ser>
        <c:dLbls>
          <c:showLegendKey val="0"/>
          <c:showVal val="0"/>
          <c:showCatName val="0"/>
          <c:showSerName val="0"/>
          <c:showPercent val="0"/>
          <c:showBubbleSize val="0"/>
        </c:dLbls>
        <c:gapWidth val="120"/>
        <c:overlap val="100"/>
        <c:axId val="479857536"/>
        <c:axId val="479852440"/>
      </c:barChart>
      <c:catAx>
        <c:axId val="47985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79852440"/>
        <c:crosses val="autoZero"/>
        <c:auto val="1"/>
        <c:lblAlgn val="ctr"/>
        <c:lblOffset val="100"/>
        <c:tickLblSkip val="1"/>
        <c:tickMarkSkip val="1"/>
        <c:noMultiLvlLbl val="0"/>
      </c:catAx>
      <c:valAx>
        <c:axId val="4798524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7985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F78-4699-A497-D814CCC4BA1A}"/>
                </c:ext>
                <c:ext xmlns:c15="http://schemas.microsoft.com/office/drawing/2012/chart" uri="{CE6537A1-D6FC-4f65-9D91-7224C49458BB}">
                  <c15:dlblFieldTable>
                    <c15:dlblFTEntry>
                      <c15:txfldGUID>{6D05C61A-4DB7-4A0B-8C7C-C5DCFDDE1B17}</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F78-4699-A497-D814CCC4BA1A}"/>
                </c:ext>
                <c:ext xmlns:c15="http://schemas.microsoft.com/office/drawing/2012/chart" uri="{CE6537A1-D6FC-4f65-9D91-7224C49458BB}">
                  <c15:dlblFieldTable>
                    <c15:dlblFTEntry>
                      <c15:txfldGUID>{A6FB8309-4BC3-468B-9F94-B68DB05C1676}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F78-4699-A497-D814CCC4BA1A}"/>
                </c:ext>
                <c:ext xmlns:c15="http://schemas.microsoft.com/office/drawing/2012/chart" uri="{CE6537A1-D6FC-4f65-9D91-7224C49458BB}">
                  <c15:dlblFieldTable>
                    <c15:dlblFTEntry>
                      <c15:txfldGUID>{09E36B3E-E011-4FAD-953D-7CEC8ECC6813}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F78-4699-A497-D814CCC4BA1A}"/>
                </c:ext>
                <c:ext xmlns:c15="http://schemas.microsoft.com/office/drawing/2012/chart" uri="{CE6537A1-D6FC-4f65-9D91-7224C49458BB}">
                  <c15:dlblFieldTable>
                    <c15:dlblFTEntry>
                      <c15:txfldGUID>{93BCBF5A-4B58-412A-BF33-90CF4E2E6536}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F78-4699-A497-D814CCC4BA1A}"/>
                </c:ext>
                <c:ext xmlns:c15="http://schemas.microsoft.com/office/drawing/2012/chart" uri="{CE6537A1-D6FC-4f65-9D91-7224C49458BB}">
                  <c15:dlblFieldTable>
                    <c15:dlblFTEntry>
                      <c15:txfldGUID>{4B4480C1-2F26-4EBB-8EFA-925DA9FEBEEA}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F78-4699-A497-D814CCC4BA1A}"/>
                </c:ext>
                <c:ext xmlns:c15="http://schemas.microsoft.com/office/drawing/2012/chart" uri="{CE6537A1-D6FC-4f65-9D91-7224C49458BB}">
                  <c15:dlblFieldTable>
                    <c15:dlblFTEntry>
                      <c15:txfldGUID>{7507B3AF-BF79-4942-9DA1-8D1CADC7FA48}</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F78-4699-A497-D814CCC4BA1A}"/>
                </c:ext>
                <c:ext xmlns:c15="http://schemas.microsoft.com/office/drawing/2012/chart" uri="{CE6537A1-D6FC-4f65-9D91-7224C49458BB}">
                  <c15:dlblFieldTable>
                    <c15:dlblFTEntry>
                      <c15:txfldGUID>{F25007C7-0BAA-4CE7-A740-2BEDE7589203}</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F78-4699-A497-D814CCC4BA1A}"/>
                </c:ext>
                <c:ext xmlns:c15="http://schemas.microsoft.com/office/drawing/2012/chart" uri="{CE6537A1-D6FC-4f65-9D91-7224C49458BB}">
                  <c15:layout/>
                  <c15:dlblFieldTable>
                    <c15:dlblFTEntry>
                      <c15:txfldGUID>{519A3850-FE17-4C7D-96E0-A443CCFEDFC4}</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F78-4699-A497-D814CCC4BA1A}"/>
                </c:ext>
                <c:ext xmlns:c15="http://schemas.microsoft.com/office/drawing/2012/chart" uri="{CE6537A1-D6FC-4f65-9D91-7224C49458BB}">
                  <c15:layout/>
                  <c15:dlblFieldTable>
                    <c15:dlblFTEntry>
                      <c15:txfldGUID>{C6907B35-DB25-4BC1-9158-FA5A90631045}</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54.5</c:v>
                </c:pt>
                <c:pt idx="32">
                  <c:v>55.2</c:v>
                </c:pt>
              </c:numCache>
            </c:numRef>
          </c:xVal>
          <c:yVal>
            <c:numRef>
              <c:f>公会計指標分析・財政指標組合せ分析表!$BP$51:$DC$51</c:f>
              <c:numCache>
                <c:formatCode>#,##0.0;"▲ "#,##0.0</c:formatCode>
                <c:ptCount val="40"/>
                <c:pt idx="24">
                  <c:v>160.69999999999999</c:v>
                </c:pt>
                <c:pt idx="32">
                  <c:v>145.6</c:v>
                </c:pt>
              </c:numCache>
            </c:numRef>
          </c:yVal>
          <c:smooth val="0"/>
          <c:extLst xmlns:c16r2="http://schemas.microsoft.com/office/drawing/2015/06/chart">
            <c:ext xmlns:c16="http://schemas.microsoft.com/office/drawing/2014/chart" uri="{C3380CC4-5D6E-409C-BE32-E72D297353CC}">
              <c16:uniqueId val="{00000009-1F78-4699-A497-D814CCC4BA1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F78-4699-A497-D814CCC4BA1A}"/>
                </c:ext>
                <c:ext xmlns:c15="http://schemas.microsoft.com/office/drawing/2012/chart" uri="{CE6537A1-D6FC-4f65-9D91-7224C49458BB}">
                  <c15:dlblFieldTable>
                    <c15:dlblFTEntry>
                      <c15:txfldGUID>{A0E73A74-A59F-4CCA-8582-C7B3AC1D9316}</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F78-4699-A497-D814CCC4BA1A}"/>
                </c:ext>
                <c:ext xmlns:c15="http://schemas.microsoft.com/office/drawing/2012/chart" uri="{CE6537A1-D6FC-4f65-9D91-7224C49458BB}">
                  <c15:dlblFieldTable>
                    <c15:dlblFTEntry>
                      <c15:txfldGUID>{505B5A4F-07EC-47C1-BF25-BDC50C2CFAFF}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F78-4699-A497-D814CCC4BA1A}"/>
                </c:ext>
                <c:ext xmlns:c15="http://schemas.microsoft.com/office/drawing/2012/chart" uri="{CE6537A1-D6FC-4f65-9D91-7224C49458BB}">
                  <c15:dlblFieldTable>
                    <c15:dlblFTEntry>
                      <c15:txfldGUID>{80067A55-2E21-4317-8FA1-CB50C3CF0A88}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F78-4699-A497-D814CCC4BA1A}"/>
                </c:ext>
                <c:ext xmlns:c15="http://schemas.microsoft.com/office/drawing/2012/chart" uri="{CE6537A1-D6FC-4f65-9D91-7224C49458BB}">
                  <c15:dlblFieldTable>
                    <c15:dlblFTEntry>
                      <c15:txfldGUID>{4370CF1C-43F0-49DE-A2B5-81A07B284E9E}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F78-4699-A497-D814CCC4BA1A}"/>
                </c:ext>
                <c:ext xmlns:c15="http://schemas.microsoft.com/office/drawing/2012/chart" uri="{CE6537A1-D6FC-4f65-9D91-7224C49458BB}">
                  <c15:dlblFieldTable>
                    <c15:dlblFTEntry>
                      <c15:txfldGUID>{E9FDE7CB-6AC5-4039-BA82-41539542E04A}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F78-4699-A497-D814CCC4BA1A}"/>
                </c:ext>
                <c:ext xmlns:c15="http://schemas.microsoft.com/office/drawing/2012/chart" uri="{CE6537A1-D6FC-4f65-9D91-7224C49458BB}">
                  <c15:dlblFieldTable>
                    <c15:dlblFTEntry>
                      <c15:txfldGUID>{FE2C32C5-215A-4DCD-A152-C19C8B09E2C1}</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F78-4699-A497-D814CCC4BA1A}"/>
                </c:ext>
                <c:ext xmlns:c15="http://schemas.microsoft.com/office/drawing/2012/chart" uri="{CE6537A1-D6FC-4f65-9D91-7224C49458BB}">
                  <c15:dlblFieldTable>
                    <c15:dlblFTEntry>
                      <c15:txfldGUID>{3ED8D2FD-873C-4ECC-A469-F3B76991029E}</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F78-4699-A497-D814CCC4BA1A}"/>
                </c:ext>
                <c:ext xmlns:c15="http://schemas.microsoft.com/office/drawing/2012/chart" uri="{CE6537A1-D6FC-4f65-9D91-7224C49458BB}">
                  <c15:layout/>
                  <c15:dlblFieldTable>
                    <c15:dlblFTEntry>
                      <c15:txfldGUID>{3C989C16-DBB2-4B16-B240-83F1CDABBF6E}</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F78-4699-A497-D814CCC4BA1A}"/>
                </c:ext>
                <c:ext xmlns:c15="http://schemas.microsoft.com/office/drawing/2012/chart" uri="{CE6537A1-D6FC-4f65-9D91-7224C49458BB}">
                  <c15:layout/>
                  <c15:dlblFieldTable>
                    <c15:dlblFTEntry>
                      <c15:txfldGUID>{41F228B4-464C-45AE-B5CC-2CFE6D51CD84}</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61</c:v>
                </c:pt>
                <c:pt idx="32">
                  <c:v>62</c:v>
                </c:pt>
              </c:numCache>
            </c:numRef>
          </c:xVal>
          <c:yVal>
            <c:numRef>
              <c:f>公会計指標分析・財政指標組合せ分析表!$BP$55:$DC$55</c:f>
              <c:numCache>
                <c:formatCode>#,##0.0;"▲ "#,##0.0</c:formatCode>
                <c:ptCount val="40"/>
                <c:pt idx="24">
                  <c:v>115.7</c:v>
                </c:pt>
                <c:pt idx="32">
                  <c:v>106</c:v>
                </c:pt>
              </c:numCache>
            </c:numRef>
          </c:yVal>
          <c:smooth val="0"/>
          <c:extLst xmlns:c16r2="http://schemas.microsoft.com/office/drawing/2015/06/chart">
            <c:ext xmlns:c16="http://schemas.microsoft.com/office/drawing/2014/chart" uri="{C3380CC4-5D6E-409C-BE32-E72D297353CC}">
              <c16:uniqueId val="{00000013-1F78-4699-A497-D814CCC4BA1A}"/>
            </c:ext>
          </c:extLst>
        </c:ser>
        <c:dLbls>
          <c:showLegendKey val="0"/>
          <c:showVal val="1"/>
          <c:showCatName val="0"/>
          <c:showSerName val="0"/>
          <c:showPercent val="0"/>
          <c:showBubbleSize val="0"/>
        </c:dLbls>
        <c:axId val="479854400"/>
        <c:axId val="479855184"/>
      </c:scatterChart>
      <c:valAx>
        <c:axId val="479854400"/>
        <c:scaling>
          <c:orientation val="minMax"/>
          <c:max val="62.7"/>
          <c:min val="5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9855184"/>
        <c:crosses val="autoZero"/>
        <c:crossBetween val="midCat"/>
      </c:valAx>
      <c:valAx>
        <c:axId val="479855184"/>
        <c:scaling>
          <c:orientation val="minMax"/>
          <c:max val="170"/>
          <c:min val="9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98544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535-44FC-B85F-9E0A9AB56A5C}"/>
                </c:ext>
                <c:ext xmlns:c15="http://schemas.microsoft.com/office/drawing/2012/chart" uri="{CE6537A1-D6FC-4f65-9D91-7224C49458BB}">
                  <c15:dlblFieldTable>
                    <c15:dlblFTEntry>
                      <c15:txfldGUID>{5EEE279E-136A-4718-B1B0-E31A2AF9A151}</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535-44FC-B85F-9E0A9AB56A5C}"/>
                </c:ext>
                <c:ext xmlns:c15="http://schemas.microsoft.com/office/drawing/2012/chart" uri="{CE6537A1-D6FC-4f65-9D91-7224C49458BB}">
                  <c15:dlblFieldTable>
                    <c15:dlblFTEntry>
                      <c15:txfldGUID>{B38B7C9F-CBC4-457D-BCD1-818E38AFBA00}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535-44FC-B85F-9E0A9AB56A5C}"/>
                </c:ext>
                <c:ext xmlns:c15="http://schemas.microsoft.com/office/drawing/2012/chart" uri="{CE6537A1-D6FC-4f65-9D91-7224C49458BB}">
                  <c15:dlblFieldTable>
                    <c15:dlblFTEntry>
                      <c15:txfldGUID>{BE3C9B45-1AAA-47E4-ABBB-7C3270B2BFA3}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535-44FC-B85F-9E0A9AB56A5C}"/>
                </c:ext>
                <c:ext xmlns:c15="http://schemas.microsoft.com/office/drawing/2012/chart" uri="{CE6537A1-D6FC-4f65-9D91-7224C49458BB}">
                  <c15:dlblFieldTable>
                    <c15:dlblFTEntry>
                      <c15:txfldGUID>{5B5AE0D2-194D-43AC-9CE5-5FA13B764EDC}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535-44FC-B85F-9E0A9AB56A5C}"/>
                </c:ext>
                <c:ext xmlns:c15="http://schemas.microsoft.com/office/drawing/2012/chart" uri="{CE6537A1-D6FC-4f65-9D91-7224C49458BB}">
                  <c15:dlblFieldTable>
                    <c15:dlblFTEntry>
                      <c15:txfldGUID>{758E1340-6FA4-466C-B8DA-F197C925698D}</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535-44FC-B85F-9E0A9AB56A5C}"/>
                </c:ext>
                <c:ext xmlns:c15="http://schemas.microsoft.com/office/drawing/2012/chart" uri="{CE6537A1-D6FC-4f65-9D91-7224C49458BB}">
                  <c15:dlblFieldTable>
                    <c15:dlblFTEntry>
                      <c15:txfldGUID>{181B324F-AAF4-41D1-B97D-C9A6533B316E}</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535-44FC-B85F-9E0A9AB56A5C}"/>
                </c:ext>
                <c:ext xmlns:c15="http://schemas.microsoft.com/office/drawing/2012/chart" uri="{CE6537A1-D6FC-4f65-9D91-7224C49458BB}">
                  <c15:dlblFieldTable>
                    <c15:dlblFTEntry>
                      <c15:txfldGUID>{38608810-856F-455C-AED6-F47D31ED6DEA}</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535-44FC-B85F-9E0A9AB56A5C}"/>
                </c:ext>
                <c:ext xmlns:c15="http://schemas.microsoft.com/office/drawing/2012/chart" uri="{CE6537A1-D6FC-4f65-9D91-7224C49458BB}">
                  <c15:dlblFieldTable>
                    <c15:dlblFTEntry>
                      <c15:txfldGUID>{678A8C2A-73D9-485B-827D-8EC92BE902E9}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535-44FC-B85F-9E0A9AB56A5C}"/>
                </c:ext>
                <c:ext xmlns:c15="http://schemas.microsoft.com/office/drawing/2012/chart" uri="{CE6537A1-D6FC-4f65-9D91-7224C49458BB}">
                  <c15:dlblFieldTable>
                    <c15:dlblFTEntry>
                      <c15:txfldGUID>{CF743244-A57F-430A-B7DC-1AD3D9DDB256}</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15.4</c:v>
                </c:pt>
                <c:pt idx="8">
                  <c:v>16.899999999999999</c:v>
                </c:pt>
                <c:pt idx="16">
                  <c:v>17</c:v>
                </c:pt>
                <c:pt idx="24">
                  <c:v>16.5</c:v>
                </c:pt>
                <c:pt idx="32">
                  <c:v>13.3</c:v>
                </c:pt>
              </c:numCache>
            </c:numRef>
          </c:xVal>
          <c:yVal>
            <c:numRef>
              <c:f>公会計指標分析・財政指標組合せ分析表!$BP$73:$DC$73</c:f>
              <c:numCache>
                <c:formatCode>#,##0.0;"▲ "#,##0.0</c:formatCode>
                <c:ptCount val="40"/>
                <c:pt idx="0">
                  <c:v>198.7</c:v>
                </c:pt>
                <c:pt idx="8">
                  <c:v>182.5</c:v>
                </c:pt>
                <c:pt idx="16">
                  <c:v>175.6</c:v>
                </c:pt>
                <c:pt idx="24">
                  <c:v>160.69999999999999</c:v>
                </c:pt>
                <c:pt idx="32">
                  <c:v>145.6</c:v>
                </c:pt>
              </c:numCache>
            </c:numRef>
          </c:yVal>
          <c:smooth val="0"/>
          <c:extLst xmlns:c16r2="http://schemas.microsoft.com/office/drawing/2015/06/chart">
            <c:ext xmlns:c16="http://schemas.microsoft.com/office/drawing/2014/chart" uri="{C3380CC4-5D6E-409C-BE32-E72D297353CC}">
              <c16:uniqueId val="{00000009-F535-44FC-B85F-9E0A9AB56A5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535-44FC-B85F-9E0A9AB56A5C}"/>
                </c:ext>
                <c:ext xmlns:c15="http://schemas.microsoft.com/office/drawing/2012/chart" uri="{CE6537A1-D6FC-4f65-9D91-7224C49458BB}">
                  <c15:dlblFieldTable>
                    <c15:dlblFTEntry>
                      <c15:txfldGUID>{5FB61E98-0795-48CF-B0EF-37B1FB210EF5}</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535-44FC-B85F-9E0A9AB56A5C}"/>
                </c:ext>
                <c:ext xmlns:c15="http://schemas.microsoft.com/office/drawing/2012/chart" uri="{CE6537A1-D6FC-4f65-9D91-7224C49458BB}">
                  <c15:dlblFieldTable>
                    <c15:dlblFTEntry>
                      <c15:txfldGUID>{53D3B0B9-7D4B-406E-9AA5-22E14A7D105F}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535-44FC-B85F-9E0A9AB56A5C}"/>
                </c:ext>
                <c:ext xmlns:c15="http://schemas.microsoft.com/office/drawing/2012/chart" uri="{CE6537A1-D6FC-4f65-9D91-7224C49458BB}">
                  <c15:dlblFieldTable>
                    <c15:dlblFTEntry>
                      <c15:txfldGUID>{3C1A9D1F-982C-4BC7-BC88-8F2AA349CD8F}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535-44FC-B85F-9E0A9AB56A5C}"/>
                </c:ext>
                <c:ext xmlns:c15="http://schemas.microsoft.com/office/drawing/2012/chart" uri="{CE6537A1-D6FC-4f65-9D91-7224C49458BB}">
                  <c15:dlblFieldTable>
                    <c15:dlblFTEntry>
                      <c15:txfldGUID>{9503356E-30FA-452E-8F27-FC99AD610812}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535-44FC-B85F-9E0A9AB56A5C}"/>
                </c:ext>
                <c:ext xmlns:c15="http://schemas.microsoft.com/office/drawing/2012/chart" uri="{CE6537A1-D6FC-4f65-9D91-7224C49458BB}">
                  <c15:dlblFieldTable>
                    <c15:dlblFTEntry>
                      <c15:txfldGUID>{629D2F64-2EF8-4D2D-B9D6-DD2DF46188FC}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535-44FC-B85F-9E0A9AB56A5C}"/>
                </c:ext>
                <c:ext xmlns:c15="http://schemas.microsoft.com/office/drawing/2012/chart" uri="{CE6537A1-D6FC-4f65-9D91-7224C49458BB}">
                  <c15:dlblFieldTable>
                    <c15:dlblFTEntry>
                      <c15:txfldGUID>{FDC5D2D6-5E7C-4964-8EA3-889E972D8D99}</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535-44FC-B85F-9E0A9AB56A5C}"/>
                </c:ext>
                <c:ext xmlns:c15="http://schemas.microsoft.com/office/drawing/2012/chart" uri="{CE6537A1-D6FC-4f65-9D91-7224C49458BB}">
                  <c15:dlblFieldTable>
                    <c15:dlblFTEntry>
                      <c15:txfldGUID>{6D8B4C1C-CE76-4B0E-9C76-89D992FD148B}</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535-44FC-B85F-9E0A9AB56A5C}"/>
                </c:ext>
                <c:ext xmlns:c15="http://schemas.microsoft.com/office/drawing/2012/chart" uri="{CE6537A1-D6FC-4f65-9D91-7224C49458BB}">
                  <c15:dlblFieldTable>
                    <c15:dlblFTEntry>
                      <c15:txfldGUID>{B45D2A62-A5FC-45ED-972D-73FAAD4D1D75}</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535-44FC-B85F-9E0A9AB56A5C}"/>
                </c:ext>
                <c:ext xmlns:c15="http://schemas.microsoft.com/office/drawing/2012/chart" uri="{CE6537A1-D6FC-4f65-9D91-7224C49458BB}">
                  <c15:dlblFieldTable>
                    <c15:dlblFTEntry>
                      <c15:txfldGUID>{ABBDEF72-9D35-4654-B868-F119AA0EB462}</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11.2</c:v>
                </c:pt>
                <c:pt idx="8">
                  <c:v>11.2</c:v>
                </c:pt>
                <c:pt idx="16">
                  <c:v>10.9</c:v>
                </c:pt>
                <c:pt idx="24">
                  <c:v>10.3</c:v>
                </c:pt>
                <c:pt idx="32">
                  <c:v>9</c:v>
                </c:pt>
              </c:numCache>
            </c:numRef>
          </c:xVal>
          <c:yVal>
            <c:numRef>
              <c:f>公会計指標分析・財政指標組合せ分析表!$BP$77:$DC$77</c:f>
              <c:numCache>
                <c:formatCode>#,##0.0;"▲ "#,##0.0</c:formatCode>
                <c:ptCount val="40"/>
                <c:pt idx="0">
                  <c:v>139</c:v>
                </c:pt>
                <c:pt idx="8">
                  <c:v>132.4</c:v>
                </c:pt>
                <c:pt idx="16">
                  <c:v>124.2</c:v>
                </c:pt>
                <c:pt idx="24">
                  <c:v>115.7</c:v>
                </c:pt>
                <c:pt idx="32">
                  <c:v>106</c:v>
                </c:pt>
              </c:numCache>
            </c:numRef>
          </c:yVal>
          <c:smooth val="0"/>
          <c:extLst xmlns:c16r2="http://schemas.microsoft.com/office/drawing/2015/06/chart">
            <c:ext xmlns:c16="http://schemas.microsoft.com/office/drawing/2014/chart" uri="{C3380CC4-5D6E-409C-BE32-E72D297353CC}">
              <c16:uniqueId val="{00000013-F535-44FC-B85F-9E0A9AB56A5C}"/>
            </c:ext>
          </c:extLst>
        </c:ser>
        <c:dLbls>
          <c:showLegendKey val="0"/>
          <c:showVal val="1"/>
          <c:showCatName val="0"/>
          <c:showSerName val="0"/>
          <c:showPercent val="0"/>
          <c:showBubbleSize val="0"/>
        </c:dLbls>
        <c:axId val="479852832"/>
        <c:axId val="479853616"/>
      </c:scatterChart>
      <c:valAx>
        <c:axId val="479852832"/>
        <c:scaling>
          <c:orientation val="minMax"/>
          <c:max val="17.700000000000003"/>
          <c:min val="8.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9853616"/>
        <c:crosses val="autoZero"/>
        <c:crossBetween val="midCat"/>
      </c:valAx>
      <c:valAx>
        <c:axId val="479853616"/>
        <c:scaling>
          <c:orientation val="minMax"/>
          <c:max val="215"/>
          <c:min val="9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985283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年度は前年度に比べ、満期一括債の償還期間満了に伴う取崩額が減少したことにより、減債基金積立不足額が減少しました。</a:t>
          </a:r>
        </a:p>
        <a:p>
          <a:r>
            <a:rPr kumimoji="1" lang="ja-JP" altLang="en-US" sz="1100">
              <a:latin typeface="ＭＳ ゴシック" pitchFamily="49" charset="-128"/>
              <a:ea typeface="ＭＳ ゴシック" pitchFamily="49" charset="-128"/>
            </a:rPr>
            <a:t>　また、満期一括償還地方債残高の減少に伴い、年度割相当額が減少しました。</a:t>
          </a:r>
        </a:p>
        <a:p>
          <a:r>
            <a:rPr kumimoji="1" lang="ja-JP" altLang="en-US" sz="1100">
              <a:latin typeface="ＭＳ ゴシック" pitchFamily="49" charset="-128"/>
              <a:ea typeface="ＭＳ ゴシック" pitchFamily="49" charset="-128"/>
            </a:rPr>
            <a:t>　上記２項目の減少などにより、元利償還金等（</a:t>
          </a:r>
          <a:r>
            <a:rPr kumimoji="1" lang="en-US" altLang="ja-JP" sz="1100">
              <a:latin typeface="ＭＳ ゴシック" pitchFamily="49" charset="-128"/>
              <a:ea typeface="ＭＳ ゴシック" pitchFamily="49" charset="-128"/>
            </a:rPr>
            <a:t>A</a:t>
          </a:r>
          <a:r>
            <a:rPr kumimoji="1" lang="ja-JP" altLang="en-US" sz="1100">
              <a:latin typeface="ＭＳ ゴシック" pitchFamily="49" charset="-128"/>
              <a:ea typeface="ＭＳ ゴシック" pitchFamily="49" charset="-128"/>
            </a:rPr>
            <a:t>）が減少しました。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今後も、健全化判断比率の他都市との比較を行いつつ、「施策の推進と財政の健全性の維持」の両立の観点から、計画的な市債活用や借入金残高の管理など、持続可能な財政運営を進めていきます。</a:t>
          </a:r>
        </a:p>
        <a:p>
          <a:endParaRPr kumimoji="1" lang="ja-JP" altLang="en-US" sz="11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solidFill>
                <a:schemeClr val="dk1"/>
              </a:solidFill>
              <a:effectLst/>
              <a:latin typeface="ＭＳ ゴシック" pitchFamily="49" charset="-128"/>
              <a:ea typeface="ＭＳ ゴシック" pitchFamily="49" charset="-128"/>
              <a:cs typeface="+mn-cs"/>
            </a:rPr>
            <a:t>　</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平成初期に計画に基づき行った公共投資のために</a:t>
          </a:r>
          <a:r>
            <a:rPr kumimoji="1" lang="ja-JP" altLang="en-US" sz="1100">
              <a:latin typeface="ＭＳ ゴシック" pitchFamily="49" charset="-128"/>
              <a:ea typeface="ＭＳ ゴシック" pitchFamily="49" charset="-128"/>
            </a:rPr>
            <a:t>、多くの市債を発行しました。</a:t>
          </a:r>
          <a:r>
            <a:rPr kumimoji="1" lang="ja-JP" altLang="en-US" sz="1100">
              <a:solidFill>
                <a:sysClr val="windowText" lastClr="000000"/>
              </a:solidFill>
              <a:latin typeface="ＭＳ ゴシック" pitchFamily="49" charset="-128"/>
              <a:ea typeface="ＭＳ ゴシック" pitchFamily="49" charset="-128"/>
            </a:rPr>
            <a:t>これにより、一般会計等に係る地方債の現在高および公営企業債等繰入見込額が高い割合を示しています。</a:t>
          </a:r>
          <a:endParaRPr kumimoji="1" lang="en-US" altLang="ja-JP" sz="1100">
            <a:solidFill>
              <a:sysClr val="windowText" lastClr="000000"/>
            </a:solidFill>
            <a:latin typeface="ＭＳ ゴシック" pitchFamily="49" charset="-128"/>
            <a:ea typeface="ＭＳ ゴシック" pitchFamily="49" charset="-128"/>
          </a:endParaRPr>
        </a:p>
        <a:p>
          <a:r>
            <a:rPr kumimoji="1" lang="ja-JP" altLang="en-US" sz="1100">
              <a:solidFill>
                <a:srgbClr val="FF0000"/>
              </a:solidFill>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これまで、企業会計・外郭団体等の借入金等の返済を進め、比率は減少傾向にあります。特に設立法人等の負債額等負担見込額は、本市が損失補償を付与する団体の債務の減に伴い、年々減少しています。</a:t>
          </a:r>
          <a:endParaRPr kumimoji="1" lang="en-US" altLang="ja-JP" sz="1100">
            <a:solidFill>
              <a:sysClr val="windowText" lastClr="000000"/>
            </a:solidFill>
            <a:latin typeface="ＭＳ ゴシック" pitchFamily="49" charset="-128"/>
            <a:ea typeface="ＭＳ ゴシック" pitchFamily="49" charset="-128"/>
          </a:endParaRPr>
        </a:p>
        <a:p>
          <a:r>
            <a:rPr kumimoji="1" lang="ja-JP" altLang="en-US" sz="1100">
              <a:solidFill>
                <a:sysClr val="windowText" lastClr="000000"/>
              </a:solidFill>
              <a:latin typeface="ＭＳ ゴシック" pitchFamily="49" charset="-128"/>
              <a:ea typeface="ＭＳ ゴシック" pitchFamily="49" charset="-128"/>
            </a:rPr>
            <a:t>　平成</a:t>
          </a:r>
          <a:r>
            <a:rPr kumimoji="1" lang="en-US" altLang="ja-JP" sz="1100">
              <a:solidFill>
                <a:sysClr val="windowText" lastClr="000000"/>
              </a:solidFill>
              <a:latin typeface="ＭＳ ゴシック" pitchFamily="49" charset="-128"/>
              <a:ea typeface="ＭＳ ゴシック" pitchFamily="49" charset="-128"/>
            </a:rPr>
            <a:t>29</a:t>
          </a:r>
          <a:r>
            <a:rPr kumimoji="1" lang="ja-JP" altLang="en-US" sz="1100">
              <a:solidFill>
                <a:sysClr val="windowText" lastClr="000000"/>
              </a:solidFill>
              <a:latin typeface="ＭＳ ゴシック" pitchFamily="49" charset="-128"/>
              <a:ea typeface="ＭＳ ゴシック" pitchFamily="49" charset="-128"/>
            </a:rPr>
            <a:t>年度は、将来負担額のうち県費負担教職員の本市移管による退職手当負担見込額の増加のほか、一般会計等に係る地方債の現在高及び</a:t>
          </a:r>
          <a:r>
            <a:rPr kumimoji="1" lang="en-US" altLang="ja-JP" sz="1100">
              <a:solidFill>
                <a:sysClr val="windowText" lastClr="000000"/>
              </a:solidFill>
              <a:latin typeface="ＭＳ ゴシック" pitchFamily="49" charset="-128"/>
              <a:ea typeface="ＭＳ ゴシック" pitchFamily="49" charset="-128"/>
            </a:rPr>
            <a:t>PFI</a:t>
          </a:r>
          <a:r>
            <a:rPr kumimoji="1" lang="ja-JP" altLang="en-US" sz="1100">
              <a:solidFill>
                <a:sysClr val="windowText" lastClr="000000"/>
              </a:solidFill>
              <a:latin typeface="ＭＳ ゴシック" pitchFamily="49" charset="-128"/>
              <a:ea typeface="ＭＳ ゴシック" pitchFamily="49" charset="-128"/>
            </a:rPr>
            <a:t>事業やそれに準ずる事業に係る債務負担行為に基づく支出予定額が増加した一方で、県費負担教職員の本市移管に伴い標準財政規模も増えたため、将来負担比率は改善しました（財政比較分析表の「将来負担の状況」のとおり）。</a:t>
          </a:r>
          <a:endParaRPr kumimoji="1" lang="en-US" altLang="ja-JP" sz="1100">
            <a:solidFill>
              <a:sysClr val="windowText" lastClr="000000"/>
            </a:solidFill>
            <a:latin typeface="ＭＳ ゴシック" pitchFamily="49" charset="-128"/>
            <a:ea typeface="ＭＳ ゴシック" pitchFamily="49" charset="-128"/>
          </a:endParaRPr>
        </a:p>
        <a:p>
          <a:r>
            <a:rPr kumimoji="1" lang="ja-JP" altLang="en-US" sz="1100">
              <a:solidFill>
                <a:sysClr val="windowText" lastClr="000000"/>
              </a:solidFill>
              <a:latin typeface="ＭＳ ゴシック" pitchFamily="49" charset="-128"/>
              <a:ea typeface="ＭＳ ゴシック" pitchFamily="49" charset="-128"/>
            </a:rPr>
            <a:t>　今後も、健全化判断比率の他都市との比較を行いつつ、「施策の推進と財政の健全性の維持」の両立の観点から、計画的な市債活用や借入金残高の管理など、持続可能な財政運営を進めていきます。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神奈川県横浜市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財源の年度間調整等により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億円増加したこと、また用地売却益等を学校施設整備基金に積み立てたこと等により、基金全体としては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市は、横浜市将来にわたる責任ある財政運営の推進に関する条例に基づき、施策の推進と財政の健全性の維持の両立に取り組んでおり、施策の推進に必要な財源を確保する観点から、基金の積立・取崩を行う際にも、各基金の設置目的や残高の状況等、中・長期的な視点に基づき対応を行っています。引き続き、基金の適正管理を含めた、持続可能な財政運営を進め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文化基金　　　　：横浜美術館に収蔵する作品の購入等に活用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墓地運営等基金　：墓地の健全な運営及び整備の促進に活用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学校施設整備基金：学校施設整備等に活用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みどり基金　　　：緑の保全及び創造に資する事業に活用</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学校施設整備基金：用地売却益（８億円）を積み立てたこと等により増加しました。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基金の設置目的や残高の状況等を勘案しながら、適正に管理していきます。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財源の年度間調整等により変動しました。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効率的・効果的な執行により翌年度予算に活用する財源として積み立てた額（年度間調整分）を控除した場合の残高</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現下の社会情勢への対応と基金の設置目的や残高の状況等を勘案しながら、適正に管理していきます。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将来の市債償還に支障のないよう、適正に管理していきます。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3,737,845
3,646,405
437.56
1,705,235,891
1,682,028,520
13,056,042
936,031,148
2,364,112,005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有形固定資産減価償却率は類似団体と比較して、低い水準となっています。この中で類似団体と比較して有形固定資産減価償却率が高くなっている施設には、</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図書館</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消防施設</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などがあり、低くなっている施設は、</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保健センター・保健所</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橋りょう・トンネル</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庁舎</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などがあります。</a:t>
          </a:r>
          <a:r>
            <a:rPr kumimoji="1" lang="ja-JP" altLang="en-US" sz="1100">
              <a:solidFill>
                <a:schemeClr val="tx1"/>
              </a:solidFill>
              <a:latin typeface="ＭＳ Ｐゴシック" panose="020B0600070205080204" pitchFamily="50" charset="-128"/>
              <a:ea typeface="ＭＳ Ｐゴシック" panose="020B0600070205080204" pitchFamily="50" charset="-128"/>
            </a:rPr>
            <a:t>なお、本市では、施設の老朽化の進行に対しては、「公共施設管理基本方針」（平成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年度策定・平成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30</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年度改訂）に沿って、施設の長寿命化等中長期的な視点に立ち、計画的な保全・更新、公共建築物の再整備検討等、総合的な取組を進めていきます。</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51.0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57.0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135013</xdr:rowOff>
    </xdr:from>
    <xdr:to>
      <xdr:col>23</xdr:col>
      <xdr:colOff>85090</xdr:colOff>
      <xdr:row>35</xdr:row>
      <xdr:rowOff>10734</xdr:rowOff>
    </xdr:to>
    <xdr:cxnSp macro="">
      <xdr:nvCxnSpPr>
        <xdr:cNvPr id="66" name="直線コネクタ 65"/>
        <xdr:cNvCxnSpPr/>
      </xdr:nvCxnSpPr>
      <xdr:spPr>
        <a:xfrm flipV="1">
          <a:off x="4760595" y="5364238"/>
          <a:ext cx="1270" cy="141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14561</xdr:rowOff>
    </xdr:from>
    <xdr:ext cx="405111" cy="259045"/>
    <xdr:sp macro="" textlink="">
      <xdr:nvSpPr>
        <xdr:cNvPr id="67" name="有形固定資産減価償却率最小値テキスト"/>
        <xdr:cNvSpPr txBox="1"/>
      </xdr:nvSpPr>
      <xdr:spPr>
        <a:xfrm>
          <a:off x="4813300" y="6786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10734</xdr:rowOff>
    </xdr:from>
    <xdr:to>
      <xdr:col>23</xdr:col>
      <xdr:colOff>174625</xdr:colOff>
      <xdr:row>35</xdr:row>
      <xdr:rowOff>10734</xdr:rowOff>
    </xdr:to>
    <xdr:cxnSp macro="">
      <xdr:nvCxnSpPr>
        <xdr:cNvPr id="68" name="直線コネクタ 67"/>
        <xdr:cNvCxnSpPr/>
      </xdr:nvCxnSpPr>
      <xdr:spPr>
        <a:xfrm>
          <a:off x="4673600" y="67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81690</xdr:rowOff>
    </xdr:from>
    <xdr:ext cx="405111" cy="259045"/>
    <xdr:sp macro="" textlink="">
      <xdr:nvSpPr>
        <xdr:cNvPr id="69" name="有形固定資産減価償却率最大値テキスト"/>
        <xdr:cNvSpPr txBox="1"/>
      </xdr:nvSpPr>
      <xdr:spPr>
        <a:xfrm>
          <a:off x="4813300" y="5139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135013</xdr:rowOff>
    </xdr:from>
    <xdr:to>
      <xdr:col>23</xdr:col>
      <xdr:colOff>174625</xdr:colOff>
      <xdr:row>26</xdr:row>
      <xdr:rowOff>135013</xdr:rowOff>
    </xdr:to>
    <xdr:cxnSp macro="">
      <xdr:nvCxnSpPr>
        <xdr:cNvPr id="70" name="直線コネクタ 69"/>
        <xdr:cNvCxnSpPr/>
      </xdr:nvCxnSpPr>
      <xdr:spPr>
        <a:xfrm>
          <a:off x="4673600" y="536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38147</xdr:rowOff>
    </xdr:from>
    <xdr:ext cx="405111" cy="259045"/>
    <xdr:sp macro="" textlink="">
      <xdr:nvSpPr>
        <xdr:cNvPr id="71" name="有形固定資産減価償却率平均値テキスト"/>
        <xdr:cNvSpPr txBox="1"/>
      </xdr:nvSpPr>
      <xdr:spPr>
        <a:xfrm>
          <a:off x="4813300" y="5781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15270</xdr:rowOff>
    </xdr:from>
    <xdr:to>
      <xdr:col>23</xdr:col>
      <xdr:colOff>136525</xdr:colOff>
      <xdr:row>30</xdr:row>
      <xdr:rowOff>116870</xdr:rowOff>
    </xdr:to>
    <xdr:sp macro="" textlink="">
      <xdr:nvSpPr>
        <xdr:cNvPr id="72" name="フローチャート: 判断 71"/>
        <xdr:cNvSpPr/>
      </xdr:nvSpPr>
      <xdr:spPr>
        <a:xfrm>
          <a:off x="4711700" y="59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118080</xdr:rowOff>
    </xdr:from>
    <xdr:to>
      <xdr:col>19</xdr:col>
      <xdr:colOff>187325</xdr:colOff>
      <xdr:row>31</xdr:row>
      <xdr:rowOff>48230</xdr:rowOff>
    </xdr:to>
    <xdr:sp macro="" textlink="">
      <xdr:nvSpPr>
        <xdr:cNvPr id="73" name="フローチャート: 判断 72"/>
        <xdr:cNvSpPr/>
      </xdr:nvSpPr>
      <xdr:spPr>
        <a:xfrm>
          <a:off x="4000500" y="603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111125</xdr:rowOff>
    </xdr:from>
    <xdr:to>
      <xdr:col>15</xdr:col>
      <xdr:colOff>187325</xdr:colOff>
      <xdr:row>32</xdr:row>
      <xdr:rowOff>41275</xdr:rowOff>
    </xdr:to>
    <xdr:sp macro="" textlink="">
      <xdr:nvSpPr>
        <xdr:cNvPr id="74" name="フローチャート: 判断 73"/>
        <xdr:cNvSpPr/>
      </xdr:nvSpPr>
      <xdr:spPr>
        <a:xfrm>
          <a:off x="323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34</xdr:row>
      <xdr:rowOff>28575</xdr:rowOff>
    </xdr:from>
    <xdr:to>
      <xdr:col>23</xdr:col>
      <xdr:colOff>136525</xdr:colOff>
      <xdr:row>34</xdr:row>
      <xdr:rowOff>130175</xdr:rowOff>
    </xdr:to>
    <xdr:sp macro="" textlink="">
      <xdr:nvSpPr>
        <xdr:cNvPr id="80" name="楕円 79"/>
        <xdr:cNvSpPr/>
      </xdr:nvSpPr>
      <xdr:spPr>
        <a:xfrm>
          <a:off x="47117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114952</xdr:rowOff>
    </xdr:from>
    <xdr:ext cx="405111" cy="259045"/>
    <xdr:sp macro="" textlink="">
      <xdr:nvSpPr>
        <xdr:cNvPr id="81" name="有形固定資産減価償却率該当値テキスト"/>
        <xdr:cNvSpPr txBox="1"/>
      </xdr:nvSpPr>
      <xdr:spPr>
        <a:xfrm>
          <a:off x="4813300"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34</xdr:row>
      <xdr:rowOff>100542</xdr:rowOff>
    </xdr:from>
    <xdr:to>
      <xdr:col>19</xdr:col>
      <xdr:colOff>187325</xdr:colOff>
      <xdr:row>35</xdr:row>
      <xdr:rowOff>30692</xdr:rowOff>
    </xdr:to>
    <xdr:sp macro="" textlink="">
      <xdr:nvSpPr>
        <xdr:cNvPr id="82" name="楕円 81"/>
        <xdr:cNvSpPr/>
      </xdr:nvSpPr>
      <xdr:spPr>
        <a:xfrm>
          <a:off x="4000500" y="670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79375</xdr:rowOff>
    </xdr:from>
    <xdr:to>
      <xdr:col>23</xdr:col>
      <xdr:colOff>85725</xdr:colOff>
      <xdr:row>34</xdr:row>
      <xdr:rowOff>151342</xdr:rowOff>
    </xdr:to>
    <xdr:cxnSp macro="">
      <xdr:nvCxnSpPr>
        <xdr:cNvPr id="83" name="直線コネクタ 82"/>
        <xdr:cNvCxnSpPr/>
      </xdr:nvCxnSpPr>
      <xdr:spPr>
        <a:xfrm flipV="1">
          <a:off x="4051300" y="6680200"/>
          <a:ext cx="7112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64757</xdr:rowOff>
    </xdr:from>
    <xdr:ext cx="405111" cy="259045"/>
    <xdr:sp macro="" textlink="">
      <xdr:nvSpPr>
        <xdr:cNvPr id="84" name="n_1aveValue有形固定資産減価償却率"/>
        <xdr:cNvSpPr txBox="1"/>
      </xdr:nvSpPr>
      <xdr:spPr>
        <a:xfrm>
          <a:off x="3836044" y="580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57802</xdr:rowOff>
    </xdr:from>
    <xdr:ext cx="405111" cy="259045"/>
    <xdr:sp macro="" textlink="">
      <xdr:nvSpPr>
        <xdr:cNvPr id="85" name="n_2aveValue有形固定資産減価償却率"/>
        <xdr:cNvSpPr txBox="1"/>
      </xdr:nvSpPr>
      <xdr:spPr>
        <a:xfrm>
          <a:off x="3086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35</xdr:row>
      <xdr:rowOff>21819</xdr:rowOff>
    </xdr:from>
    <xdr:ext cx="405111" cy="259045"/>
    <xdr:sp macro="" textlink="">
      <xdr:nvSpPr>
        <xdr:cNvPr id="86" name="n_1mainValue有形固定資産減価償却率"/>
        <xdr:cNvSpPr txBox="1"/>
      </xdr:nvSpPr>
      <xdr:spPr>
        <a:xfrm>
          <a:off x="3836044" y="679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8" name="正方形/長方形 87"/>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89" name="正方形/長方形 88"/>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2" name="正方形/長方形 9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3" name="正方形/長方形 9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4" name="正方形/長方形 9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5" name="正方形/長方形 9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6" name="正方形/長方形 9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7" name="正方形/長方形 9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8" name="正方形/長方形 9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9" name="テキスト ボックス 9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債務償還可能年数は、類似団体と比較して高い水準となっています。これは、類似団体と比較して近年に地方債を発行しながら公共施設の整備などをすすめた結果、将来負担額が高いことなどが考えられます。</a:t>
          </a: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今後も、債務償還可能年数などの財政指標について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、他都市との比較を行いつつ、「施策の推進と財政の健全性の維持」の両立の観点から、計画的な市債活用や借入金残高の管理など、持続可能な財政運営を進めていきます。</a:t>
          </a:r>
        </a:p>
      </xdr:txBody>
    </xdr:sp>
    <xdr:clientData/>
  </xdr:twoCellAnchor>
  <xdr:oneCellAnchor>
    <xdr:from>
      <xdr:col>57</xdr:col>
      <xdr:colOff>111125</xdr:colOff>
      <xdr:row>23</xdr:row>
      <xdr:rowOff>47625</xdr:rowOff>
    </xdr:from>
    <xdr:ext cx="349839" cy="225703"/>
    <xdr:sp macro="" textlink="">
      <xdr:nvSpPr>
        <xdr:cNvPr id="100" name="テキスト ボックス 9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1" name="直線コネクタ 10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2" name="テキスト ボックス 101"/>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08" name="テキスト ボックス 107"/>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10" name="テキスト ボックス 109"/>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21.0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152047</xdr:rowOff>
    </xdr:from>
    <xdr:to>
      <xdr:col>76</xdr:col>
      <xdr:colOff>21589</xdr:colOff>
      <xdr:row>35</xdr:row>
      <xdr:rowOff>63853</xdr:rowOff>
    </xdr:to>
    <xdr:cxnSp macro="">
      <xdr:nvCxnSpPr>
        <xdr:cNvPr id="116" name="直線コネクタ 115"/>
        <xdr:cNvCxnSpPr/>
      </xdr:nvCxnSpPr>
      <xdr:spPr>
        <a:xfrm flipV="1">
          <a:off x="14793595" y="5552722"/>
          <a:ext cx="1269" cy="12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67680</xdr:rowOff>
    </xdr:from>
    <xdr:ext cx="340478" cy="259045"/>
    <xdr:sp macro="" textlink="">
      <xdr:nvSpPr>
        <xdr:cNvPr id="117" name="債務償還可能年数最小値テキスト"/>
        <xdr:cNvSpPr txBox="1"/>
      </xdr:nvSpPr>
      <xdr:spPr>
        <a:xfrm>
          <a:off x="14846300" y="6839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63853</xdr:rowOff>
    </xdr:from>
    <xdr:to>
      <xdr:col>76</xdr:col>
      <xdr:colOff>111125</xdr:colOff>
      <xdr:row>35</xdr:row>
      <xdr:rowOff>63853</xdr:rowOff>
    </xdr:to>
    <xdr:cxnSp macro="">
      <xdr:nvCxnSpPr>
        <xdr:cNvPr id="118" name="直線コネクタ 117"/>
        <xdr:cNvCxnSpPr/>
      </xdr:nvCxnSpPr>
      <xdr:spPr>
        <a:xfrm>
          <a:off x="14706600" y="683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98724</xdr:rowOff>
    </xdr:from>
    <xdr:ext cx="405111" cy="259045"/>
    <xdr:sp macro="" textlink="">
      <xdr:nvSpPr>
        <xdr:cNvPr id="119" name="債務償還可能年数最大値テキスト"/>
        <xdr:cNvSpPr txBox="1"/>
      </xdr:nvSpPr>
      <xdr:spPr>
        <a:xfrm>
          <a:off x="14846300" y="53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152047</xdr:rowOff>
    </xdr:from>
    <xdr:to>
      <xdr:col>76</xdr:col>
      <xdr:colOff>111125</xdr:colOff>
      <xdr:row>27</xdr:row>
      <xdr:rowOff>152047</xdr:rowOff>
    </xdr:to>
    <xdr:cxnSp macro="">
      <xdr:nvCxnSpPr>
        <xdr:cNvPr id="120" name="直線コネクタ 119"/>
        <xdr:cNvCxnSpPr/>
      </xdr:nvCxnSpPr>
      <xdr:spPr>
        <a:xfrm>
          <a:off x="14706600" y="555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65563</xdr:rowOff>
    </xdr:from>
    <xdr:ext cx="405111" cy="259045"/>
    <xdr:sp macro="" textlink="">
      <xdr:nvSpPr>
        <xdr:cNvPr id="121" name="債務償還可能年数平均値テキスト"/>
        <xdr:cNvSpPr txBox="1"/>
      </xdr:nvSpPr>
      <xdr:spPr>
        <a:xfrm>
          <a:off x="14846300" y="6152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87136</xdr:rowOff>
    </xdr:from>
    <xdr:to>
      <xdr:col>76</xdr:col>
      <xdr:colOff>73025</xdr:colOff>
      <xdr:row>32</xdr:row>
      <xdr:rowOff>17286</xdr:rowOff>
    </xdr:to>
    <xdr:sp macro="" textlink="">
      <xdr:nvSpPr>
        <xdr:cNvPr id="122" name="フローチャート: 判断 121"/>
        <xdr:cNvSpPr/>
      </xdr:nvSpPr>
      <xdr:spPr>
        <a:xfrm>
          <a:off x="14744700" y="617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30692</xdr:rowOff>
    </xdr:from>
    <xdr:to>
      <xdr:col>76</xdr:col>
      <xdr:colOff>73025</xdr:colOff>
      <xdr:row>30</xdr:row>
      <xdr:rowOff>132292</xdr:rowOff>
    </xdr:to>
    <xdr:sp macro="" textlink="">
      <xdr:nvSpPr>
        <xdr:cNvPr id="128" name="楕円 127"/>
        <xdr:cNvSpPr/>
      </xdr:nvSpPr>
      <xdr:spPr>
        <a:xfrm>
          <a:off x="147447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53569</xdr:rowOff>
    </xdr:from>
    <xdr:ext cx="405111" cy="259045"/>
    <xdr:sp macro="" textlink="">
      <xdr:nvSpPr>
        <xdr:cNvPr id="129" name="債務償還可能年数該当値テキスト"/>
        <xdr:cNvSpPr txBox="1"/>
      </xdr:nvSpPr>
      <xdr:spPr>
        <a:xfrm>
          <a:off x="14846300" y="5797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3,737,845
3,646,405
437.56
1,705,235,891
1,682,028,520
13,056,042
936,031,148
2,364,112,005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3" name="直線コネクタ 42"/>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4" name="テキスト ボックス 43"/>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5" name="直線コネクタ 44"/>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6" name="テキスト ボックス 45"/>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7" name="直線コネクタ 46"/>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8" name="テキスト ボックス 47"/>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9" name="直線コネクタ 48"/>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0" name="テキスト ボックス 49"/>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1" name="直線コネクタ 50"/>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2" name="テキスト ボックス 51"/>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3" name="直線コネクタ 52"/>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4" name="テキスト ボックス 53"/>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5" name="直線コネクタ 54"/>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6" name="テキスト ボックス 55"/>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56606</xdr:rowOff>
    </xdr:from>
    <xdr:to>
      <xdr:col>24</xdr:col>
      <xdr:colOff>62865</xdr:colOff>
      <xdr:row>42</xdr:row>
      <xdr:rowOff>99060</xdr:rowOff>
    </xdr:to>
    <xdr:cxnSp macro="">
      <xdr:nvCxnSpPr>
        <xdr:cNvPr id="58" name="直線コネクタ 57"/>
        <xdr:cNvCxnSpPr/>
      </xdr:nvCxnSpPr>
      <xdr:spPr>
        <a:xfrm flipV="1">
          <a:off x="4634865" y="5885906"/>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102887</xdr:rowOff>
    </xdr:from>
    <xdr:ext cx="405111" cy="259045"/>
    <xdr:sp macro="" textlink="">
      <xdr:nvSpPr>
        <xdr:cNvPr id="59" name="【道路】&#10;有形固定資産減価償却率最小値テキスト"/>
        <xdr:cNvSpPr txBox="1"/>
      </xdr:nvSpPr>
      <xdr:spPr>
        <a:xfrm>
          <a:off x="4673600" y="730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99060</xdr:rowOff>
    </xdr:from>
    <xdr:to>
      <xdr:col>24</xdr:col>
      <xdr:colOff>152400</xdr:colOff>
      <xdr:row>42</xdr:row>
      <xdr:rowOff>99060</xdr:rowOff>
    </xdr:to>
    <xdr:cxnSp macro="">
      <xdr:nvCxnSpPr>
        <xdr:cNvPr id="60" name="直線コネクタ 59"/>
        <xdr:cNvCxnSpPr/>
      </xdr:nvCxnSpPr>
      <xdr:spPr>
        <a:xfrm>
          <a:off x="4546600" y="7299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3283</xdr:rowOff>
    </xdr:from>
    <xdr:ext cx="405111" cy="259045"/>
    <xdr:sp macro="" textlink="">
      <xdr:nvSpPr>
        <xdr:cNvPr id="61" name="【道路】&#10;有形固定資産減価償却率最大値テキスト"/>
        <xdr:cNvSpPr txBox="1"/>
      </xdr:nvSpPr>
      <xdr:spPr>
        <a:xfrm>
          <a:off x="4673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56606</xdr:rowOff>
    </xdr:from>
    <xdr:to>
      <xdr:col>24</xdr:col>
      <xdr:colOff>152400</xdr:colOff>
      <xdr:row>34</xdr:row>
      <xdr:rowOff>56606</xdr:rowOff>
    </xdr:to>
    <xdr:cxnSp macro="">
      <xdr:nvCxnSpPr>
        <xdr:cNvPr id="62" name="直線コネクタ 61"/>
        <xdr:cNvCxnSpPr/>
      </xdr:nvCxnSpPr>
      <xdr:spPr>
        <a:xfrm>
          <a:off x="4546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51543</xdr:rowOff>
    </xdr:from>
    <xdr:ext cx="405111" cy="259045"/>
    <xdr:sp macro="" textlink="">
      <xdr:nvSpPr>
        <xdr:cNvPr id="63" name="【道路】&#10;有形固定資産減価償却率平均値テキスト"/>
        <xdr:cNvSpPr txBox="1"/>
      </xdr:nvSpPr>
      <xdr:spPr>
        <a:xfrm>
          <a:off x="4673600" y="6395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28666</xdr:rowOff>
    </xdr:from>
    <xdr:to>
      <xdr:col>24</xdr:col>
      <xdr:colOff>114300</xdr:colOff>
      <xdr:row>38</xdr:row>
      <xdr:rowOff>130266</xdr:rowOff>
    </xdr:to>
    <xdr:sp macro="" textlink="">
      <xdr:nvSpPr>
        <xdr:cNvPr id="64" name="フローチャート: 判断 63"/>
        <xdr:cNvSpPr/>
      </xdr:nvSpPr>
      <xdr:spPr>
        <a:xfrm>
          <a:off x="45847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67854</xdr:rowOff>
    </xdr:from>
    <xdr:to>
      <xdr:col>20</xdr:col>
      <xdr:colOff>38100</xdr:colOff>
      <xdr:row>38</xdr:row>
      <xdr:rowOff>169454</xdr:rowOff>
    </xdr:to>
    <xdr:sp macro="" textlink="">
      <xdr:nvSpPr>
        <xdr:cNvPr id="65" name="フローチャート: 判断 64"/>
        <xdr:cNvSpPr/>
      </xdr:nvSpPr>
      <xdr:spPr>
        <a:xfrm>
          <a:off x="3746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40096</xdr:rowOff>
    </xdr:from>
    <xdr:to>
      <xdr:col>15</xdr:col>
      <xdr:colOff>101600</xdr:colOff>
      <xdr:row>39</xdr:row>
      <xdr:rowOff>141696</xdr:rowOff>
    </xdr:to>
    <xdr:sp macro="" textlink="">
      <xdr:nvSpPr>
        <xdr:cNvPr id="66" name="フローチャート: 判断 65"/>
        <xdr:cNvSpPr/>
      </xdr:nvSpPr>
      <xdr:spPr>
        <a:xfrm>
          <a:off x="2857500" y="67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165826</xdr:rowOff>
    </xdr:from>
    <xdr:to>
      <xdr:col>24</xdr:col>
      <xdr:colOff>114300</xdr:colOff>
      <xdr:row>39</xdr:row>
      <xdr:rowOff>95976</xdr:rowOff>
    </xdr:to>
    <xdr:sp macro="" textlink="">
      <xdr:nvSpPr>
        <xdr:cNvPr id="72" name="楕円 71"/>
        <xdr:cNvSpPr/>
      </xdr:nvSpPr>
      <xdr:spPr>
        <a:xfrm>
          <a:off x="4584700" y="668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144253</xdr:rowOff>
    </xdr:from>
    <xdr:ext cx="405111" cy="259045"/>
    <xdr:sp macro="" textlink="">
      <xdr:nvSpPr>
        <xdr:cNvPr id="73" name="【道路】&#10;有形固定資産減価償却率該当値テキスト"/>
        <xdr:cNvSpPr txBox="1"/>
      </xdr:nvSpPr>
      <xdr:spPr>
        <a:xfrm>
          <a:off x="4673600"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146231</xdr:rowOff>
    </xdr:from>
    <xdr:to>
      <xdr:col>20</xdr:col>
      <xdr:colOff>38100</xdr:colOff>
      <xdr:row>39</xdr:row>
      <xdr:rowOff>76381</xdr:rowOff>
    </xdr:to>
    <xdr:sp macro="" textlink="">
      <xdr:nvSpPr>
        <xdr:cNvPr id="74" name="楕円 73"/>
        <xdr:cNvSpPr/>
      </xdr:nvSpPr>
      <xdr:spPr>
        <a:xfrm>
          <a:off x="3746500" y="666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25581</xdr:rowOff>
    </xdr:from>
    <xdr:to>
      <xdr:col>24</xdr:col>
      <xdr:colOff>63500</xdr:colOff>
      <xdr:row>39</xdr:row>
      <xdr:rowOff>45176</xdr:rowOff>
    </xdr:to>
    <xdr:cxnSp macro="">
      <xdr:nvCxnSpPr>
        <xdr:cNvPr id="75" name="直線コネクタ 74"/>
        <xdr:cNvCxnSpPr/>
      </xdr:nvCxnSpPr>
      <xdr:spPr>
        <a:xfrm>
          <a:off x="3797300" y="671213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14531</xdr:rowOff>
    </xdr:from>
    <xdr:ext cx="405111" cy="259045"/>
    <xdr:sp macro="" textlink="">
      <xdr:nvSpPr>
        <xdr:cNvPr id="76" name="n_1aveValue【道路】&#10;有形固定資産減価償却率"/>
        <xdr:cNvSpPr txBox="1"/>
      </xdr:nvSpPr>
      <xdr:spPr>
        <a:xfrm>
          <a:off x="35820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158223</xdr:rowOff>
    </xdr:from>
    <xdr:ext cx="405111" cy="259045"/>
    <xdr:sp macro="" textlink="">
      <xdr:nvSpPr>
        <xdr:cNvPr id="77" name="n_2aveValue【道路】&#10;有形固定資産減価償却率"/>
        <xdr:cNvSpPr txBox="1"/>
      </xdr:nvSpPr>
      <xdr:spPr>
        <a:xfrm>
          <a:off x="2705744" y="6501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67508</xdr:rowOff>
    </xdr:from>
    <xdr:ext cx="405111" cy="259045"/>
    <xdr:sp macro="" textlink="">
      <xdr:nvSpPr>
        <xdr:cNvPr id="78" name="n_1mainValue【道路】&#10;有形固定資産減価償却率"/>
        <xdr:cNvSpPr txBox="1"/>
      </xdr:nvSpPr>
      <xdr:spPr>
        <a:xfrm>
          <a:off x="35820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7" name="テキスト ボックス 8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9" name="直線コネクタ 8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0" name="テキスト ボックス 8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1" name="直線コネクタ 9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2" name="テキスト ボックス 9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4" name="テキスト ボックス 9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5" name="直線コネクタ 9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6" name="テキスト ボックス 9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7" name="直線コネクタ 9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8" name="テキスト ボックス 9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0" name="テキスト ボックス 9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93726</xdr:rowOff>
    </xdr:from>
    <xdr:to>
      <xdr:col>54</xdr:col>
      <xdr:colOff>189865</xdr:colOff>
      <xdr:row>42</xdr:row>
      <xdr:rowOff>5842</xdr:rowOff>
    </xdr:to>
    <xdr:cxnSp macro="">
      <xdr:nvCxnSpPr>
        <xdr:cNvPr id="102" name="直線コネクタ 101"/>
        <xdr:cNvCxnSpPr/>
      </xdr:nvCxnSpPr>
      <xdr:spPr>
        <a:xfrm flipV="1">
          <a:off x="10476865" y="5751576"/>
          <a:ext cx="0" cy="1455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9669</xdr:rowOff>
    </xdr:from>
    <xdr:ext cx="469744" cy="259045"/>
    <xdr:sp macro="" textlink="">
      <xdr:nvSpPr>
        <xdr:cNvPr id="103" name="【道路】&#10;一人当たり延長最小値テキスト"/>
        <xdr:cNvSpPr txBox="1"/>
      </xdr:nvSpPr>
      <xdr:spPr>
        <a:xfrm>
          <a:off x="10515600" y="7210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5842</xdr:rowOff>
    </xdr:from>
    <xdr:to>
      <xdr:col>55</xdr:col>
      <xdr:colOff>88900</xdr:colOff>
      <xdr:row>42</xdr:row>
      <xdr:rowOff>5842</xdr:rowOff>
    </xdr:to>
    <xdr:cxnSp macro="">
      <xdr:nvCxnSpPr>
        <xdr:cNvPr id="104" name="直線コネクタ 103"/>
        <xdr:cNvCxnSpPr/>
      </xdr:nvCxnSpPr>
      <xdr:spPr>
        <a:xfrm>
          <a:off x="10388600" y="720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40403</xdr:rowOff>
    </xdr:from>
    <xdr:ext cx="534377" cy="259045"/>
    <xdr:sp macro="" textlink="">
      <xdr:nvSpPr>
        <xdr:cNvPr id="105" name="【道路】&#10;一人当たり延長最大値テキスト"/>
        <xdr:cNvSpPr txBox="1"/>
      </xdr:nvSpPr>
      <xdr:spPr>
        <a:xfrm>
          <a:off x="10515600" y="552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93726</xdr:rowOff>
    </xdr:from>
    <xdr:to>
      <xdr:col>55</xdr:col>
      <xdr:colOff>88900</xdr:colOff>
      <xdr:row>33</xdr:row>
      <xdr:rowOff>93726</xdr:rowOff>
    </xdr:to>
    <xdr:cxnSp macro="">
      <xdr:nvCxnSpPr>
        <xdr:cNvPr id="106" name="直線コネクタ 105"/>
        <xdr:cNvCxnSpPr/>
      </xdr:nvCxnSpPr>
      <xdr:spPr>
        <a:xfrm>
          <a:off x="10388600" y="575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111650</xdr:rowOff>
    </xdr:from>
    <xdr:ext cx="469744" cy="259045"/>
    <xdr:sp macro="" textlink="">
      <xdr:nvSpPr>
        <xdr:cNvPr id="107" name="【道路】&#10;一人当たり延長平均値テキスト"/>
        <xdr:cNvSpPr txBox="1"/>
      </xdr:nvSpPr>
      <xdr:spPr>
        <a:xfrm>
          <a:off x="10515600" y="6626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88773</xdr:rowOff>
    </xdr:from>
    <xdr:to>
      <xdr:col>55</xdr:col>
      <xdr:colOff>50800</xdr:colOff>
      <xdr:row>40</xdr:row>
      <xdr:rowOff>18923</xdr:rowOff>
    </xdr:to>
    <xdr:sp macro="" textlink="">
      <xdr:nvSpPr>
        <xdr:cNvPr id="108" name="フローチャート: 判断 107"/>
        <xdr:cNvSpPr/>
      </xdr:nvSpPr>
      <xdr:spPr>
        <a:xfrm>
          <a:off x="10426700" y="677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77597</xdr:rowOff>
    </xdr:from>
    <xdr:to>
      <xdr:col>50</xdr:col>
      <xdr:colOff>165100</xdr:colOff>
      <xdr:row>40</xdr:row>
      <xdr:rowOff>7747</xdr:rowOff>
    </xdr:to>
    <xdr:sp macro="" textlink="">
      <xdr:nvSpPr>
        <xdr:cNvPr id="109" name="フローチャート: 判断 108"/>
        <xdr:cNvSpPr/>
      </xdr:nvSpPr>
      <xdr:spPr>
        <a:xfrm>
          <a:off x="9588500" y="676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41021</xdr:rowOff>
    </xdr:from>
    <xdr:to>
      <xdr:col>46</xdr:col>
      <xdr:colOff>38100</xdr:colOff>
      <xdr:row>39</xdr:row>
      <xdr:rowOff>142621</xdr:rowOff>
    </xdr:to>
    <xdr:sp macro="" textlink="">
      <xdr:nvSpPr>
        <xdr:cNvPr id="110" name="フローチャート: 判断 109"/>
        <xdr:cNvSpPr/>
      </xdr:nvSpPr>
      <xdr:spPr>
        <a:xfrm>
          <a:off x="8699500" y="672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80899</xdr:rowOff>
    </xdr:from>
    <xdr:to>
      <xdr:col>55</xdr:col>
      <xdr:colOff>50800</xdr:colOff>
      <xdr:row>41</xdr:row>
      <xdr:rowOff>11049</xdr:rowOff>
    </xdr:to>
    <xdr:sp macro="" textlink="">
      <xdr:nvSpPr>
        <xdr:cNvPr id="116" name="楕円 115"/>
        <xdr:cNvSpPr/>
      </xdr:nvSpPr>
      <xdr:spPr>
        <a:xfrm>
          <a:off x="10426700" y="693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59326</xdr:rowOff>
    </xdr:from>
    <xdr:ext cx="469744" cy="259045"/>
    <xdr:sp macro="" textlink="">
      <xdr:nvSpPr>
        <xdr:cNvPr id="117" name="【道路】&#10;一人当たり延長該当値テキスト"/>
        <xdr:cNvSpPr txBox="1"/>
      </xdr:nvSpPr>
      <xdr:spPr>
        <a:xfrm>
          <a:off x="10515600" y="691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80899</xdr:rowOff>
    </xdr:from>
    <xdr:to>
      <xdr:col>50</xdr:col>
      <xdr:colOff>165100</xdr:colOff>
      <xdr:row>41</xdr:row>
      <xdr:rowOff>11049</xdr:rowOff>
    </xdr:to>
    <xdr:sp macro="" textlink="">
      <xdr:nvSpPr>
        <xdr:cNvPr id="118" name="楕円 117"/>
        <xdr:cNvSpPr/>
      </xdr:nvSpPr>
      <xdr:spPr>
        <a:xfrm>
          <a:off x="9588500" y="693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131699</xdr:rowOff>
    </xdr:from>
    <xdr:to>
      <xdr:col>55</xdr:col>
      <xdr:colOff>0</xdr:colOff>
      <xdr:row>40</xdr:row>
      <xdr:rowOff>131699</xdr:rowOff>
    </xdr:to>
    <xdr:cxnSp macro="">
      <xdr:nvCxnSpPr>
        <xdr:cNvPr id="119" name="直線コネクタ 118"/>
        <xdr:cNvCxnSpPr/>
      </xdr:nvCxnSpPr>
      <xdr:spPr>
        <a:xfrm>
          <a:off x="9639300" y="698969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24274</xdr:rowOff>
    </xdr:from>
    <xdr:ext cx="469744" cy="259045"/>
    <xdr:sp macro="" textlink="">
      <xdr:nvSpPr>
        <xdr:cNvPr id="120" name="n_1aveValue【道路】&#10;一人当たり延長"/>
        <xdr:cNvSpPr txBox="1"/>
      </xdr:nvSpPr>
      <xdr:spPr>
        <a:xfrm>
          <a:off x="9391727" y="653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159148</xdr:rowOff>
    </xdr:from>
    <xdr:ext cx="469744" cy="259045"/>
    <xdr:sp macro="" textlink="">
      <xdr:nvSpPr>
        <xdr:cNvPr id="121" name="n_2aveValue【道路】&#10;一人当たり延長"/>
        <xdr:cNvSpPr txBox="1"/>
      </xdr:nvSpPr>
      <xdr:spPr>
        <a:xfrm>
          <a:off x="8515427" y="650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2176</xdr:rowOff>
    </xdr:from>
    <xdr:ext cx="469744" cy="259045"/>
    <xdr:sp macro="" textlink="">
      <xdr:nvSpPr>
        <xdr:cNvPr id="122" name="n_1mainValue【道路】&#10;一人当たり延長"/>
        <xdr:cNvSpPr txBox="1"/>
      </xdr:nvSpPr>
      <xdr:spPr>
        <a:xfrm>
          <a:off x="9391727" y="703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3" name="正方形/長方形 12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4" name="正方形/長方形 12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5" name="正方形/長方形 12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6" name="正方形/長方形 12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7" name="正方形/長方形 12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8" name="正方形/長方形 12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9" name="正方形/長方形 12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0" name="正方形/長方形 12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1" name="テキスト ボックス 13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2" name="直線コネクタ 13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3" name="テキスト ボックス 132"/>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4" name="直線コネクタ 133"/>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5" name="テキスト ボックス 134"/>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6" name="直線コネクタ 135"/>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7" name="テキスト ボックス 136"/>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8" name="直線コネクタ 137"/>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9" name="テキスト ボックス 138"/>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0" name="直線コネクタ 139"/>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1" name="テキスト ボックス 140"/>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2" name="直線コネクタ 14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3" name="テキスト ボックス 14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64008</xdr:rowOff>
    </xdr:from>
    <xdr:to>
      <xdr:col>24</xdr:col>
      <xdr:colOff>62865</xdr:colOff>
      <xdr:row>63</xdr:row>
      <xdr:rowOff>125730</xdr:rowOff>
    </xdr:to>
    <xdr:cxnSp macro="">
      <xdr:nvCxnSpPr>
        <xdr:cNvPr id="145" name="直線コネクタ 144"/>
        <xdr:cNvCxnSpPr/>
      </xdr:nvCxnSpPr>
      <xdr:spPr>
        <a:xfrm flipV="1">
          <a:off x="4634865" y="9665208"/>
          <a:ext cx="0"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129557</xdr:rowOff>
    </xdr:from>
    <xdr:ext cx="405111" cy="259045"/>
    <xdr:sp macro="" textlink="">
      <xdr:nvSpPr>
        <xdr:cNvPr id="146" name="【橋りょう・トンネル】&#10;有形固定資産減価償却率最小値テキスト"/>
        <xdr:cNvSpPr txBox="1"/>
      </xdr:nvSpPr>
      <xdr:spPr>
        <a:xfrm>
          <a:off x="4673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125730</xdr:rowOff>
    </xdr:from>
    <xdr:to>
      <xdr:col>24</xdr:col>
      <xdr:colOff>152400</xdr:colOff>
      <xdr:row>63</xdr:row>
      <xdr:rowOff>125730</xdr:rowOff>
    </xdr:to>
    <xdr:cxnSp macro="">
      <xdr:nvCxnSpPr>
        <xdr:cNvPr id="147" name="直線コネクタ 146"/>
        <xdr:cNvCxnSpPr/>
      </xdr:nvCxnSpPr>
      <xdr:spPr>
        <a:xfrm>
          <a:off x="4546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10685</xdr:rowOff>
    </xdr:from>
    <xdr:ext cx="405111" cy="259045"/>
    <xdr:sp macro="" textlink="">
      <xdr:nvSpPr>
        <xdr:cNvPr id="148" name="【橋りょう・トンネル】&#10;有形固定資産減価償却率最大値テキスト"/>
        <xdr:cNvSpPr txBox="1"/>
      </xdr:nvSpPr>
      <xdr:spPr>
        <a:xfrm>
          <a:off x="4673600" y="9440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64008</xdr:rowOff>
    </xdr:from>
    <xdr:to>
      <xdr:col>24</xdr:col>
      <xdr:colOff>152400</xdr:colOff>
      <xdr:row>56</xdr:row>
      <xdr:rowOff>64008</xdr:rowOff>
    </xdr:to>
    <xdr:cxnSp macro="">
      <xdr:nvCxnSpPr>
        <xdr:cNvPr id="149" name="直線コネクタ 148"/>
        <xdr:cNvCxnSpPr/>
      </xdr:nvCxnSpPr>
      <xdr:spPr>
        <a:xfrm>
          <a:off x="4546600" y="966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102379</xdr:rowOff>
    </xdr:from>
    <xdr:ext cx="405111" cy="259045"/>
    <xdr:sp macro="" textlink="">
      <xdr:nvSpPr>
        <xdr:cNvPr id="150" name="【橋りょう・トンネル】&#10;有形固定資産減価償却率平均値テキスト"/>
        <xdr:cNvSpPr txBox="1"/>
      </xdr:nvSpPr>
      <xdr:spPr>
        <a:xfrm>
          <a:off x="4673600" y="10046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51" name="フローチャート: 判断 150"/>
        <xdr:cNvSpPr/>
      </xdr:nvSpPr>
      <xdr:spPr>
        <a:xfrm>
          <a:off x="45847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97790</xdr:rowOff>
    </xdr:from>
    <xdr:to>
      <xdr:col>20</xdr:col>
      <xdr:colOff>38100</xdr:colOff>
      <xdr:row>60</xdr:row>
      <xdr:rowOff>27940</xdr:rowOff>
    </xdr:to>
    <xdr:sp macro="" textlink="">
      <xdr:nvSpPr>
        <xdr:cNvPr id="152" name="フローチャート: 判断 151"/>
        <xdr:cNvSpPr/>
      </xdr:nvSpPr>
      <xdr:spPr>
        <a:xfrm>
          <a:off x="3746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93218</xdr:rowOff>
    </xdr:from>
    <xdr:to>
      <xdr:col>15</xdr:col>
      <xdr:colOff>101600</xdr:colOff>
      <xdr:row>60</xdr:row>
      <xdr:rowOff>23368</xdr:rowOff>
    </xdr:to>
    <xdr:sp macro="" textlink="">
      <xdr:nvSpPr>
        <xdr:cNvPr id="153" name="フローチャート: 判断 152"/>
        <xdr:cNvSpPr/>
      </xdr:nvSpPr>
      <xdr:spPr>
        <a:xfrm>
          <a:off x="2857500" y="1020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4" name="テキスト ボックス 15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5" name="テキスト ボックス 15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6" name="テキスト ボックス 15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7" name="テキスト ボックス 15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8" name="テキスト ボックス 15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74930</xdr:rowOff>
    </xdr:from>
    <xdr:to>
      <xdr:col>24</xdr:col>
      <xdr:colOff>114300</xdr:colOff>
      <xdr:row>64</xdr:row>
      <xdr:rowOff>5080</xdr:rowOff>
    </xdr:to>
    <xdr:sp macro="" textlink="">
      <xdr:nvSpPr>
        <xdr:cNvPr id="159" name="楕円 158"/>
        <xdr:cNvSpPr/>
      </xdr:nvSpPr>
      <xdr:spPr>
        <a:xfrm>
          <a:off x="4584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161307</xdr:rowOff>
    </xdr:from>
    <xdr:ext cx="405111" cy="259045"/>
    <xdr:sp macro="" textlink="">
      <xdr:nvSpPr>
        <xdr:cNvPr id="160" name="【橋りょう・トンネル】&#10;有形固定資産減価償却率該当値テキスト"/>
        <xdr:cNvSpPr txBox="1"/>
      </xdr:nvSpPr>
      <xdr:spPr>
        <a:xfrm>
          <a:off x="4673600" y="1079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125222</xdr:rowOff>
    </xdr:from>
    <xdr:to>
      <xdr:col>20</xdr:col>
      <xdr:colOff>38100</xdr:colOff>
      <xdr:row>64</xdr:row>
      <xdr:rowOff>55372</xdr:rowOff>
    </xdr:to>
    <xdr:sp macro="" textlink="">
      <xdr:nvSpPr>
        <xdr:cNvPr id="161" name="楕円 160"/>
        <xdr:cNvSpPr/>
      </xdr:nvSpPr>
      <xdr:spPr>
        <a:xfrm>
          <a:off x="3746500" y="1092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125730</xdr:rowOff>
    </xdr:from>
    <xdr:to>
      <xdr:col>24</xdr:col>
      <xdr:colOff>63500</xdr:colOff>
      <xdr:row>64</xdr:row>
      <xdr:rowOff>4572</xdr:rowOff>
    </xdr:to>
    <xdr:cxnSp macro="">
      <xdr:nvCxnSpPr>
        <xdr:cNvPr id="162" name="直線コネクタ 161"/>
        <xdr:cNvCxnSpPr/>
      </xdr:nvCxnSpPr>
      <xdr:spPr>
        <a:xfrm flipV="1">
          <a:off x="3797300" y="1092708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44467</xdr:rowOff>
    </xdr:from>
    <xdr:ext cx="405111" cy="259045"/>
    <xdr:sp macro="" textlink="">
      <xdr:nvSpPr>
        <xdr:cNvPr id="163" name="n_1aveValue【橋りょう・トンネル】&#10;有形固定資産減価償却率"/>
        <xdr:cNvSpPr txBox="1"/>
      </xdr:nvSpPr>
      <xdr:spPr>
        <a:xfrm>
          <a:off x="35820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39895</xdr:rowOff>
    </xdr:from>
    <xdr:ext cx="405111" cy="259045"/>
    <xdr:sp macro="" textlink="">
      <xdr:nvSpPr>
        <xdr:cNvPr id="164" name="n_2aveValue【橋りょう・トンネル】&#10;有形固定資産減価償却率"/>
        <xdr:cNvSpPr txBox="1"/>
      </xdr:nvSpPr>
      <xdr:spPr>
        <a:xfrm>
          <a:off x="2705744" y="998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46499</xdr:rowOff>
    </xdr:from>
    <xdr:ext cx="405111" cy="259045"/>
    <xdr:sp macro="" textlink="">
      <xdr:nvSpPr>
        <xdr:cNvPr id="165" name="n_1mainValue【橋りょう・トンネル】&#10;有形固定資産減価償却率"/>
        <xdr:cNvSpPr txBox="1"/>
      </xdr:nvSpPr>
      <xdr:spPr>
        <a:xfrm>
          <a:off x="3582044" y="11019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6" name="正方形/長方形 16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7" name="正方形/長方形 16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8" name="正方形/長方形 16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9" name="正方形/長方形 16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0" name="正方形/長方形 16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1" name="正方形/長方形 17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2" name="正方形/長方形 17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3" name="正方形/長方形 17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4" name="テキスト ボックス 17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5" name="直線コネクタ 17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6" name="直線コネクタ 17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77" name="テキスト ボックス 17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8" name="直線コネクタ 17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79" name="テキスト ボックス 17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0" name="直線コネクタ 17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1" name="テキスト ボックス 18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2" name="直線コネクタ 18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83" name="テキスト ボックス 18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4" name="直線コネクタ 18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85" name="テキスト ボックス 18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6" name="直線コネクタ 18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87" name="テキスト ボックス 18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117032</xdr:rowOff>
    </xdr:from>
    <xdr:to>
      <xdr:col>54</xdr:col>
      <xdr:colOff>189865</xdr:colOff>
      <xdr:row>63</xdr:row>
      <xdr:rowOff>110863</xdr:rowOff>
    </xdr:to>
    <xdr:cxnSp macro="">
      <xdr:nvCxnSpPr>
        <xdr:cNvPr id="189" name="直線コネクタ 188"/>
        <xdr:cNvCxnSpPr/>
      </xdr:nvCxnSpPr>
      <xdr:spPr>
        <a:xfrm flipV="1">
          <a:off x="10476865" y="9718232"/>
          <a:ext cx="0" cy="119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114690</xdr:rowOff>
    </xdr:from>
    <xdr:ext cx="534377" cy="259045"/>
    <xdr:sp macro="" textlink="">
      <xdr:nvSpPr>
        <xdr:cNvPr id="190" name="【橋りょう・トンネル】&#10;一人当たり有形固定資産（償却資産）額最小値テキスト"/>
        <xdr:cNvSpPr txBox="1"/>
      </xdr:nvSpPr>
      <xdr:spPr>
        <a:xfrm>
          <a:off x="10515600" y="1091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110863</xdr:rowOff>
    </xdr:from>
    <xdr:to>
      <xdr:col>55</xdr:col>
      <xdr:colOff>88900</xdr:colOff>
      <xdr:row>63</xdr:row>
      <xdr:rowOff>110863</xdr:rowOff>
    </xdr:to>
    <xdr:cxnSp macro="">
      <xdr:nvCxnSpPr>
        <xdr:cNvPr id="191" name="直線コネクタ 190"/>
        <xdr:cNvCxnSpPr/>
      </xdr:nvCxnSpPr>
      <xdr:spPr>
        <a:xfrm>
          <a:off x="10388600" y="10912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63709</xdr:rowOff>
    </xdr:from>
    <xdr:ext cx="599010" cy="259045"/>
    <xdr:sp macro="" textlink="">
      <xdr:nvSpPr>
        <xdr:cNvPr id="192" name="【橋りょう・トンネル】&#10;一人当たり有形固定資産（償却資産）額最大値テキスト"/>
        <xdr:cNvSpPr txBox="1"/>
      </xdr:nvSpPr>
      <xdr:spPr>
        <a:xfrm>
          <a:off x="10515600" y="949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117032</xdr:rowOff>
    </xdr:from>
    <xdr:to>
      <xdr:col>55</xdr:col>
      <xdr:colOff>88900</xdr:colOff>
      <xdr:row>56</xdr:row>
      <xdr:rowOff>117032</xdr:rowOff>
    </xdr:to>
    <xdr:cxnSp macro="">
      <xdr:nvCxnSpPr>
        <xdr:cNvPr id="193" name="直線コネクタ 192"/>
        <xdr:cNvCxnSpPr/>
      </xdr:nvCxnSpPr>
      <xdr:spPr>
        <a:xfrm>
          <a:off x="10388600" y="971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84374</xdr:rowOff>
    </xdr:from>
    <xdr:ext cx="599010" cy="259045"/>
    <xdr:sp macro="" textlink="">
      <xdr:nvSpPr>
        <xdr:cNvPr id="194" name="【橋りょう・トンネル】&#10;一人当たり有形固定資産（償却資産）額平均値テキスト"/>
        <xdr:cNvSpPr txBox="1"/>
      </xdr:nvSpPr>
      <xdr:spPr>
        <a:xfrm>
          <a:off x="10515600" y="105428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105947</xdr:rowOff>
    </xdr:from>
    <xdr:to>
      <xdr:col>55</xdr:col>
      <xdr:colOff>50800</xdr:colOff>
      <xdr:row>62</xdr:row>
      <xdr:rowOff>36097</xdr:rowOff>
    </xdr:to>
    <xdr:sp macro="" textlink="">
      <xdr:nvSpPr>
        <xdr:cNvPr id="195" name="フローチャート: 判断 194"/>
        <xdr:cNvSpPr/>
      </xdr:nvSpPr>
      <xdr:spPr>
        <a:xfrm>
          <a:off x="10426700" y="1056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66220</xdr:rowOff>
    </xdr:from>
    <xdr:to>
      <xdr:col>50</xdr:col>
      <xdr:colOff>165100</xdr:colOff>
      <xdr:row>61</xdr:row>
      <xdr:rowOff>167820</xdr:rowOff>
    </xdr:to>
    <xdr:sp macro="" textlink="">
      <xdr:nvSpPr>
        <xdr:cNvPr id="196" name="フローチャート: 判断 195"/>
        <xdr:cNvSpPr/>
      </xdr:nvSpPr>
      <xdr:spPr>
        <a:xfrm>
          <a:off x="9588500" y="1052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78846</xdr:rowOff>
    </xdr:from>
    <xdr:to>
      <xdr:col>46</xdr:col>
      <xdr:colOff>38100</xdr:colOff>
      <xdr:row>62</xdr:row>
      <xdr:rowOff>8996</xdr:rowOff>
    </xdr:to>
    <xdr:sp macro="" textlink="">
      <xdr:nvSpPr>
        <xdr:cNvPr id="197" name="フローチャート: 判断 196"/>
        <xdr:cNvSpPr/>
      </xdr:nvSpPr>
      <xdr:spPr>
        <a:xfrm>
          <a:off x="8699500" y="1053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8" name="テキスト ボックス 19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9" name="テキスト ボックス 19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0" name="テキスト ボックス 19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1" name="テキスト ボックス 20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2" name="テキスト ボックス 20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57583</xdr:rowOff>
    </xdr:from>
    <xdr:to>
      <xdr:col>55</xdr:col>
      <xdr:colOff>50800</xdr:colOff>
      <xdr:row>61</xdr:row>
      <xdr:rowOff>159183</xdr:rowOff>
    </xdr:to>
    <xdr:sp macro="" textlink="">
      <xdr:nvSpPr>
        <xdr:cNvPr id="203" name="楕円 202"/>
        <xdr:cNvSpPr/>
      </xdr:nvSpPr>
      <xdr:spPr>
        <a:xfrm>
          <a:off x="10426700" y="1051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80460</xdr:rowOff>
    </xdr:from>
    <xdr:ext cx="599010" cy="259045"/>
    <xdr:sp macro="" textlink="">
      <xdr:nvSpPr>
        <xdr:cNvPr id="204" name="【橋りょう・トンネル】&#10;一人当たり有形固定資産（償却資産）額該当値テキスト"/>
        <xdr:cNvSpPr txBox="1"/>
      </xdr:nvSpPr>
      <xdr:spPr>
        <a:xfrm>
          <a:off x="10515600" y="10367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63591</xdr:rowOff>
    </xdr:from>
    <xdr:to>
      <xdr:col>50</xdr:col>
      <xdr:colOff>165100</xdr:colOff>
      <xdr:row>61</xdr:row>
      <xdr:rowOff>165191</xdr:rowOff>
    </xdr:to>
    <xdr:sp macro="" textlink="">
      <xdr:nvSpPr>
        <xdr:cNvPr id="205" name="楕円 204"/>
        <xdr:cNvSpPr/>
      </xdr:nvSpPr>
      <xdr:spPr>
        <a:xfrm>
          <a:off x="9588500" y="1052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108383</xdr:rowOff>
    </xdr:from>
    <xdr:to>
      <xdr:col>55</xdr:col>
      <xdr:colOff>0</xdr:colOff>
      <xdr:row>61</xdr:row>
      <xdr:rowOff>114391</xdr:rowOff>
    </xdr:to>
    <xdr:cxnSp macro="">
      <xdr:nvCxnSpPr>
        <xdr:cNvPr id="206" name="直線コネクタ 205"/>
        <xdr:cNvCxnSpPr/>
      </xdr:nvCxnSpPr>
      <xdr:spPr>
        <a:xfrm flipV="1">
          <a:off x="9639300" y="10566833"/>
          <a:ext cx="838200" cy="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158947</xdr:rowOff>
    </xdr:from>
    <xdr:ext cx="599010" cy="259045"/>
    <xdr:sp macro="" textlink="">
      <xdr:nvSpPr>
        <xdr:cNvPr id="207" name="n_1aveValue【橋りょう・トンネル】&#10;一人当たり有形固定資産（償却資産）額"/>
        <xdr:cNvSpPr txBox="1"/>
      </xdr:nvSpPr>
      <xdr:spPr>
        <a:xfrm>
          <a:off x="9327095" y="1061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25523</xdr:rowOff>
    </xdr:from>
    <xdr:ext cx="599010" cy="259045"/>
    <xdr:sp macro="" textlink="">
      <xdr:nvSpPr>
        <xdr:cNvPr id="208" name="n_2aveValue【橋りょう・トンネル】&#10;一人当たり有形固定資産（償却資産）額"/>
        <xdr:cNvSpPr txBox="1"/>
      </xdr:nvSpPr>
      <xdr:spPr>
        <a:xfrm>
          <a:off x="8450795" y="1031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10268</xdr:rowOff>
    </xdr:from>
    <xdr:ext cx="599010" cy="259045"/>
    <xdr:sp macro="" textlink="">
      <xdr:nvSpPr>
        <xdr:cNvPr id="209" name="n_1mainValue【橋りょう・トンネル】&#10;一人当たり有形固定資産（償却資産）額"/>
        <xdr:cNvSpPr txBox="1"/>
      </xdr:nvSpPr>
      <xdr:spPr>
        <a:xfrm>
          <a:off x="9327095" y="10297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0" name="正方形/長方形 20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1" name="正方形/長方形 21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2" name="正方形/長方形 21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3" name="正方形/長方形 21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4" name="正方形/長方形 21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5" name="正方形/長方形 21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6" name="正方形/長方形 21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7" name="正方形/長方形 21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8" name="テキスト ボックス 21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9" name="直線コネクタ 21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20" name="テキスト ボックス 21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1" name="直線コネクタ 22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2" name="テキスト ボックス 22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3" name="直線コネクタ 22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4" name="テキスト ボックス 22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5" name="直線コネクタ 22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6" name="テキスト ボックス 22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7" name="直線コネクタ 22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8" name="テキスト ボックス 22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9" name="直線コネクタ 22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30" name="テキスト ボックス 22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1" name="直線コネクタ 23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2" name="テキスト ボックス 23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87</xdr:row>
      <xdr:rowOff>22861</xdr:rowOff>
    </xdr:to>
    <xdr:cxnSp macro="">
      <xdr:nvCxnSpPr>
        <xdr:cNvPr id="234" name="直線コネクタ 233"/>
        <xdr:cNvCxnSpPr/>
      </xdr:nvCxnSpPr>
      <xdr:spPr>
        <a:xfrm flipV="1">
          <a:off x="4634865" y="13361670"/>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26688</xdr:rowOff>
    </xdr:from>
    <xdr:ext cx="405111" cy="259045"/>
    <xdr:sp macro="" textlink="">
      <xdr:nvSpPr>
        <xdr:cNvPr id="235" name="【公営住宅】&#10;有形固定資産減価償却率最小値テキスト"/>
        <xdr:cNvSpPr txBox="1"/>
      </xdr:nvSpPr>
      <xdr:spPr>
        <a:xfrm>
          <a:off x="4673600" y="1494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22861</xdr:rowOff>
    </xdr:from>
    <xdr:to>
      <xdr:col>24</xdr:col>
      <xdr:colOff>152400</xdr:colOff>
      <xdr:row>87</xdr:row>
      <xdr:rowOff>22861</xdr:rowOff>
    </xdr:to>
    <xdr:cxnSp macro="">
      <xdr:nvCxnSpPr>
        <xdr:cNvPr id="236" name="直線コネクタ 235"/>
        <xdr:cNvCxnSpPr/>
      </xdr:nvCxnSpPr>
      <xdr:spPr>
        <a:xfrm>
          <a:off x="4546600" y="1493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37" name="【公営住宅】&#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38" name="直線コネクタ 237"/>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101616</xdr:rowOff>
    </xdr:from>
    <xdr:ext cx="405111" cy="259045"/>
    <xdr:sp macro="" textlink="">
      <xdr:nvSpPr>
        <xdr:cNvPr id="239" name="【公営住宅】&#10;有形固定資産減価償却率平均値テキスト"/>
        <xdr:cNvSpPr txBox="1"/>
      </xdr:nvSpPr>
      <xdr:spPr>
        <a:xfrm>
          <a:off x="4673600" y="1381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240" name="フローチャート: 判断 239"/>
        <xdr:cNvSpPr/>
      </xdr:nvSpPr>
      <xdr:spPr>
        <a:xfrm>
          <a:off x="45847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147320</xdr:rowOff>
    </xdr:from>
    <xdr:to>
      <xdr:col>20</xdr:col>
      <xdr:colOff>38100</xdr:colOff>
      <xdr:row>82</xdr:row>
      <xdr:rowOff>77470</xdr:rowOff>
    </xdr:to>
    <xdr:sp macro="" textlink="">
      <xdr:nvSpPr>
        <xdr:cNvPr id="241" name="フローチャート: 判断 240"/>
        <xdr:cNvSpPr/>
      </xdr:nvSpPr>
      <xdr:spPr>
        <a:xfrm>
          <a:off x="3746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55880</xdr:rowOff>
    </xdr:from>
    <xdr:to>
      <xdr:col>15</xdr:col>
      <xdr:colOff>101600</xdr:colOff>
      <xdr:row>82</xdr:row>
      <xdr:rowOff>157480</xdr:rowOff>
    </xdr:to>
    <xdr:sp macro="" textlink="">
      <xdr:nvSpPr>
        <xdr:cNvPr id="242" name="フローチャート: 判断 241"/>
        <xdr:cNvSpPr/>
      </xdr:nvSpPr>
      <xdr:spPr>
        <a:xfrm>
          <a:off x="2857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3" name="テキスト ボックス 24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4" name="テキスト ボックス 24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5" name="テキスト ボックス 24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6" name="テキスト ボックス 24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7" name="テキスト ボックス 24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48" name="楕円 247"/>
        <xdr:cNvSpPr/>
      </xdr:nvSpPr>
      <xdr:spPr>
        <a:xfrm>
          <a:off x="4584700" y="1401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110507</xdr:rowOff>
    </xdr:from>
    <xdr:ext cx="405111" cy="259045"/>
    <xdr:sp macro="" textlink="">
      <xdr:nvSpPr>
        <xdr:cNvPr id="249" name="【公営住宅】&#10;有形固定資産減価償却率該当値テキスト"/>
        <xdr:cNvSpPr txBox="1"/>
      </xdr:nvSpPr>
      <xdr:spPr>
        <a:xfrm>
          <a:off x="4673600" y="1399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33020</xdr:rowOff>
    </xdr:from>
    <xdr:to>
      <xdr:col>20</xdr:col>
      <xdr:colOff>38100</xdr:colOff>
      <xdr:row>82</xdr:row>
      <xdr:rowOff>134620</xdr:rowOff>
    </xdr:to>
    <xdr:sp macro="" textlink="">
      <xdr:nvSpPr>
        <xdr:cNvPr id="250" name="楕円 249"/>
        <xdr:cNvSpPr/>
      </xdr:nvSpPr>
      <xdr:spPr>
        <a:xfrm>
          <a:off x="3746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11430</xdr:rowOff>
    </xdr:from>
    <xdr:to>
      <xdr:col>24</xdr:col>
      <xdr:colOff>63500</xdr:colOff>
      <xdr:row>82</xdr:row>
      <xdr:rowOff>83820</xdr:rowOff>
    </xdr:to>
    <xdr:cxnSp macro="">
      <xdr:nvCxnSpPr>
        <xdr:cNvPr id="251" name="直線コネクタ 250"/>
        <xdr:cNvCxnSpPr/>
      </xdr:nvCxnSpPr>
      <xdr:spPr>
        <a:xfrm flipV="1">
          <a:off x="3797300" y="1407033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93997</xdr:rowOff>
    </xdr:from>
    <xdr:ext cx="405111" cy="259045"/>
    <xdr:sp macro="" textlink="">
      <xdr:nvSpPr>
        <xdr:cNvPr id="252" name="n_1aveValue【公営住宅】&#10;有形固定資産減価償却率"/>
        <xdr:cNvSpPr txBox="1"/>
      </xdr:nvSpPr>
      <xdr:spPr>
        <a:xfrm>
          <a:off x="35820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2557</xdr:rowOff>
    </xdr:from>
    <xdr:ext cx="405111" cy="259045"/>
    <xdr:sp macro="" textlink="">
      <xdr:nvSpPr>
        <xdr:cNvPr id="253" name="n_2aveValue【公営住宅】&#10;有形固定資産減価償却率"/>
        <xdr:cNvSpPr txBox="1"/>
      </xdr:nvSpPr>
      <xdr:spPr>
        <a:xfrm>
          <a:off x="2705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125747</xdr:rowOff>
    </xdr:from>
    <xdr:ext cx="405111" cy="259045"/>
    <xdr:sp macro="" textlink="">
      <xdr:nvSpPr>
        <xdr:cNvPr id="254" name="n_1mainValue【公営住宅】&#10;有形固定資産減価償却率"/>
        <xdr:cNvSpPr txBox="1"/>
      </xdr:nvSpPr>
      <xdr:spPr>
        <a:xfrm>
          <a:off x="35820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5" name="正方形/長方形 25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6" name="正方形/長方形 25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7" name="正方形/長方形 25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8" name="正方形/長方形 25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9" name="正方形/長方形 25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0" name="正方形/長方形 25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1" name="正方形/長方形 26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2" name="正方形/長方形 26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3" name="テキスト ボックス 26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4" name="直線コネクタ 26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5" name="直線コネクタ 264"/>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6" name="テキスト ボックス 265"/>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7" name="直線コネクタ 266"/>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68" name="テキスト ボックス 267"/>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69" name="直線コネクタ 268"/>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0" name="テキスト ボックス 269"/>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1" name="直線コネクタ 270"/>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72" name="テキスト ボックス 271"/>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3" name="直線コネクタ 27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4" name="テキスト ボックス 27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11582</xdr:rowOff>
    </xdr:from>
    <xdr:to>
      <xdr:col>54</xdr:col>
      <xdr:colOff>189865</xdr:colOff>
      <xdr:row>85</xdr:row>
      <xdr:rowOff>156514</xdr:rowOff>
    </xdr:to>
    <xdr:cxnSp macro="">
      <xdr:nvCxnSpPr>
        <xdr:cNvPr id="276" name="直線コネクタ 275"/>
        <xdr:cNvCxnSpPr/>
      </xdr:nvCxnSpPr>
      <xdr:spPr>
        <a:xfrm flipV="1">
          <a:off x="10476865" y="13556132"/>
          <a:ext cx="0" cy="11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160341</xdr:rowOff>
    </xdr:from>
    <xdr:ext cx="469744" cy="259045"/>
    <xdr:sp macro="" textlink="">
      <xdr:nvSpPr>
        <xdr:cNvPr id="277" name="【公営住宅】&#10;一人当たり面積最小値テキスト"/>
        <xdr:cNvSpPr txBox="1"/>
      </xdr:nvSpPr>
      <xdr:spPr>
        <a:xfrm>
          <a:off x="10515600" y="14733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156514</xdr:rowOff>
    </xdr:from>
    <xdr:to>
      <xdr:col>55</xdr:col>
      <xdr:colOff>88900</xdr:colOff>
      <xdr:row>85</xdr:row>
      <xdr:rowOff>156514</xdr:rowOff>
    </xdr:to>
    <xdr:cxnSp macro="">
      <xdr:nvCxnSpPr>
        <xdr:cNvPr id="278" name="直線コネクタ 277"/>
        <xdr:cNvCxnSpPr/>
      </xdr:nvCxnSpPr>
      <xdr:spPr>
        <a:xfrm>
          <a:off x="10388600" y="14729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129709</xdr:rowOff>
    </xdr:from>
    <xdr:ext cx="469744" cy="259045"/>
    <xdr:sp macro="" textlink="">
      <xdr:nvSpPr>
        <xdr:cNvPr id="279" name="【公営住宅】&#10;一人当たり面積最大値テキスト"/>
        <xdr:cNvSpPr txBox="1"/>
      </xdr:nvSpPr>
      <xdr:spPr>
        <a:xfrm>
          <a:off x="10515600" y="1333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11582</xdr:rowOff>
    </xdr:from>
    <xdr:to>
      <xdr:col>55</xdr:col>
      <xdr:colOff>88900</xdr:colOff>
      <xdr:row>79</xdr:row>
      <xdr:rowOff>11582</xdr:rowOff>
    </xdr:to>
    <xdr:cxnSp macro="">
      <xdr:nvCxnSpPr>
        <xdr:cNvPr id="280" name="直線コネクタ 279"/>
        <xdr:cNvCxnSpPr/>
      </xdr:nvCxnSpPr>
      <xdr:spPr>
        <a:xfrm>
          <a:off x="10388600" y="135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159681</xdr:rowOff>
    </xdr:from>
    <xdr:ext cx="469744" cy="259045"/>
    <xdr:sp macro="" textlink="">
      <xdr:nvSpPr>
        <xdr:cNvPr id="281" name="【公営住宅】&#10;一人当たり面積平均値テキスト"/>
        <xdr:cNvSpPr txBox="1"/>
      </xdr:nvSpPr>
      <xdr:spPr>
        <a:xfrm>
          <a:off x="10515600" y="140471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136804</xdr:rowOff>
    </xdr:from>
    <xdr:to>
      <xdr:col>55</xdr:col>
      <xdr:colOff>50800</xdr:colOff>
      <xdr:row>83</xdr:row>
      <xdr:rowOff>66954</xdr:rowOff>
    </xdr:to>
    <xdr:sp macro="" textlink="">
      <xdr:nvSpPr>
        <xdr:cNvPr id="282" name="フローチャート: 判断 281"/>
        <xdr:cNvSpPr/>
      </xdr:nvSpPr>
      <xdr:spPr>
        <a:xfrm>
          <a:off x="10426700" y="1419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146862</xdr:rowOff>
    </xdr:from>
    <xdr:to>
      <xdr:col>50</xdr:col>
      <xdr:colOff>165100</xdr:colOff>
      <xdr:row>83</xdr:row>
      <xdr:rowOff>77012</xdr:rowOff>
    </xdr:to>
    <xdr:sp macro="" textlink="">
      <xdr:nvSpPr>
        <xdr:cNvPr id="283" name="フローチャート: 判断 282"/>
        <xdr:cNvSpPr/>
      </xdr:nvSpPr>
      <xdr:spPr>
        <a:xfrm>
          <a:off x="9588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71425</xdr:rowOff>
    </xdr:from>
    <xdr:to>
      <xdr:col>46</xdr:col>
      <xdr:colOff>38100</xdr:colOff>
      <xdr:row>83</xdr:row>
      <xdr:rowOff>1575</xdr:rowOff>
    </xdr:to>
    <xdr:sp macro="" textlink="">
      <xdr:nvSpPr>
        <xdr:cNvPr id="284" name="フローチャート: 判断 283"/>
        <xdr:cNvSpPr/>
      </xdr:nvSpPr>
      <xdr:spPr>
        <a:xfrm>
          <a:off x="8699500" y="1413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5" name="テキスト ボックス 28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6" name="テキスト ボックス 28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7" name="テキスト ボックス 28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8" name="テキスト ボックス 28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9" name="テキスト ボックス 28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114402</xdr:rowOff>
    </xdr:from>
    <xdr:to>
      <xdr:col>55</xdr:col>
      <xdr:colOff>50800</xdr:colOff>
      <xdr:row>85</xdr:row>
      <xdr:rowOff>44552</xdr:rowOff>
    </xdr:to>
    <xdr:sp macro="" textlink="">
      <xdr:nvSpPr>
        <xdr:cNvPr id="290" name="楕円 289"/>
        <xdr:cNvSpPr/>
      </xdr:nvSpPr>
      <xdr:spPr>
        <a:xfrm>
          <a:off x="10426700" y="1451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92829</xdr:rowOff>
    </xdr:from>
    <xdr:ext cx="469744" cy="259045"/>
    <xdr:sp macro="" textlink="">
      <xdr:nvSpPr>
        <xdr:cNvPr id="291" name="【公営住宅】&#10;一人当たり面積該当値テキスト"/>
        <xdr:cNvSpPr txBox="1"/>
      </xdr:nvSpPr>
      <xdr:spPr>
        <a:xfrm>
          <a:off x="10515600" y="1449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113945</xdr:rowOff>
    </xdr:from>
    <xdr:to>
      <xdr:col>50</xdr:col>
      <xdr:colOff>165100</xdr:colOff>
      <xdr:row>85</xdr:row>
      <xdr:rowOff>44095</xdr:rowOff>
    </xdr:to>
    <xdr:sp macro="" textlink="">
      <xdr:nvSpPr>
        <xdr:cNvPr id="292" name="楕円 291"/>
        <xdr:cNvSpPr/>
      </xdr:nvSpPr>
      <xdr:spPr>
        <a:xfrm>
          <a:off x="9588500" y="145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164745</xdr:rowOff>
    </xdr:from>
    <xdr:to>
      <xdr:col>55</xdr:col>
      <xdr:colOff>0</xdr:colOff>
      <xdr:row>84</xdr:row>
      <xdr:rowOff>165202</xdr:rowOff>
    </xdr:to>
    <xdr:cxnSp macro="">
      <xdr:nvCxnSpPr>
        <xdr:cNvPr id="293" name="直線コネクタ 292"/>
        <xdr:cNvCxnSpPr/>
      </xdr:nvCxnSpPr>
      <xdr:spPr>
        <a:xfrm>
          <a:off x="9639300" y="14566545"/>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93539</xdr:rowOff>
    </xdr:from>
    <xdr:ext cx="469744" cy="259045"/>
    <xdr:sp macro="" textlink="">
      <xdr:nvSpPr>
        <xdr:cNvPr id="294" name="n_1aveValue【公営住宅】&#10;一人当たり面積"/>
        <xdr:cNvSpPr txBox="1"/>
      </xdr:nvSpPr>
      <xdr:spPr>
        <a:xfrm>
          <a:off x="93917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18102</xdr:rowOff>
    </xdr:from>
    <xdr:ext cx="469744" cy="259045"/>
    <xdr:sp macro="" textlink="">
      <xdr:nvSpPr>
        <xdr:cNvPr id="295" name="n_2aveValue【公営住宅】&#10;一人当たり面積"/>
        <xdr:cNvSpPr txBox="1"/>
      </xdr:nvSpPr>
      <xdr:spPr>
        <a:xfrm>
          <a:off x="8515427" y="1390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35222</xdr:rowOff>
    </xdr:from>
    <xdr:ext cx="469744" cy="259045"/>
    <xdr:sp macro="" textlink="">
      <xdr:nvSpPr>
        <xdr:cNvPr id="296" name="n_1mainValue【公営住宅】&#10;一人当たり面積"/>
        <xdr:cNvSpPr txBox="1"/>
      </xdr:nvSpPr>
      <xdr:spPr>
        <a:xfrm>
          <a:off x="9391727" y="1460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7" name="正方形/長方形 29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8" name="正方形/長方形 29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9" name="正方形/長方形 29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0" name="正方形/長方形 29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1" name="正方形/長方形 30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2" name="正方形/長方形 30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3" name="正方形/長方形 30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4" name="正方形/長方形 30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5" name="テキスト ボックス 30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6" name="直線コネクタ 30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07" name="直線コネクタ 306"/>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08" name="テキスト ボックス 307"/>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09" name="直線コネクタ 308"/>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10" name="テキスト ボックス 309"/>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11" name="直線コネクタ 310"/>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2" name="テキスト ボックス 311"/>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3" name="直線コネクタ 312"/>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4" name="テキスト ボックス 313"/>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5" name="直線コネクタ 314"/>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16" name="テキスト ボックス 315"/>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7" name="直線コネクタ 31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8" name="テキスト ボックス 31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22861</xdr:rowOff>
    </xdr:from>
    <xdr:to>
      <xdr:col>24</xdr:col>
      <xdr:colOff>62865</xdr:colOff>
      <xdr:row>108</xdr:row>
      <xdr:rowOff>123825</xdr:rowOff>
    </xdr:to>
    <xdr:cxnSp macro="">
      <xdr:nvCxnSpPr>
        <xdr:cNvPr id="320" name="直線コネクタ 319"/>
        <xdr:cNvCxnSpPr/>
      </xdr:nvCxnSpPr>
      <xdr:spPr>
        <a:xfrm flipV="1">
          <a:off x="4634865" y="17167861"/>
          <a:ext cx="0" cy="1472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127652</xdr:rowOff>
    </xdr:from>
    <xdr:ext cx="340478" cy="259045"/>
    <xdr:sp macro="" textlink="">
      <xdr:nvSpPr>
        <xdr:cNvPr id="321" name="【港湾・漁港】&#10;有形固定資産減価償却率最小値テキスト"/>
        <xdr:cNvSpPr txBox="1"/>
      </xdr:nvSpPr>
      <xdr:spPr>
        <a:xfrm>
          <a:off x="4673600" y="186442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123825</xdr:rowOff>
    </xdr:from>
    <xdr:to>
      <xdr:col>24</xdr:col>
      <xdr:colOff>152400</xdr:colOff>
      <xdr:row>108</xdr:row>
      <xdr:rowOff>123825</xdr:rowOff>
    </xdr:to>
    <xdr:cxnSp macro="">
      <xdr:nvCxnSpPr>
        <xdr:cNvPr id="322" name="直線コネクタ 321"/>
        <xdr:cNvCxnSpPr/>
      </xdr:nvCxnSpPr>
      <xdr:spPr>
        <a:xfrm>
          <a:off x="4546600" y="1864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140988</xdr:rowOff>
    </xdr:from>
    <xdr:ext cx="405111" cy="259045"/>
    <xdr:sp macro="" textlink="">
      <xdr:nvSpPr>
        <xdr:cNvPr id="323" name="【港湾・漁港】&#10;有形固定資産減価償却率最大値テキスト"/>
        <xdr:cNvSpPr txBox="1"/>
      </xdr:nvSpPr>
      <xdr:spPr>
        <a:xfrm>
          <a:off x="4673600" y="1694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22861</xdr:rowOff>
    </xdr:from>
    <xdr:to>
      <xdr:col>24</xdr:col>
      <xdr:colOff>152400</xdr:colOff>
      <xdr:row>100</xdr:row>
      <xdr:rowOff>22861</xdr:rowOff>
    </xdr:to>
    <xdr:cxnSp macro="">
      <xdr:nvCxnSpPr>
        <xdr:cNvPr id="324" name="直線コネクタ 323"/>
        <xdr:cNvCxnSpPr/>
      </xdr:nvCxnSpPr>
      <xdr:spPr>
        <a:xfrm>
          <a:off x="4546600" y="1716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143527</xdr:rowOff>
    </xdr:from>
    <xdr:ext cx="405111" cy="259045"/>
    <xdr:sp macro="" textlink="">
      <xdr:nvSpPr>
        <xdr:cNvPr id="325" name="【港湾・漁港】&#10;有形固定資産減価償却率平均値テキスト"/>
        <xdr:cNvSpPr txBox="1"/>
      </xdr:nvSpPr>
      <xdr:spPr>
        <a:xfrm>
          <a:off x="4673600" y="17288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120650</xdr:rowOff>
    </xdr:from>
    <xdr:to>
      <xdr:col>24</xdr:col>
      <xdr:colOff>114300</xdr:colOff>
      <xdr:row>102</xdr:row>
      <xdr:rowOff>50800</xdr:rowOff>
    </xdr:to>
    <xdr:sp macro="" textlink="">
      <xdr:nvSpPr>
        <xdr:cNvPr id="326" name="フローチャート: 判断 325"/>
        <xdr:cNvSpPr/>
      </xdr:nvSpPr>
      <xdr:spPr>
        <a:xfrm>
          <a:off x="4584700" y="1743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101</xdr:row>
      <xdr:rowOff>154939</xdr:rowOff>
    </xdr:from>
    <xdr:to>
      <xdr:col>20</xdr:col>
      <xdr:colOff>38100</xdr:colOff>
      <xdr:row>102</xdr:row>
      <xdr:rowOff>85089</xdr:rowOff>
    </xdr:to>
    <xdr:sp macro="" textlink="">
      <xdr:nvSpPr>
        <xdr:cNvPr id="327" name="フローチャート: 判断 326"/>
        <xdr:cNvSpPr/>
      </xdr:nvSpPr>
      <xdr:spPr>
        <a:xfrm>
          <a:off x="3746500" y="1747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101</xdr:row>
      <xdr:rowOff>120650</xdr:rowOff>
    </xdr:from>
    <xdr:to>
      <xdr:col>15</xdr:col>
      <xdr:colOff>101600</xdr:colOff>
      <xdr:row>102</xdr:row>
      <xdr:rowOff>50800</xdr:rowOff>
    </xdr:to>
    <xdr:sp macro="" textlink="">
      <xdr:nvSpPr>
        <xdr:cNvPr id="328" name="フローチャート: 判断 327"/>
        <xdr:cNvSpPr/>
      </xdr:nvSpPr>
      <xdr:spPr>
        <a:xfrm>
          <a:off x="2857500" y="1743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9" name="テキスト ボックス 32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0" name="テキスト ボックス 32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1" name="テキスト ボックス 33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2" name="テキスト ボックス 33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3" name="テキスト ボックス 33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153036</xdr:rowOff>
    </xdr:from>
    <xdr:to>
      <xdr:col>24</xdr:col>
      <xdr:colOff>114300</xdr:colOff>
      <xdr:row>103</xdr:row>
      <xdr:rowOff>83186</xdr:rowOff>
    </xdr:to>
    <xdr:sp macro="" textlink="">
      <xdr:nvSpPr>
        <xdr:cNvPr id="334" name="楕円 333"/>
        <xdr:cNvSpPr/>
      </xdr:nvSpPr>
      <xdr:spPr>
        <a:xfrm>
          <a:off x="45847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131463</xdr:rowOff>
    </xdr:from>
    <xdr:ext cx="405111" cy="259045"/>
    <xdr:sp macro="" textlink="">
      <xdr:nvSpPr>
        <xdr:cNvPr id="335" name="【港湾・漁港】&#10;有形固定資産減価償却率該当値テキスト"/>
        <xdr:cNvSpPr txBox="1"/>
      </xdr:nvSpPr>
      <xdr:spPr>
        <a:xfrm>
          <a:off x="4673600" y="1761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8255</xdr:rowOff>
    </xdr:from>
    <xdr:to>
      <xdr:col>20</xdr:col>
      <xdr:colOff>38100</xdr:colOff>
      <xdr:row>103</xdr:row>
      <xdr:rowOff>109855</xdr:rowOff>
    </xdr:to>
    <xdr:sp macro="" textlink="">
      <xdr:nvSpPr>
        <xdr:cNvPr id="336" name="楕円 335"/>
        <xdr:cNvSpPr/>
      </xdr:nvSpPr>
      <xdr:spPr>
        <a:xfrm>
          <a:off x="3746500" y="176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32386</xdr:rowOff>
    </xdr:from>
    <xdr:to>
      <xdr:col>24</xdr:col>
      <xdr:colOff>63500</xdr:colOff>
      <xdr:row>103</xdr:row>
      <xdr:rowOff>59055</xdr:rowOff>
    </xdr:to>
    <xdr:cxnSp macro="">
      <xdr:nvCxnSpPr>
        <xdr:cNvPr id="337" name="直線コネクタ 336"/>
        <xdr:cNvCxnSpPr/>
      </xdr:nvCxnSpPr>
      <xdr:spPr>
        <a:xfrm flipV="1">
          <a:off x="3797300" y="17691736"/>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100</xdr:row>
      <xdr:rowOff>101616</xdr:rowOff>
    </xdr:from>
    <xdr:ext cx="405111" cy="259045"/>
    <xdr:sp macro="" textlink="">
      <xdr:nvSpPr>
        <xdr:cNvPr id="338" name="n_1aveValue【港湾・漁港】&#10;有形固定資産減価償却率"/>
        <xdr:cNvSpPr txBox="1"/>
      </xdr:nvSpPr>
      <xdr:spPr>
        <a:xfrm>
          <a:off x="3582044" y="1724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67327</xdr:rowOff>
    </xdr:from>
    <xdr:ext cx="405111" cy="259045"/>
    <xdr:sp macro="" textlink="">
      <xdr:nvSpPr>
        <xdr:cNvPr id="339" name="n_2aveValue【港湾・漁港】&#10;有形固定資産減価償却率"/>
        <xdr:cNvSpPr txBox="1"/>
      </xdr:nvSpPr>
      <xdr:spPr>
        <a:xfrm>
          <a:off x="2705744" y="1721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100982</xdr:rowOff>
    </xdr:from>
    <xdr:ext cx="405111" cy="259045"/>
    <xdr:sp macro="" textlink="">
      <xdr:nvSpPr>
        <xdr:cNvPr id="340" name="n_1mainValue【港湾・漁港】&#10;有形固定資産減価償却率"/>
        <xdr:cNvSpPr txBox="1"/>
      </xdr:nvSpPr>
      <xdr:spPr>
        <a:xfrm>
          <a:off x="3582044" y="1776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1" name="正方形/長方形 3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2" name="正方形/長方形 3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3" name="正方形/長方形 3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4" name="正方形/長方形 3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5" name="正方形/長方形 3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6" name="正方形/長方形 3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7" name="正方形/長方形 3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8" name="正方形/長方形 3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9" name="テキスト ボックス 3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0" name="直線コネクタ 3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1" name="直線コネクタ 35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52" name="テキスト ボックス 351"/>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3" name="直線コネクタ 35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162577</xdr:rowOff>
    </xdr:from>
    <xdr:ext cx="531299" cy="259045"/>
    <xdr:sp macro="" textlink="">
      <xdr:nvSpPr>
        <xdr:cNvPr id="354" name="テキスト ボックス 353"/>
        <xdr:cNvSpPr txBox="1"/>
      </xdr:nvSpPr>
      <xdr:spPr>
        <a:xfrm>
          <a:off x="6072701" y="1799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5" name="直線コネクタ 35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56" name="テキスト ボックス 355"/>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7" name="直線コネクタ 35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58" name="テキスト ボックス 357"/>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60" name="テキスト ボックス 359"/>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36725</xdr:rowOff>
    </xdr:from>
    <xdr:to>
      <xdr:col>54</xdr:col>
      <xdr:colOff>189865</xdr:colOff>
      <xdr:row>108</xdr:row>
      <xdr:rowOff>74326</xdr:rowOff>
    </xdr:to>
    <xdr:cxnSp macro="">
      <xdr:nvCxnSpPr>
        <xdr:cNvPr id="362" name="直線コネクタ 361"/>
        <xdr:cNvCxnSpPr/>
      </xdr:nvCxnSpPr>
      <xdr:spPr>
        <a:xfrm flipV="1">
          <a:off x="10476865" y="17181725"/>
          <a:ext cx="0" cy="1409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78153</xdr:rowOff>
    </xdr:from>
    <xdr:ext cx="378565" cy="259045"/>
    <xdr:sp macro="" textlink="">
      <xdr:nvSpPr>
        <xdr:cNvPr id="363" name="【港湾・漁港】&#10;一人当たり有形固定資産（償却資産）額最小値テキスト"/>
        <xdr:cNvSpPr txBox="1"/>
      </xdr:nvSpPr>
      <xdr:spPr>
        <a:xfrm>
          <a:off x="10515600" y="18594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74326</xdr:rowOff>
    </xdr:from>
    <xdr:to>
      <xdr:col>55</xdr:col>
      <xdr:colOff>88900</xdr:colOff>
      <xdr:row>108</xdr:row>
      <xdr:rowOff>74326</xdr:rowOff>
    </xdr:to>
    <xdr:cxnSp macro="">
      <xdr:nvCxnSpPr>
        <xdr:cNvPr id="364" name="直線コネクタ 363"/>
        <xdr:cNvCxnSpPr/>
      </xdr:nvCxnSpPr>
      <xdr:spPr>
        <a:xfrm>
          <a:off x="10388600" y="18590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154852</xdr:rowOff>
    </xdr:from>
    <xdr:ext cx="599010" cy="259045"/>
    <xdr:sp macro="" textlink="">
      <xdr:nvSpPr>
        <xdr:cNvPr id="365" name="【港湾・漁港】&#10;一人当たり有形固定資産（償却資産）額最大値テキスト"/>
        <xdr:cNvSpPr txBox="1"/>
      </xdr:nvSpPr>
      <xdr:spPr>
        <a:xfrm>
          <a:off x="10515600" y="16956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36725</xdr:rowOff>
    </xdr:from>
    <xdr:to>
      <xdr:col>55</xdr:col>
      <xdr:colOff>88900</xdr:colOff>
      <xdr:row>100</xdr:row>
      <xdr:rowOff>36725</xdr:rowOff>
    </xdr:to>
    <xdr:cxnSp macro="">
      <xdr:nvCxnSpPr>
        <xdr:cNvPr id="366" name="直線コネクタ 365"/>
        <xdr:cNvCxnSpPr/>
      </xdr:nvCxnSpPr>
      <xdr:spPr>
        <a:xfrm>
          <a:off x="10388600" y="1718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3891</xdr:rowOff>
    </xdr:from>
    <xdr:ext cx="534377" cy="259045"/>
    <xdr:sp macro="" textlink="">
      <xdr:nvSpPr>
        <xdr:cNvPr id="367" name="【港湾・漁港】&#10;一人当たり有形固定資産（償却資産）額平均値テキスト"/>
        <xdr:cNvSpPr txBox="1"/>
      </xdr:nvSpPr>
      <xdr:spPr>
        <a:xfrm>
          <a:off x="10515600" y="178346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25464</xdr:rowOff>
    </xdr:from>
    <xdr:to>
      <xdr:col>55</xdr:col>
      <xdr:colOff>50800</xdr:colOff>
      <xdr:row>104</xdr:row>
      <xdr:rowOff>127064</xdr:rowOff>
    </xdr:to>
    <xdr:sp macro="" textlink="">
      <xdr:nvSpPr>
        <xdr:cNvPr id="368" name="フローチャート: 判断 367"/>
        <xdr:cNvSpPr/>
      </xdr:nvSpPr>
      <xdr:spPr>
        <a:xfrm>
          <a:off x="10426700" y="1785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78553</xdr:rowOff>
    </xdr:from>
    <xdr:to>
      <xdr:col>50</xdr:col>
      <xdr:colOff>165100</xdr:colOff>
      <xdr:row>105</xdr:row>
      <xdr:rowOff>8703</xdr:rowOff>
    </xdr:to>
    <xdr:sp macro="" textlink="">
      <xdr:nvSpPr>
        <xdr:cNvPr id="369" name="フローチャート: 判断 368"/>
        <xdr:cNvSpPr/>
      </xdr:nvSpPr>
      <xdr:spPr>
        <a:xfrm>
          <a:off x="9588500" y="1790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141858</xdr:rowOff>
    </xdr:from>
    <xdr:to>
      <xdr:col>46</xdr:col>
      <xdr:colOff>38100</xdr:colOff>
      <xdr:row>105</xdr:row>
      <xdr:rowOff>72008</xdr:rowOff>
    </xdr:to>
    <xdr:sp macro="" textlink="">
      <xdr:nvSpPr>
        <xdr:cNvPr id="370" name="フローチャート: 判断 369"/>
        <xdr:cNvSpPr/>
      </xdr:nvSpPr>
      <xdr:spPr>
        <a:xfrm>
          <a:off x="8699500" y="17972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87917</xdr:rowOff>
    </xdr:from>
    <xdr:to>
      <xdr:col>55</xdr:col>
      <xdr:colOff>50800</xdr:colOff>
      <xdr:row>104</xdr:row>
      <xdr:rowOff>18067</xdr:rowOff>
    </xdr:to>
    <xdr:sp macro="" textlink="">
      <xdr:nvSpPr>
        <xdr:cNvPr id="376" name="楕円 375"/>
        <xdr:cNvSpPr/>
      </xdr:nvSpPr>
      <xdr:spPr>
        <a:xfrm>
          <a:off x="10426700" y="1774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110794</xdr:rowOff>
    </xdr:from>
    <xdr:ext cx="534377" cy="259045"/>
    <xdr:sp macro="" textlink="">
      <xdr:nvSpPr>
        <xdr:cNvPr id="377" name="【港湾・漁港】&#10;一人当たり有形固定資産（償却資産）額該当値テキスト"/>
        <xdr:cNvSpPr txBox="1"/>
      </xdr:nvSpPr>
      <xdr:spPr>
        <a:xfrm>
          <a:off x="10515600" y="175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95735</xdr:rowOff>
    </xdr:from>
    <xdr:to>
      <xdr:col>50</xdr:col>
      <xdr:colOff>165100</xdr:colOff>
      <xdr:row>104</xdr:row>
      <xdr:rowOff>25885</xdr:rowOff>
    </xdr:to>
    <xdr:sp macro="" textlink="">
      <xdr:nvSpPr>
        <xdr:cNvPr id="378" name="楕円 377"/>
        <xdr:cNvSpPr/>
      </xdr:nvSpPr>
      <xdr:spPr>
        <a:xfrm>
          <a:off x="9588500" y="1775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138717</xdr:rowOff>
    </xdr:from>
    <xdr:to>
      <xdr:col>55</xdr:col>
      <xdr:colOff>0</xdr:colOff>
      <xdr:row>103</xdr:row>
      <xdr:rowOff>146535</xdr:rowOff>
    </xdr:to>
    <xdr:cxnSp macro="">
      <xdr:nvCxnSpPr>
        <xdr:cNvPr id="379" name="直線コネクタ 378"/>
        <xdr:cNvCxnSpPr/>
      </xdr:nvCxnSpPr>
      <xdr:spPr>
        <a:xfrm flipV="1">
          <a:off x="9639300" y="17798067"/>
          <a:ext cx="838200" cy="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171280</xdr:rowOff>
    </xdr:from>
    <xdr:ext cx="534377" cy="259045"/>
    <xdr:sp macro="" textlink="">
      <xdr:nvSpPr>
        <xdr:cNvPr id="380" name="n_1aveValue【港湾・漁港】&#10;一人当たり有形固定資産（償却資産）額"/>
        <xdr:cNvSpPr txBox="1"/>
      </xdr:nvSpPr>
      <xdr:spPr>
        <a:xfrm>
          <a:off x="9359411" y="1800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103</xdr:row>
      <xdr:rowOff>88535</xdr:rowOff>
    </xdr:from>
    <xdr:ext cx="534377" cy="259045"/>
    <xdr:sp macro="" textlink="">
      <xdr:nvSpPr>
        <xdr:cNvPr id="381" name="n_2aveValue【港湾・漁港】&#10;一人当たり有形固定資産（償却資産）額"/>
        <xdr:cNvSpPr txBox="1"/>
      </xdr:nvSpPr>
      <xdr:spPr>
        <a:xfrm>
          <a:off x="8483111" y="1774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102</xdr:row>
      <xdr:rowOff>42412</xdr:rowOff>
    </xdr:from>
    <xdr:ext cx="534377" cy="259045"/>
    <xdr:sp macro="" textlink="">
      <xdr:nvSpPr>
        <xdr:cNvPr id="382" name="n_1mainValue【港湾・漁港】&#10;一人当たり有形固定資産（償却資産）額"/>
        <xdr:cNvSpPr txBox="1"/>
      </xdr:nvSpPr>
      <xdr:spPr>
        <a:xfrm>
          <a:off x="9359411" y="1753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3" name="正方形/長方形 3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4" name="正方形/長方形 3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5" name="正方形/長方形 3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6" name="正方形/長方形 3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7" name="正方形/長方形 3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8" name="正方形/長方形 3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9" name="正方形/長方形 3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0" name="正方形/長方形 38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1" name="テキスト ボックス 39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2" name="直線コネクタ 39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93" name="テキスト ボックス 39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4" name="直線コネクタ 39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95" name="テキスト ボックス 394"/>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6" name="直線コネクタ 39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7" name="テキスト ボックス 39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8" name="直線コネクタ 39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9" name="テキスト ボックス 39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0" name="直線コネクタ 39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1" name="テキスト ボックス 40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2" name="直線コネクタ 40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3" name="テキスト ボックス 40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4" name="直線コネクタ 40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5" name="テキスト ボックス 40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137160</xdr:rowOff>
    </xdr:from>
    <xdr:to>
      <xdr:col>85</xdr:col>
      <xdr:colOff>126364</xdr:colOff>
      <xdr:row>42</xdr:row>
      <xdr:rowOff>129540</xdr:rowOff>
    </xdr:to>
    <xdr:cxnSp macro="">
      <xdr:nvCxnSpPr>
        <xdr:cNvPr id="407" name="直線コネクタ 406"/>
        <xdr:cNvCxnSpPr/>
      </xdr:nvCxnSpPr>
      <xdr:spPr>
        <a:xfrm flipV="1">
          <a:off x="16318864" y="59664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133367</xdr:rowOff>
    </xdr:from>
    <xdr:ext cx="405111" cy="259045"/>
    <xdr:sp macro="" textlink="">
      <xdr:nvSpPr>
        <xdr:cNvPr id="408" name="【認定こども園・幼稚園・保育所】&#10;有形固定資産減価償却率最小値テキスト"/>
        <xdr:cNvSpPr txBox="1"/>
      </xdr:nvSpPr>
      <xdr:spPr>
        <a:xfrm>
          <a:off x="16357600" y="733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129540</xdr:rowOff>
    </xdr:from>
    <xdr:to>
      <xdr:col>86</xdr:col>
      <xdr:colOff>25400</xdr:colOff>
      <xdr:row>42</xdr:row>
      <xdr:rowOff>129540</xdr:rowOff>
    </xdr:to>
    <xdr:cxnSp macro="">
      <xdr:nvCxnSpPr>
        <xdr:cNvPr id="409" name="直線コネクタ 408"/>
        <xdr:cNvCxnSpPr/>
      </xdr:nvCxnSpPr>
      <xdr:spPr>
        <a:xfrm>
          <a:off x="16230600" y="733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83837</xdr:rowOff>
    </xdr:from>
    <xdr:ext cx="405111" cy="259045"/>
    <xdr:sp macro="" textlink="">
      <xdr:nvSpPr>
        <xdr:cNvPr id="410" name="【認定こども園・幼稚園・保育所】&#10;有形固定資産減価償却率最大値テキスト"/>
        <xdr:cNvSpPr txBox="1"/>
      </xdr:nvSpPr>
      <xdr:spPr>
        <a:xfrm>
          <a:off x="16357600" y="574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137160</xdr:rowOff>
    </xdr:from>
    <xdr:to>
      <xdr:col>86</xdr:col>
      <xdr:colOff>25400</xdr:colOff>
      <xdr:row>34</xdr:row>
      <xdr:rowOff>137160</xdr:rowOff>
    </xdr:to>
    <xdr:cxnSp macro="">
      <xdr:nvCxnSpPr>
        <xdr:cNvPr id="411" name="直線コネクタ 410"/>
        <xdr:cNvCxnSpPr/>
      </xdr:nvCxnSpPr>
      <xdr:spPr>
        <a:xfrm>
          <a:off x="16230600" y="596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10177</xdr:rowOff>
    </xdr:from>
    <xdr:ext cx="405111" cy="259045"/>
    <xdr:sp macro="" textlink="">
      <xdr:nvSpPr>
        <xdr:cNvPr id="412" name="【認定こども園・幼稚園・保育所】&#10;有形固定資産減価償却率平均値テキスト"/>
        <xdr:cNvSpPr txBox="1"/>
      </xdr:nvSpPr>
      <xdr:spPr>
        <a:xfrm>
          <a:off x="16357600" y="635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158750</xdr:rowOff>
    </xdr:from>
    <xdr:to>
      <xdr:col>85</xdr:col>
      <xdr:colOff>177800</xdr:colOff>
      <xdr:row>38</xdr:row>
      <xdr:rowOff>88900</xdr:rowOff>
    </xdr:to>
    <xdr:sp macro="" textlink="">
      <xdr:nvSpPr>
        <xdr:cNvPr id="413" name="フローチャート: 判断 412"/>
        <xdr:cNvSpPr/>
      </xdr:nvSpPr>
      <xdr:spPr>
        <a:xfrm>
          <a:off x="162687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414" name="フローチャート: 判断 413"/>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415" name="フローチャート: 判断 414"/>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6" name="テキスト ボックス 41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7" name="テキスト ボックス 41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8" name="テキスト ボックス 41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9" name="テキスト ボックス 41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0" name="テキスト ボックス 41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71120</xdr:rowOff>
    </xdr:from>
    <xdr:to>
      <xdr:col>85</xdr:col>
      <xdr:colOff>177800</xdr:colOff>
      <xdr:row>41</xdr:row>
      <xdr:rowOff>1270</xdr:rowOff>
    </xdr:to>
    <xdr:sp macro="" textlink="">
      <xdr:nvSpPr>
        <xdr:cNvPr id="421" name="楕円 420"/>
        <xdr:cNvSpPr/>
      </xdr:nvSpPr>
      <xdr:spPr>
        <a:xfrm>
          <a:off x="162687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49547</xdr:rowOff>
    </xdr:from>
    <xdr:ext cx="405111" cy="259045"/>
    <xdr:sp macro="" textlink="">
      <xdr:nvSpPr>
        <xdr:cNvPr id="422" name="【認定こども園・幼稚園・保育所】&#10;有形固定資産減価償却率該当値テキスト"/>
        <xdr:cNvSpPr txBox="1"/>
      </xdr:nvSpPr>
      <xdr:spPr>
        <a:xfrm>
          <a:off x="16357600"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109220</xdr:rowOff>
    </xdr:from>
    <xdr:to>
      <xdr:col>81</xdr:col>
      <xdr:colOff>101600</xdr:colOff>
      <xdr:row>41</xdr:row>
      <xdr:rowOff>39370</xdr:rowOff>
    </xdr:to>
    <xdr:sp macro="" textlink="">
      <xdr:nvSpPr>
        <xdr:cNvPr id="423" name="楕円 422"/>
        <xdr:cNvSpPr/>
      </xdr:nvSpPr>
      <xdr:spPr>
        <a:xfrm>
          <a:off x="15430500" y="69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121920</xdr:rowOff>
    </xdr:from>
    <xdr:to>
      <xdr:col>85</xdr:col>
      <xdr:colOff>127000</xdr:colOff>
      <xdr:row>40</xdr:row>
      <xdr:rowOff>160020</xdr:rowOff>
    </xdr:to>
    <xdr:cxnSp macro="">
      <xdr:nvCxnSpPr>
        <xdr:cNvPr id="424" name="直線コネクタ 423"/>
        <xdr:cNvCxnSpPr/>
      </xdr:nvCxnSpPr>
      <xdr:spPr>
        <a:xfrm flipV="1">
          <a:off x="15481300" y="69799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78757</xdr:rowOff>
    </xdr:from>
    <xdr:ext cx="405111" cy="259045"/>
    <xdr:sp macro="" textlink="">
      <xdr:nvSpPr>
        <xdr:cNvPr id="425" name="n_1aveValue【認定こども園・幼稚園・保育所】&#10;有形固定資産減価償却率"/>
        <xdr:cNvSpPr txBox="1"/>
      </xdr:nvSpPr>
      <xdr:spPr>
        <a:xfrm>
          <a:off x="152660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63517</xdr:rowOff>
    </xdr:from>
    <xdr:ext cx="405111" cy="259045"/>
    <xdr:sp macro="" textlink="">
      <xdr:nvSpPr>
        <xdr:cNvPr id="426" name="n_2aveValue【認定こども園・幼稚園・保育所】&#10;有形固定資産減価償却率"/>
        <xdr:cNvSpPr txBox="1"/>
      </xdr:nvSpPr>
      <xdr:spPr>
        <a:xfrm>
          <a:off x="143897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30497</xdr:rowOff>
    </xdr:from>
    <xdr:ext cx="405111" cy="259045"/>
    <xdr:sp macro="" textlink="">
      <xdr:nvSpPr>
        <xdr:cNvPr id="427" name="n_1mainValue【認定こども園・幼稚園・保育所】&#10;有形固定資産減価償却率"/>
        <xdr:cNvSpPr txBox="1"/>
      </xdr:nvSpPr>
      <xdr:spPr>
        <a:xfrm>
          <a:off x="15266044" y="705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8" name="直線コネクタ 43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9" name="テキスト ボックス 43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0" name="直線コネクタ 43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1" name="テキスト ボックス 44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2" name="直線コネクタ 44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3" name="テキスト ボックス 44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4" name="直線コネクタ 44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5" name="テキスト ボックス 44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6" name="直線コネクタ 44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7" name="テキスト ボックス 44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51054</xdr:rowOff>
    </xdr:from>
    <xdr:to>
      <xdr:col>116</xdr:col>
      <xdr:colOff>62864</xdr:colOff>
      <xdr:row>41</xdr:row>
      <xdr:rowOff>69342</xdr:rowOff>
    </xdr:to>
    <xdr:cxnSp macro="">
      <xdr:nvCxnSpPr>
        <xdr:cNvPr id="449" name="直線コネクタ 448"/>
        <xdr:cNvCxnSpPr/>
      </xdr:nvCxnSpPr>
      <xdr:spPr>
        <a:xfrm flipV="1">
          <a:off x="22160864" y="5708904"/>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73169</xdr:rowOff>
    </xdr:from>
    <xdr:ext cx="469744" cy="259045"/>
    <xdr:sp macro="" textlink="">
      <xdr:nvSpPr>
        <xdr:cNvPr id="450" name="【認定こども園・幼稚園・保育所】&#10;一人当たり面積最小値テキスト"/>
        <xdr:cNvSpPr txBox="1"/>
      </xdr:nvSpPr>
      <xdr:spPr>
        <a:xfrm>
          <a:off x="22199600" y="710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69342</xdr:rowOff>
    </xdr:from>
    <xdr:to>
      <xdr:col>116</xdr:col>
      <xdr:colOff>152400</xdr:colOff>
      <xdr:row>41</xdr:row>
      <xdr:rowOff>69342</xdr:rowOff>
    </xdr:to>
    <xdr:cxnSp macro="">
      <xdr:nvCxnSpPr>
        <xdr:cNvPr id="451" name="直線コネクタ 450"/>
        <xdr:cNvCxnSpPr/>
      </xdr:nvCxnSpPr>
      <xdr:spPr>
        <a:xfrm>
          <a:off x="22072600" y="709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169181</xdr:rowOff>
    </xdr:from>
    <xdr:ext cx="469744" cy="259045"/>
    <xdr:sp macro="" textlink="">
      <xdr:nvSpPr>
        <xdr:cNvPr id="452" name="【認定こども園・幼稚園・保育所】&#10;一人当たり面積最大値テキスト"/>
        <xdr:cNvSpPr txBox="1"/>
      </xdr:nvSpPr>
      <xdr:spPr>
        <a:xfrm>
          <a:off x="22199600" y="548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51054</xdr:rowOff>
    </xdr:from>
    <xdr:to>
      <xdr:col>116</xdr:col>
      <xdr:colOff>152400</xdr:colOff>
      <xdr:row>33</xdr:row>
      <xdr:rowOff>51054</xdr:rowOff>
    </xdr:to>
    <xdr:cxnSp macro="">
      <xdr:nvCxnSpPr>
        <xdr:cNvPr id="453" name="直線コネクタ 452"/>
        <xdr:cNvCxnSpPr/>
      </xdr:nvCxnSpPr>
      <xdr:spPr>
        <a:xfrm>
          <a:off x="22072600" y="570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119143</xdr:rowOff>
    </xdr:from>
    <xdr:ext cx="469744" cy="259045"/>
    <xdr:sp macro="" textlink="">
      <xdr:nvSpPr>
        <xdr:cNvPr id="454" name="【認定こども園・幼稚園・保育所】&#10;一人当たり面積平均値テキスト"/>
        <xdr:cNvSpPr txBox="1"/>
      </xdr:nvSpPr>
      <xdr:spPr>
        <a:xfrm>
          <a:off x="22199600" y="66342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96266</xdr:rowOff>
    </xdr:from>
    <xdr:to>
      <xdr:col>116</xdr:col>
      <xdr:colOff>114300</xdr:colOff>
      <xdr:row>40</xdr:row>
      <xdr:rowOff>26416</xdr:rowOff>
    </xdr:to>
    <xdr:sp macro="" textlink="">
      <xdr:nvSpPr>
        <xdr:cNvPr id="455" name="フローチャート: 判断 454"/>
        <xdr:cNvSpPr/>
      </xdr:nvSpPr>
      <xdr:spPr>
        <a:xfrm>
          <a:off x="221107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68834</xdr:rowOff>
    </xdr:from>
    <xdr:to>
      <xdr:col>112</xdr:col>
      <xdr:colOff>38100</xdr:colOff>
      <xdr:row>39</xdr:row>
      <xdr:rowOff>170434</xdr:rowOff>
    </xdr:to>
    <xdr:sp macro="" textlink="">
      <xdr:nvSpPr>
        <xdr:cNvPr id="456" name="フローチャート: 判断 455"/>
        <xdr:cNvSpPr/>
      </xdr:nvSpPr>
      <xdr:spPr>
        <a:xfrm>
          <a:off x="21272500" y="675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167132</xdr:rowOff>
    </xdr:from>
    <xdr:to>
      <xdr:col>107</xdr:col>
      <xdr:colOff>101600</xdr:colOff>
      <xdr:row>39</xdr:row>
      <xdr:rowOff>97282</xdr:rowOff>
    </xdr:to>
    <xdr:sp macro="" textlink="">
      <xdr:nvSpPr>
        <xdr:cNvPr id="457" name="フローチャート: 判断 456"/>
        <xdr:cNvSpPr/>
      </xdr:nvSpPr>
      <xdr:spPr>
        <a:xfrm>
          <a:off x="20383500" y="668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8" name="テキスト ボックス 45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9" name="テキスト ボックス 45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0" name="テキスト ボックス 45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1" name="テキスト ボックス 46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2" name="テキスト ボックス 46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107696</xdr:rowOff>
    </xdr:from>
    <xdr:to>
      <xdr:col>116</xdr:col>
      <xdr:colOff>114300</xdr:colOff>
      <xdr:row>41</xdr:row>
      <xdr:rowOff>37846</xdr:rowOff>
    </xdr:to>
    <xdr:sp macro="" textlink="">
      <xdr:nvSpPr>
        <xdr:cNvPr id="463" name="楕円 462"/>
        <xdr:cNvSpPr/>
      </xdr:nvSpPr>
      <xdr:spPr>
        <a:xfrm>
          <a:off x="221107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22623</xdr:rowOff>
    </xdr:from>
    <xdr:ext cx="469744" cy="259045"/>
    <xdr:sp macro="" textlink="">
      <xdr:nvSpPr>
        <xdr:cNvPr id="464" name="【認定こども園・幼稚園・保育所】&#10;一人当たり面積該当値テキスト"/>
        <xdr:cNvSpPr txBox="1"/>
      </xdr:nvSpPr>
      <xdr:spPr>
        <a:xfrm>
          <a:off x="22199600" y="688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107696</xdr:rowOff>
    </xdr:from>
    <xdr:to>
      <xdr:col>112</xdr:col>
      <xdr:colOff>38100</xdr:colOff>
      <xdr:row>41</xdr:row>
      <xdr:rowOff>37846</xdr:rowOff>
    </xdr:to>
    <xdr:sp macro="" textlink="">
      <xdr:nvSpPr>
        <xdr:cNvPr id="465" name="楕円 464"/>
        <xdr:cNvSpPr/>
      </xdr:nvSpPr>
      <xdr:spPr>
        <a:xfrm>
          <a:off x="21272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158496</xdr:rowOff>
    </xdr:from>
    <xdr:to>
      <xdr:col>116</xdr:col>
      <xdr:colOff>63500</xdr:colOff>
      <xdr:row>40</xdr:row>
      <xdr:rowOff>158496</xdr:rowOff>
    </xdr:to>
    <xdr:cxnSp macro="">
      <xdr:nvCxnSpPr>
        <xdr:cNvPr id="466" name="直線コネクタ 465"/>
        <xdr:cNvCxnSpPr/>
      </xdr:nvCxnSpPr>
      <xdr:spPr>
        <a:xfrm>
          <a:off x="21323300" y="70164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15511</xdr:rowOff>
    </xdr:from>
    <xdr:ext cx="469744" cy="259045"/>
    <xdr:sp macro="" textlink="">
      <xdr:nvSpPr>
        <xdr:cNvPr id="467" name="n_1aveValue【認定こども園・幼稚園・保育所】&#10;一人当たり面積"/>
        <xdr:cNvSpPr txBox="1"/>
      </xdr:nvSpPr>
      <xdr:spPr>
        <a:xfrm>
          <a:off x="21075727" y="653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113809</xdr:rowOff>
    </xdr:from>
    <xdr:ext cx="469744" cy="259045"/>
    <xdr:sp macro="" textlink="">
      <xdr:nvSpPr>
        <xdr:cNvPr id="468" name="n_2aveValue【認定こども園・幼稚園・保育所】&#10;一人当たり面積"/>
        <xdr:cNvSpPr txBox="1"/>
      </xdr:nvSpPr>
      <xdr:spPr>
        <a:xfrm>
          <a:off x="20199427" y="645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28973</xdr:rowOff>
    </xdr:from>
    <xdr:ext cx="469744" cy="259045"/>
    <xdr:sp macro="" textlink="">
      <xdr:nvSpPr>
        <xdr:cNvPr id="469" name="n_1mainValue【認定こども園・幼稚園・保育所】&#10;一人当たり面積"/>
        <xdr:cNvSpPr txBox="1"/>
      </xdr:nvSpPr>
      <xdr:spPr>
        <a:xfrm>
          <a:off x="210757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0" name="正方形/長方形 46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1" name="正方形/長方形 47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2" name="正方形/長方形 47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3" name="正方形/長方形 47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4" name="正方形/長方形 47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5" name="正方形/長方形 47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6" name="正方形/長方形 47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7" name="正方形/長方形 47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8" name="テキスト ボックス 47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9" name="直線コネクタ 47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80" name="テキスト ボックス 47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81" name="直線コネクタ 48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82" name="テキスト ボックス 481"/>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83" name="直線コネクタ 48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84" name="テキスト ボックス 48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85" name="直線コネクタ 48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86" name="テキスト ボックス 48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87" name="直線コネクタ 48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88" name="テキスト ボックス 48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9" name="直線コネクタ 48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90" name="テキスト ボックス 48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89154</xdr:rowOff>
    </xdr:from>
    <xdr:to>
      <xdr:col>85</xdr:col>
      <xdr:colOff>126364</xdr:colOff>
      <xdr:row>63</xdr:row>
      <xdr:rowOff>70866</xdr:rowOff>
    </xdr:to>
    <xdr:cxnSp macro="">
      <xdr:nvCxnSpPr>
        <xdr:cNvPr id="492" name="直線コネクタ 491"/>
        <xdr:cNvCxnSpPr/>
      </xdr:nvCxnSpPr>
      <xdr:spPr>
        <a:xfrm flipV="1">
          <a:off x="16318864" y="9861804"/>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74693</xdr:rowOff>
    </xdr:from>
    <xdr:ext cx="405111" cy="259045"/>
    <xdr:sp macro="" textlink="">
      <xdr:nvSpPr>
        <xdr:cNvPr id="493" name="【学校施設】&#10;有形固定資産減価償却率最小値テキスト"/>
        <xdr:cNvSpPr txBox="1"/>
      </xdr:nvSpPr>
      <xdr:spPr>
        <a:xfrm>
          <a:off x="16357600" y="1087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70866</xdr:rowOff>
    </xdr:from>
    <xdr:to>
      <xdr:col>86</xdr:col>
      <xdr:colOff>25400</xdr:colOff>
      <xdr:row>63</xdr:row>
      <xdr:rowOff>70866</xdr:rowOff>
    </xdr:to>
    <xdr:cxnSp macro="">
      <xdr:nvCxnSpPr>
        <xdr:cNvPr id="494" name="直線コネクタ 493"/>
        <xdr:cNvCxnSpPr/>
      </xdr:nvCxnSpPr>
      <xdr:spPr>
        <a:xfrm>
          <a:off x="16230600" y="10872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35831</xdr:rowOff>
    </xdr:from>
    <xdr:ext cx="405111" cy="259045"/>
    <xdr:sp macro="" textlink="">
      <xdr:nvSpPr>
        <xdr:cNvPr id="495" name="【学校施設】&#10;有形固定資産減価償却率最大値テキスト"/>
        <xdr:cNvSpPr txBox="1"/>
      </xdr:nvSpPr>
      <xdr:spPr>
        <a:xfrm>
          <a:off x="16357600" y="9637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89154</xdr:rowOff>
    </xdr:from>
    <xdr:to>
      <xdr:col>86</xdr:col>
      <xdr:colOff>25400</xdr:colOff>
      <xdr:row>57</xdr:row>
      <xdr:rowOff>89154</xdr:rowOff>
    </xdr:to>
    <xdr:cxnSp macro="">
      <xdr:nvCxnSpPr>
        <xdr:cNvPr id="496" name="直線コネクタ 495"/>
        <xdr:cNvCxnSpPr/>
      </xdr:nvCxnSpPr>
      <xdr:spPr>
        <a:xfrm>
          <a:off x="16230600" y="98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129811</xdr:rowOff>
    </xdr:from>
    <xdr:ext cx="405111" cy="259045"/>
    <xdr:sp macro="" textlink="">
      <xdr:nvSpPr>
        <xdr:cNvPr id="497" name="【学校施設】&#10;有形固定資産減価償却率平均値テキスト"/>
        <xdr:cNvSpPr txBox="1"/>
      </xdr:nvSpPr>
      <xdr:spPr>
        <a:xfrm>
          <a:off x="16357600" y="10073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106934</xdr:rowOff>
    </xdr:from>
    <xdr:to>
      <xdr:col>85</xdr:col>
      <xdr:colOff>177800</xdr:colOff>
      <xdr:row>60</xdr:row>
      <xdr:rowOff>37084</xdr:rowOff>
    </xdr:to>
    <xdr:sp macro="" textlink="">
      <xdr:nvSpPr>
        <xdr:cNvPr id="498" name="フローチャート: 判断 497"/>
        <xdr:cNvSpPr/>
      </xdr:nvSpPr>
      <xdr:spPr>
        <a:xfrm>
          <a:off x="16268700" y="102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125222</xdr:rowOff>
    </xdr:from>
    <xdr:to>
      <xdr:col>81</xdr:col>
      <xdr:colOff>101600</xdr:colOff>
      <xdr:row>60</xdr:row>
      <xdr:rowOff>55372</xdr:rowOff>
    </xdr:to>
    <xdr:sp macro="" textlink="">
      <xdr:nvSpPr>
        <xdr:cNvPr id="499" name="フローチャート: 判断 498"/>
        <xdr:cNvSpPr/>
      </xdr:nvSpPr>
      <xdr:spPr>
        <a:xfrm>
          <a:off x="15430500" y="1024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49784</xdr:rowOff>
    </xdr:from>
    <xdr:to>
      <xdr:col>76</xdr:col>
      <xdr:colOff>165100</xdr:colOff>
      <xdr:row>60</xdr:row>
      <xdr:rowOff>151384</xdr:rowOff>
    </xdr:to>
    <xdr:sp macro="" textlink="">
      <xdr:nvSpPr>
        <xdr:cNvPr id="500" name="フローチャート: 判断 499"/>
        <xdr:cNvSpPr/>
      </xdr:nvSpPr>
      <xdr:spPr>
        <a:xfrm>
          <a:off x="14541500" y="103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1" name="テキスト ボックス 50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2" name="テキスト ボックス 50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3" name="テキスト ボックス 50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4" name="テキスト ボックス 50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5" name="テキスト ボックス 50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31496</xdr:rowOff>
    </xdr:from>
    <xdr:to>
      <xdr:col>85</xdr:col>
      <xdr:colOff>177800</xdr:colOff>
      <xdr:row>60</xdr:row>
      <xdr:rowOff>133096</xdr:rowOff>
    </xdr:to>
    <xdr:sp macro="" textlink="">
      <xdr:nvSpPr>
        <xdr:cNvPr id="506" name="楕円 505"/>
        <xdr:cNvSpPr/>
      </xdr:nvSpPr>
      <xdr:spPr>
        <a:xfrm>
          <a:off x="16268700" y="103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9923</xdr:rowOff>
    </xdr:from>
    <xdr:ext cx="405111" cy="259045"/>
    <xdr:sp macro="" textlink="">
      <xdr:nvSpPr>
        <xdr:cNvPr id="507" name="【学校施設】&#10;有形固定資産減価償却率該当値テキスト"/>
        <xdr:cNvSpPr txBox="1"/>
      </xdr:nvSpPr>
      <xdr:spPr>
        <a:xfrm>
          <a:off x="16357600" y="1029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31496</xdr:rowOff>
    </xdr:from>
    <xdr:to>
      <xdr:col>81</xdr:col>
      <xdr:colOff>101600</xdr:colOff>
      <xdr:row>60</xdr:row>
      <xdr:rowOff>133096</xdr:rowOff>
    </xdr:to>
    <xdr:sp macro="" textlink="">
      <xdr:nvSpPr>
        <xdr:cNvPr id="508" name="楕円 507"/>
        <xdr:cNvSpPr/>
      </xdr:nvSpPr>
      <xdr:spPr>
        <a:xfrm>
          <a:off x="15430500" y="103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82296</xdr:rowOff>
    </xdr:from>
    <xdr:to>
      <xdr:col>85</xdr:col>
      <xdr:colOff>127000</xdr:colOff>
      <xdr:row>60</xdr:row>
      <xdr:rowOff>82296</xdr:rowOff>
    </xdr:to>
    <xdr:cxnSp macro="">
      <xdr:nvCxnSpPr>
        <xdr:cNvPr id="509" name="直線コネクタ 508"/>
        <xdr:cNvCxnSpPr/>
      </xdr:nvCxnSpPr>
      <xdr:spPr>
        <a:xfrm>
          <a:off x="15481300" y="103692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71899</xdr:rowOff>
    </xdr:from>
    <xdr:ext cx="405111" cy="259045"/>
    <xdr:sp macro="" textlink="">
      <xdr:nvSpPr>
        <xdr:cNvPr id="510" name="n_1aveValue【学校施設】&#10;有形固定資産減価償却率"/>
        <xdr:cNvSpPr txBox="1"/>
      </xdr:nvSpPr>
      <xdr:spPr>
        <a:xfrm>
          <a:off x="15266044" y="1001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167911</xdr:rowOff>
    </xdr:from>
    <xdr:ext cx="405111" cy="259045"/>
    <xdr:sp macro="" textlink="">
      <xdr:nvSpPr>
        <xdr:cNvPr id="511" name="n_2aveValue【学校施設】&#10;有形固定資産減価償却率"/>
        <xdr:cNvSpPr txBox="1"/>
      </xdr:nvSpPr>
      <xdr:spPr>
        <a:xfrm>
          <a:off x="14389744" y="10112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124223</xdr:rowOff>
    </xdr:from>
    <xdr:ext cx="405111" cy="259045"/>
    <xdr:sp macro="" textlink="">
      <xdr:nvSpPr>
        <xdr:cNvPr id="512" name="n_1mainValue【学校施設】&#10;有形固定資産減価償却率"/>
        <xdr:cNvSpPr txBox="1"/>
      </xdr:nvSpPr>
      <xdr:spPr>
        <a:xfrm>
          <a:off x="15266044" y="1041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3" name="正方形/長方形 51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4" name="正方形/長方形 51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5" name="正方形/長方形 51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6" name="正方形/長方形 51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7" name="正方形/長方形 51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8" name="正方形/長方形 51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9" name="正方形/長方形 51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0" name="正方形/長方形 51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1" name="テキスト ボックス 52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2" name="直線コネクタ 52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23" name="直線コネクタ 52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4" name="テキスト ボックス 52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5" name="直線コネクタ 52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6" name="テキスト ボックス 52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7" name="直線コネクタ 52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8" name="テキスト ボックス 52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9" name="直線コネクタ 52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0" name="テキスト ボックス 52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1" name="直線コネクタ 53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2" name="テキスト ボックス 53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3" name="直線コネクタ 53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4" name="テキスト ボックス 53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62</xdr:row>
      <xdr:rowOff>169926</xdr:rowOff>
    </xdr:to>
    <xdr:cxnSp macro="">
      <xdr:nvCxnSpPr>
        <xdr:cNvPr id="536" name="直線コネクタ 535"/>
        <xdr:cNvCxnSpPr/>
      </xdr:nvCxnSpPr>
      <xdr:spPr>
        <a:xfrm flipV="1">
          <a:off x="22160864" y="9738360"/>
          <a:ext cx="0" cy="1061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2303</xdr:rowOff>
    </xdr:from>
    <xdr:ext cx="469744" cy="259045"/>
    <xdr:sp macro="" textlink="">
      <xdr:nvSpPr>
        <xdr:cNvPr id="537" name="【学校施設】&#10;一人当たり面積最小値テキスト"/>
        <xdr:cNvSpPr txBox="1"/>
      </xdr:nvSpPr>
      <xdr:spPr>
        <a:xfrm>
          <a:off x="22199600" y="1080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169926</xdr:rowOff>
    </xdr:from>
    <xdr:to>
      <xdr:col>116</xdr:col>
      <xdr:colOff>152400</xdr:colOff>
      <xdr:row>62</xdr:row>
      <xdr:rowOff>169926</xdr:rowOff>
    </xdr:to>
    <xdr:cxnSp macro="">
      <xdr:nvCxnSpPr>
        <xdr:cNvPr id="538" name="直線コネクタ 537"/>
        <xdr:cNvCxnSpPr/>
      </xdr:nvCxnSpPr>
      <xdr:spPr>
        <a:xfrm>
          <a:off x="22072600" y="10799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539" name="【学校施設】&#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540" name="直線コネクタ 539"/>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93616</xdr:rowOff>
    </xdr:from>
    <xdr:ext cx="469744" cy="259045"/>
    <xdr:sp macro="" textlink="">
      <xdr:nvSpPr>
        <xdr:cNvPr id="541" name="【学校施設】&#10;一人当たり面積平均値テキスト"/>
        <xdr:cNvSpPr txBox="1"/>
      </xdr:nvSpPr>
      <xdr:spPr>
        <a:xfrm>
          <a:off x="22199600" y="10380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70739</xdr:rowOff>
    </xdr:from>
    <xdr:to>
      <xdr:col>116</xdr:col>
      <xdr:colOff>114300</xdr:colOff>
      <xdr:row>62</xdr:row>
      <xdr:rowOff>889</xdr:rowOff>
    </xdr:to>
    <xdr:sp macro="" textlink="">
      <xdr:nvSpPr>
        <xdr:cNvPr id="542" name="フローチャート: 判断 541"/>
        <xdr:cNvSpPr/>
      </xdr:nvSpPr>
      <xdr:spPr>
        <a:xfrm>
          <a:off x="22110700" y="1052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86741</xdr:rowOff>
    </xdr:from>
    <xdr:to>
      <xdr:col>112</xdr:col>
      <xdr:colOff>38100</xdr:colOff>
      <xdr:row>62</xdr:row>
      <xdr:rowOff>16891</xdr:rowOff>
    </xdr:to>
    <xdr:sp macro="" textlink="">
      <xdr:nvSpPr>
        <xdr:cNvPr id="543" name="フローチャート: 判断 542"/>
        <xdr:cNvSpPr/>
      </xdr:nvSpPr>
      <xdr:spPr>
        <a:xfrm>
          <a:off x="21272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91694</xdr:rowOff>
    </xdr:from>
    <xdr:to>
      <xdr:col>107</xdr:col>
      <xdr:colOff>101600</xdr:colOff>
      <xdr:row>62</xdr:row>
      <xdr:rowOff>21844</xdr:rowOff>
    </xdr:to>
    <xdr:sp macro="" textlink="">
      <xdr:nvSpPr>
        <xdr:cNvPr id="544" name="フローチャート: 判断 543"/>
        <xdr:cNvSpPr/>
      </xdr:nvSpPr>
      <xdr:spPr>
        <a:xfrm>
          <a:off x="20383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5" name="テキスト ボックス 54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6" name="テキスト ボックス 54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7" name="テキスト ボックス 54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8" name="テキスト ボックス 54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9" name="テキスト ボックス 54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140081</xdr:rowOff>
    </xdr:from>
    <xdr:to>
      <xdr:col>116</xdr:col>
      <xdr:colOff>114300</xdr:colOff>
      <xdr:row>62</xdr:row>
      <xdr:rowOff>70231</xdr:rowOff>
    </xdr:to>
    <xdr:sp macro="" textlink="">
      <xdr:nvSpPr>
        <xdr:cNvPr id="550" name="楕円 549"/>
        <xdr:cNvSpPr/>
      </xdr:nvSpPr>
      <xdr:spPr>
        <a:xfrm>
          <a:off x="22110700" y="1059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118508</xdr:rowOff>
    </xdr:from>
    <xdr:ext cx="469744" cy="259045"/>
    <xdr:sp macro="" textlink="">
      <xdr:nvSpPr>
        <xdr:cNvPr id="551" name="【学校施設】&#10;一人当たり面積該当値テキスト"/>
        <xdr:cNvSpPr txBox="1"/>
      </xdr:nvSpPr>
      <xdr:spPr>
        <a:xfrm>
          <a:off x="22199600" y="1057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141224</xdr:rowOff>
    </xdr:from>
    <xdr:to>
      <xdr:col>112</xdr:col>
      <xdr:colOff>38100</xdr:colOff>
      <xdr:row>62</xdr:row>
      <xdr:rowOff>71374</xdr:rowOff>
    </xdr:to>
    <xdr:sp macro="" textlink="">
      <xdr:nvSpPr>
        <xdr:cNvPr id="552" name="楕円 551"/>
        <xdr:cNvSpPr/>
      </xdr:nvSpPr>
      <xdr:spPr>
        <a:xfrm>
          <a:off x="21272500" y="1059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19431</xdr:rowOff>
    </xdr:from>
    <xdr:to>
      <xdr:col>116</xdr:col>
      <xdr:colOff>63500</xdr:colOff>
      <xdr:row>62</xdr:row>
      <xdr:rowOff>20574</xdr:rowOff>
    </xdr:to>
    <xdr:cxnSp macro="">
      <xdr:nvCxnSpPr>
        <xdr:cNvPr id="553" name="直線コネクタ 552"/>
        <xdr:cNvCxnSpPr/>
      </xdr:nvCxnSpPr>
      <xdr:spPr>
        <a:xfrm flipV="1">
          <a:off x="21323300" y="1064933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33418</xdr:rowOff>
    </xdr:from>
    <xdr:ext cx="469744" cy="259045"/>
    <xdr:sp macro="" textlink="">
      <xdr:nvSpPr>
        <xdr:cNvPr id="554" name="n_1aveValue【学校施設】&#10;一人当たり面積"/>
        <xdr:cNvSpPr txBox="1"/>
      </xdr:nvSpPr>
      <xdr:spPr>
        <a:xfrm>
          <a:off x="21075727" y="1032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38371</xdr:rowOff>
    </xdr:from>
    <xdr:ext cx="469744" cy="259045"/>
    <xdr:sp macro="" textlink="">
      <xdr:nvSpPr>
        <xdr:cNvPr id="555" name="n_2aveValue【学校施設】&#10;一人当たり面積"/>
        <xdr:cNvSpPr txBox="1"/>
      </xdr:nvSpPr>
      <xdr:spPr>
        <a:xfrm>
          <a:off x="20199427" y="1032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62501</xdr:rowOff>
    </xdr:from>
    <xdr:ext cx="469744" cy="259045"/>
    <xdr:sp macro="" textlink="">
      <xdr:nvSpPr>
        <xdr:cNvPr id="556" name="n_1mainValue【学校施設】&#10;一人当たり面積"/>
        <xdr:cNvSpPr txBox="1"/>
      </xdr:nvSpPr>
      <xdr:spPr>
        <a:xfrm>
          <a:off x="21075727" y="1069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7" name="正方形/長方形 55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8" name="正方形/長方形 55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9" name="正方形/長方形 55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0" name="正方形/長方形 55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1" name="正方形/長方形 56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2" name="正方形/長方形 56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3" name="正方形/長方形 56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4" name="正方形/長方形 56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65" name="正方形/長方形 56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6" name="正方形/長方形 56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7" name="正方形/長方形 56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8" name="正方形/長方形 56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9" name="正方形/長方形 56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0" name="正方形/長方形 56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1" name="正方形/長方形 57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2" name="正方形/長方形 57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73" name="正方形/長方形 57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4" name="正方形/長方形 57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5" name="正方形/長方形 57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76" name="正方形/長方形 57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77" name="正方形/長方形 57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78" name="正方形/長方形 57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79" name="正方形/長方形 57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0" name="正方形/長方形 579"/>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81" name="正方形/長方形 58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82" name="正方形/長方形 58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83" name="正方形/長方形 58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4" name="正方形/長方形 58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85" name="正方形/長方形 58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86" name="正方形/長方形 58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87" name="正方形/長方形 58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88" name="正方形/長方形 587"/>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89" name="正方形/長方形 58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90" name="正方形/長方形 58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91" name="テキスト ボックス 59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有形固定資産減価償却率は類似団体と比較して、低い水準となっています。</a:t>
          </a:r>
        </a:p>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類似団体と比較して有形固定資産減価償却率が低くなっている施設として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橋りょう・トンネル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がありますが、これは、近年竣工した施設の取得価格が全体に占める割合が大きいことによるものです。</a:t>
          </a:r>
        </a:p>
        <a:p>
          <a:r>
            <a:rPr kumimoji="1" lang="ja-JP" altLang="en-US" sz="1300">
              <a:latin typeface="ＭＳ Ｐゴシック" panose="020B0600070205080204" pitchFamily="50" charset="-128"/>
              <a:ea typeface="ＭＳ Ｐゴシック" panose="020B0600070205080204" pitchFamily="50" charset="-128"/>
            </a:rPr>
            <a:t>なお、本市では、施設の老朽化の進行に対しては、「公共施設管理基本方針」（平成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年度策定・平成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年度改訂）に沿って、施設の長寿命化等中長期的な視点に立ち、計画的な保全・更新、公共建築物の再整備検討等、総合的な取組を進めていきます。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3,737,845
3,646,405
437.56
1,705,235,891
1,682,028,520
13,056,042
936,031,148
2,364,112,005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2" name="テキスト ボックス 51"/>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4" name="テキスト ボックス 53"/>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106680</xdr:rowOff>
    </xdr:from>
    <xdr:to>
      <xdr:col>24</xdr:col>
      <xdr:colOff>62865</xdr:colOff>
      <xdr:row>42</xdr:row>
      <xdr:rowOff>87630</xdr:rowOff>
    </xdr:to>
    <xdr:cxnSp macro="">
      <xdr:nvCxnSpPr>
        <xdr:cNvPr id="56" name="直線コネクタ 55"/>
        <xdr:cNvCxnSpPr/>
      </xdr:nvCxnSpPr>
      <xdr:spPr>
        <a:xfrm flipV="1">
          <a:off x="4634865" y="593598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7" name="【図書館】&#10;有形固定資産減価償却率最小値テキスト"/>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58" name="直線コネクタ 57"/>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53357</xdr:rowOff>
    </xdr:from>
    <xdr:ext cx="405111" cy="259045"/>
    <xdr:sp macro="" textlink="">
      <xdr:nvSpPr>
        <xdr:cNvPr id="59" name="【図書館】&#10;有形固定資産減価償却率最大値テキスト"/>
        <xdr:cNvSpPr txBox="1"/>
      </xdr:nvSpPr>
      <xdr:spPr>
        <a:xfrm>
          <a:off x="4673600" y="571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106680</xdr:rowOff>
    </xdr:from>
    <xdr:to>
      <xdr:col>24</xdr:col>
      <xdr:colOff>152400</xdr:colOff>
      <xdr:row>34</xdr:row>
      <xdr:rowOff>106680</xdr:rowOff>
    </xdr:to>
    <xdr:cxnSp macro="">
      <xdr:nvCxnSpPr>
        <xdr:cNvPr id="60" name="直線コネクタ 59"/>
        <xdr:cNvCxnSpPr/>
      </xdr:nvCxnSpPr>
      <xdr:spPr>
        <a:xfrm>
          <a:off x="4546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95267</xdr:rowOff>
    </xdr:from>
    <xdr:ext cx="405111" cy="259045"/>
    <xdr:sp macro="" textlink="">
      <xdr:nvSpPr>
        <xdr:cNvPr id="61" name="【図書館】&#10;有形固定資産減価償却率平均値テキスト"/>
        <xdr:cNvSpPr txBox="1"/>
      </xdr:nvSpPr>
      <xdr:spPr>
        <a:xfrm>
          <a:off x="4673600" y="661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116840</xdr:rowOff>
    </xdr:from>
    <xdr:to>
      <xdr:col>24</xdr:col>
      <xdr:colOff>114300</xdr:colOff>
      <xdr:row>39</xdr:row>
      <xdr:rowOff>46990</xdr:rowOff>
    </xdr:to>
    <xdr:sp macro="" textlink="">
      <xdr:nvSpPr>
        <xdr:cNvPr id="62" name="フローチャート: 判断 61"/>
        <xdr:cNvSpPr/>
      </xdr:nvSpPr>
      <xdr:spPr>
        <a:xfrm>
          <a:off x="45847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135890</xdr:rowOff>
    </xdr:from>
    <xdr:to>
      <xdr:col>20</xdr:col>
      <xdr:colOff>38100</xdr:colOff>
      <xdr:row>39</xdr:row>
      <xdr:rowOff>66040</xdr:rowOff>
    </xdr:to>
    <xdr:sp macro="" textlink="">
      <xdr:nvSpPr>
        <xdr:cNvPr id="63" name="フローチャート: 判断 62"/>
        <xdr:cNvSpPr/>
      </xdr:nvSpPr>
      <xdr:spPr>
        <a:xfrm>
          <a:off x="3746500" y="665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36830</xdr:rowOff>
    </xdr:from>
    <xdr:to>
      <xdr:col>15</xdr:col>
      <xdr:colOff>101600</xdr:colOff>
      <xdr:row>39</xdr:row>
      <xdr:rowOff>138430</xdr:rowOff>
    </xdr:to>
    <xdr:sp macro="" textlink="">
      <xdr:nvSpPr>
        <xdr:cNvPr id="64" name="フローチャート: 判断 63"/>
        <xdr:cNvSpPr/>
      </xdr:nvSpPr>
      <xdr:spPr>
        <a:xfrm>
          <a:off x="2857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33020</xdr:rowOff>
    </xdr:from>
    <xdr:to>
      <xdr:col>24</xdr:col>
      <xdr:colOff>114300</xdr:colOff>
      <xdr:row>37</xdr:row>
      <xdr:rowOff>134620</xdr:rowOff>
    </xdr:to>
    <xdr:sp macro="" textlink="">
      <xdr:nvSpPr>
        <xdr:cNvPr id="70" name="楕円 69"/>
        <xdr:cNvSpPr/>
      </xdr:nvSpPr>
      <xdr:spPr>
        <a:xfrm>
          <a:off x="45847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55897</xdr:rowOff>
    </xdr:from>
    <xdr:ext cx="405111" cy="259045"/>
    <xdr:sp macro="" textlink="">
      <xdr:nvSpPr>
        <xdr:cNvPr id="71" name="【図書館】&#10;有形固定資産減価償却率該当値テキスト"/>
        <xdr:cNvSpPr txBox="1"/>
      </xdr:nvSpPr>
      <xdr:spPr>
        <a:xfrm>
          <a:off x="4673600"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101600</xdr:rowOff>
    </xdr:from>
    <xdr:to>
      <xdr:col>20</xdr:col>
      <xdr:colOff>38100</xdr:colOff>
      <xdr:row>38</xdr:row>
      <xdr:rowOff>31750</xdr:rowOff>
    </xdr:to>
    <xdr:sp macro="" textlink="">
      <xdr:nvSpPr>
        <xdr:cNvPr id="72" name="楕円 71"/>
        <xdr:cNvSpPr/>
      </xdr:nvSpPr>
      <xdr:spPr>
        <a:xfrm>
          <a:off x="3746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83820</xdr:rowOff>
    </xdr:from>
    <xdr:to>
      <xdr:col>24</xdr:col>
      <xdr:colOff>63500</xdr:colOff>
      <xdr:row>37</xdr:row>
      <xdr:rowOff>152400</xdr:rowOff>
    </xdr:to>
    <xdr:cxnSp macro="">
      <xdr:nvCxnSpPr>
        <xdr:cNvPr id="73" name="直線コネクタ 72"/>
        <xdr:cNvCxnSpPr/>
      </xdr:nvCxnSpPr>
      <xdr:spPr>
        <a:xfrm flipV="1">
          <a:off x="3797300" y="642747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57167</xdr:rowOff>
    </xdr:from>
    <xdr:ext cx="405111" cy="259045"/>
    <xdr:sp macro="" textlink="">
      <xdr:nvSpPr>
        <xdr:cNvPr id="74" name="n_1aveValue【図書館】&#10;有形固定資産減価償却率"/>
        <xdr:cNvSpPr txBox="1"/>
      </xdr:nvSpPr>
      <xdr:spPr>
        <a:xfrm>
          <a:off x="35820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154957</xdr:rowOff>
    </xdr:from>
    <xdr:ext cx="405111" cy="259045"/>
    <xdr:sp macro="" textlink="">
      <xdr:nvSpPr>
        <xdr:cNvPr id="75" name="n_2aveValue【図書館】&#10;有形固定資産減価償却率"/>
        <xdr:cNvSpPr txBox="1"/>
      </xdr:nvSpPr>
      <xdr:spPr>
        <a:xfrm>
          <a:off x="2705744" y="649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48277</xdr:rowOff>
    </xdr:from>
    <xdr:ext cx="405111" cy="259045"/>
    <xdr:sp macro="" textlink="">
      <xdr:nvSpPr>
        <xdr:cNvPr id="76" name="n_1mainValue【図書館】&#10;有形固定資産減価償却率"/>
        <xdr:cNvSpPr txBox="1"/>
      </xdr:nvSpPr>
      <xdr:spPr>
        <a:xfrm>
          <a:off x="35820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5" name="テキスト ボックス 84"/>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87" name="テキスト ボックス 86"/>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133350</xdr:rowOff>
    </xdr:from>
    <xdr:to>
      <xdr:col>59</xdr:col>
      <xdr:colOff>50800</xdr:colOff>
      <xdr:row>41</xdr:row>
      <xdr:rowOff>133350</xdr:rowOff>
    </xdr:to>
    <xdr:cxnSp macro="">
      <xdr:nvCxnSpPr>
        <xdr:cNvPr id="88" name="直線コネクタ 87"/>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9" name="テキスト ボックス 88"/>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0" name="直線コネクタ 89"/>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1" name="テキスト ボックス 90"/>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2" name="直線コネクタ 91"/>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3" name="テキスト ボックス 92"/>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4" name="直線コネクタ 93"/>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5" name="テキスト ボックス 94"/>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7" name="テキスト ボックス 9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41</xdr:row>
      <xdr:rowOff>133350</xdr:rowOff>
    </xdr:to>
    <xdr:cxnSp macro="">
      <xdr:nvCxnSpPr>
        <xdr:cNvPr id="99" name="直線コネクタ 98"/>
        <xdr:cNvCxnSpPr/>
      </xdr:nvCxnSpPr>
      <xdr:spPr>
        <a:xfrm flipV="1">
          <a:off x="10476865" y="569976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00" name="【図書館】&#10;一人当たり面積最小値テキスト"/>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01" name="直線コネクタ 100"/>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02" name="【図書館】&#10;一人当たり面積最大値テキスト"/>
        <xdr:cNvSpPr txBox="1"/>
      </xdr:nvSpPr>
      <xdr:spPr>
        <a:xfrm>
          <a:off x="10515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03" name="直線コネクタ 102"/>
        <xdr:cNvCxnSpPr/>
      </xdr:nvCxnSpPr>
      <xdr:spPr>
        <a:xfrm>
          <a:off x="10388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36847</xdr:rowOff>
    </xdr:from>
    <xdr:ext cx="469744" cy="259045"/>
    <xdr:sp macro="" textlink="">
      <xdr:nvSpPr>
        <xdr:cNvPr id="104" name="【図書館】&#10;一人当たり面積平均値テキスト"/>
        <xdr:cNvSpPr txBox="1"/>
      </xdr:nvSpPr>
      <xdr:spPr>
        <a:xfrm>
          <a:off x="10515600" y="655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13970</xdr:rowOff>
    </xdr:from>
    <xdr:to>
      <xdr:col>55</xdr:col>
      <xdr:colOff>50800</xdr:colOff>
      <xdr:row>39</xdr:row>
      <xdr:rowOff>115570</xdr:rowOff>
    </xdr:to>
    <xdr:sp macro="" textlink="">
      <xdr:nvSpPr>
        <xdr:cNvPr id="105" name="フローチャート: 判断 104"/>
        <xdr:cNvSpPr/>
      </xdr:nvSpPr>
      <xdr:spPr>
        <a:xfrm>
          <a:off x="10426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13970</xdr:rowOff>
    </xdr:from>
    <xdr:to>
      <xdr:col>50</xdr:col>
      <xdr:colOff>165100</xdr:colOff>
      <xdr:row>39</xdr:row>
      <xdr:rowOff>115570</xdr:rowOff>
    </xdr:to>
    <xdr:sp macro="" textlink="">
      <xdr:nvSpPr>
        <xdr:cNvPr id="106" name="フローチャート: 判断 105"/>
        <xdr:cNvSpPr/>
      </xdr:nvSpPr>
      <xdr:spPr>
        <a:xfrm>
          <a:off x="9588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07" name="フローチャート: 判断 106"/>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13" name="楕円 112"/>
        <xdr:cNvSpPr/>
      </xdr:nvSpPr>
      <xdr:spPr>
        <a:xfrm>
          <a:off x="10426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3827</xdr:rowOff>
    </xdr:from>
    <xdr:ext cx="469744" cy="259045"/>
    <xdr:sp macro="" textlink="">
      <xdr:nvSpPr>
        <xdr:cNvPr id="114" name="【図書館】&#10;一人当たり面積該当値テキスト"/>
        <xdr:cNvSpPr txBox="1"/>
      </xdr:nvSpPr>
      <xdr:spPr>
        <a:xfrm>
          <a:off x="10515600"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15" name="楕円 114"/>
        <xdr:cNvSpPr/>
      </xdr:nvSpPr>
      <xdr:spPr>
        <a:xfrm>
          <a:off x="9588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16" name="直線コネクタ 115"/>
        <xdr:cNvCxnSpPr/>
      </xdr:nvCxnSpPr>
      <xdr:spPr>
        <a:xfrm>
          <a:off x="9639300" y="693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132097</xdr:rowOff>
    </xdr:from>
    <xdr:ext cx="469744" cy="259045"/>
    <xdr:sp macro="" textlink="">
      <xdr:nvSpPr>
        <xdr:cNvPr id="117" name="n_1aveValue【図書館】&#10;一人当たり面積"/>
        <xdr:cNvSpPr txBox="1"/>
      </xdr:nvSpPr>
      <xdr:spPr>
        <a:xfrm>
          <a:off x="93917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18" name="n_2aveValue【図書館】&#10;一人当たり面積"/>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19" name="n_1main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0" name="正方形/長方形 11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1" name="正方形/長方形 12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2" name="正方形/長方形 12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3" name="正方形/長方形 12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4" name="正方形/長方形 12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5" name="正方形/長方形 12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6" name="正方形/長方形 12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7" name="正方形/長方形 12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8" name="テキスト ボックス 12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9" name="直線コネクタ 12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0" name="テキスト ボックス 12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1" name="直線コネクタ 13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2" name="テキスト ボックス 13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3" name="直線コネクタ 13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4" name="テキスト ボックス 13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5" name="直線コネクタ 13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6" name="テキスト ボックス 13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7" name="直線コネクタ 13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8" name="テキスト ボックス 13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9" name="直線コネクタ 13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0" name="テキスト ボックス 13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2" name="テキスト ボックス 14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64</xdr:row>
      <xdr:rowOff>167640</xdr:rowOff>
    </xdr:to>
    <xdr:cxnSp macro="">
      <xdr:nvCxnSpPr>
        <xdr:cNvPr id="144" name="直線コネクタ 143"/>
        <xdr:cNvCxnSpPr/>
      </xdr:nvCxnSpPr>
      <xdr:spPr>
        <a:xfrm flipV="1">
          <a:off x="4634865" y="971931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17</xdr:rowOff>
    </xdr:from>
    <xdr:ext cx="405111" cy="259045"/>
    <xdr:sp macro="" textlink="">
      <xdr:nvSpPr>
        <xdr:cNvPr id="145" name="【体育館・プール】&#10;有形固定資産減価償却率最小値テキスト"/>
        <xdr:cNvSpPr txBox="1"/>
      </xdr:nvSpPr>
      <xdr:spPr>
        <a:xfrm>
          <a:off x="4673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167640</xdr:rowOff>
    </xdr:from>
    <xdr:to>
      <xdr:col>24</xdr:col>
      <xdr:colOff>152400</xdr:colOff>
      <xdr:row>64</xdr:row>
      <xdr:rowOff>167640</xdr:rowOff>
    </xdr:to>
    <xdr:cxnSp macro="">
      <xdr:nvCxnSpPr>
        <xdr:cNvPr id="146" name="直線コネクタ 145"/>
        <xdr:cNvCxnSpPr/>
      </xdr:nvCxnSpPr>
      <xdr:spPr>
        <a:xfrm>
          <a:off x="4546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47" name="【体育館・プール】&#10;有形固定資産減価償却率最大値テキスト"/>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48" name="直線コネクタ 147"/>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40657</xdr:rowOff>
    </xdr:from>
    <xdr:ext cx="405111" cy="259045"/>
    <xdr:sp macro="" textlink="">
      <xdr:nvSpPr>
        <xdr:cNvPr id="149" name="【体育館・プール】&#10;有形固定資産減価償却率平均値テキスト"/>
        <xdr:cNvSpPr txBox="1"/>
      </xdr:nvSpPr>
      <xdr:spPr>
        <a:xfrm>
          <a:off x="4673600" y="10327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50" name="フローチャート: 判断 149"/>
        <xdr:cNvSpPr/>
      </xdr:nvSpPr>
      <xdr:spPr>
        <a:xfrm>
          <a:off x="45847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36830</xdr:rowOff>
    </xdr:from>
    <xdr:to>
      <xdr:col>20</xdr:col>
      <xdr:colOff>38100</xdr:colOff>
      <xdr:row>61</xdr:row>
      <xdr:rowOff>138430</xdr:rowOff>
    </xdr:to>
    <xdr:sp macro="" textlink="">
      <xdr:nvSpPr>
        <xdr:cNvPr id="151" name="フローチャート: 判断 150"/>
        <xdr:cNvSpPr/>
      </xdr:nvSpPr>
      <xdr:spPr>
        <a:xfrm>
          <a:off x="3746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124460</xdr:rowOff>
    </xdr:from>
    <xdr:to>
      <xdr:col>15</xdr:col>
      <xdr:colOff>101600</xdr:colOff>
      <xdr:row>62</xdr:row>
      <xdr:rowOff>54610</xdr:rowOff>
    </xdr:to>
    <xdr:sp macro="" textlink="">
      <xdr:nvSpPr>
        <xdr:cNvPr id="152" name="フローチャート: 判断 151"/>
        <xdr:cNvSpPr/>
      </xdr:nvSpPr>
      <xdr:spPr>
        <a:xfrm>
          <a:off x="2857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162560</xdr:rowOff>
    </xdr:from>
    <xdr:to>
      <xdr:col>24</xdr:col>
      <xdr:colOff>114300</xdr:colOff>
      <xdr:row>62</xdr:row>
      <xdr:rowOff>92710</xdr:rowOff>
    </xdr:to>
    <xdr:sp macro="" textlink="">
      <xdr:nvSpPr>
        <xdr:cNvPr id="158" name="楕円 157"/>
        <xdr:cNvSpPr/>
      </xdr:nvSpPr>
      <xdr:spPr>
        <a:xfrm>
          <a:off x="45847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140987</xdr:rowOff>
    </xdr:from>
    <xdr:ext cx="405111" cy="259045"/>
    <xdr:sp macro="" textlink="">
      <xdr:nvSpPr>
        <xdr:cNvPr id="159" name="【体育館・プール】&#10;有形固定資産減価償却率該当値テキスト"/>
        <xdr:cNvSpPr txBox="1"/>
      </xdr:nvSpPr>
      <xdr:spPr>
        <a:xfrm>
          <a:off x="4673600" y="1059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29210</xdr:rowOff>
    </xdr:from>
    <xdr:to>
      <xdr:col>20</xdr:col>
      <xdr:colOff>38100</xdr:colOff>
      <xdr:row>62</xdr:row>
      <xdr:rowOff>130810</xdr:rowOff>
    </xdr:to>
    <xdr:sp macro="" textlink="">
      <xdr:nvSpPr>
        <xdr:cNvPr id="160" name="楕円 159"/>
        <xdr:cNvSpPr/>
      </xdr:nvSpPr>
      <xdr:spPr>
        <a:xfrm>
          <a:off x="3746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41910</xdr:rowOff>
    </xdr:from>
    <xdr:to>
      <xdr:col>24</xdr:col>
      <xdr:colOff>63500</xdr:colOff>
      <xdr:row>62</xdr:row>
      <xdr:rowOff>80010</xdr:rowOff>
    </xdr:to>
    <xdr:cxnSp macro="">
      <xdr:nvCxnSpPr>
        <xdr:cNvPr id="161" name="直線コネクタ 160"/>
        <xdr:cNvCxnSpPr/>
      </xdr:nvCxnSpPr>
      <xdr:spPr>
        <a:xfrm flipV="1">
          <a:off x="3797300" y="1067181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154957</xdr:rowOff>
    </xdr:from>
    <xdr:ext cx="405111" cy="259045"/>
    <xdr:sp macro="" textlink="">
      <xdr:nvSpPr>
        <xdr:cNvPr id="162" name="n_1aveValue【体育館・プール】&#10;有形固定資産減価償却率"/>
        <xdr:cNvSpPr txBox="1"/>
      </xdr:nvSpPr>
      <xdr:spPr>
        <a:xfrm>
          <a:off x="3582044" y="1027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71137</xdr:rowOff>
    </xdr:from>
    <xdr:ext cx="405111" cy="259045"/>
    <xdr:sp macro="" textlink="">
      <xdr:nvSpPr>
        <xdr:cNvPr id="163" name="n_2aveValue【体育館・プール】&#10;有形固定資産減価償却率"/>
        <xdr:cNvSpPr txBox="1"/>
      </xdr:nvSpPr>
      <xdr:spPr>
        <a:xfrm>
          <a:off x="2705744" y="10358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121937</xdr:rowOff>
    </xdr:from>
    <xdr:ext cx="405111" cy="259045"/>
    <xdr:sp macro="" textlink="">
      <xdr:nvSpPr>
        <xdr:cNvPr id="164" name="n_1mainValue【体育館・プール】&#10;有形固定資産減価償却率"/>
        <xdr:cNvSpPr txBox="1"/>
      </xdr:nvSpPr>
      <xdr:spPr>
        <a:xfrm>
          <a:off x="35820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75" name="テキスト ボックス 174"/>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176" name="直線コネクタ 17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77" name="テキスト ボックス 176"/>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78" name="直線コネクタ 17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79" name="テキスト ボックス 178"/>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0" name="直線コネクタ 17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81" name="テキスト ボックス 180"/>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82" name="直線コネクタ 18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83" name="テキスト ボックス 182"/>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84" name="直線コネクタ 18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85" name="テキスト ボックス 184"/>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86" name="直線コネクタ 18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87" name="テキスト ボックス 186"/>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8" name="直線コネクタ 18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9" name="テキスト ボックス 18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117022</xdr:rowOff>
    </xdr:from>
    <xdr:to>
      <xdr:col>54</xdr:col>
      <xdr:colOff>189865</xdr:colOff>
      <xdr:row>64</xdr:row>
      <xdr:rowOff>21772</xdr:rowOff>
    </xdr:to>
    <xdr:cxnSp macro="">
      <xdr:nvCxnSpPr>
        <xdr:cNvPr id="191" name="直線コネクタ 190"/>
        <xdr:cNvCxnSpPr/>
      </xdr:nvCxnSpPr>
      <xdr:spPr>
        <a:xfrm flipV="1">
          <a:off x="10476865" y="9546772"/>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25599</xdr:rowOff>
    </xdr:from>
    <xdr:ext cx="469744" cy="259045"/>
    <xdr:sp macro="" textlink="">
      <xdr:nvSpPr>
        <xdr:cNvPr id="192" name="【体育館・プール】&#10;一人当たり面積最小値テキスト"/>
        <xdr:cNvSpPr txBox="1"/>
      </xdr:nvSpPr>
      <xdr:spPr>
        <a:xfrm>
          <a:off x="10515600" y="1099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21772</xdr:rowOff>
    </xdr:from>
    <xdr:to>
      <xdr:col>55</xdr:col>
      <xdr:colOff>88900</xdr:colOff>
      <xdr:row>64</xdr:row>
      <xdr:rowOff>21772</xdr:rowOff>
    </xdr:to>
    <xdr:cxnSp macro="">
      <xdr:nvCxnSpPr>
        <xdr:cNvPr id="193" name="直線コネクタ 192"/>
        <xdr:cNvCxnSpPr/>
      </xdr:nvCxnSpPr>
      <xdr:spPr>
        <a:xfrm>
          <a:off x="10388600" y="1099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63699</xdr:rowOff>
    </xdr:from>
    <xdr:ext cx="469744" cy="259045"/>
    <xdr:sp macro="" textlink="">
      <xdr:nvSpPr>
        <xdr:cNvPr id="194" name="【体育館・プール】&#10;一人当たり面積最大値テキスト"/>
        <xdr:cNvSpPr txBox="1"/>
      </xdr:nvSpPr>
      <xdr:spPr>
        <a:xfrm>
          <a:off x="10515600" y="932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117022</xdr:rowOff>
    </xdr:from>
    <xdr:to>
      <xdr:col>55</xdr:col>
      <xdr:colOff>88900</xdr:colOff>
      <xdr:row>55</xdr:row>
      <xdr:rowOff>117022</xdr:rowOff>
    </xdr:to>
    <xdr:cxnSp macro="">
      <xdr:nvCxnSpPr>
        <xdr:cNvPr id="195" name="直線コネクタ 194"/>
        <xdr:cNvCxnSpPr/>
      </xdr:nvCxnSpPr>
      <xdr:spPr>
        <a:xfrm>
          <a:off x="10388600" y="954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21062</xdr:rowOff>
    </xdr:from>
    <xdr:ext cx="469744" cy="259045"/>
    <xdr:sp macro="" textlink="">
      <xdr:nvSpPr>
        <xdr:cNvPr id="196" name="【体育館・プール】&#10;一人当たり面積平均値テキスト"/>
        <xdr:cNvSpPr txBox="1"/>
      </xdr:nvSpPr>
      <xdr:spPr>
        <a:xfrm>
          <a:off x="10515600" y="10479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169635</xdr:rowOff>
    </xdr:from>
    <xdr:to>
      <xdr:col>55</xdr:col>
      <xdr:colOff>50800</xdr:colOff>
      <xdr:row>62</xdr:row>
      <xdr:rowOff>99785</xdr:rowOff>
    </xdr:to>
    <xdr:sp macro="" textlink="">
      <xdr:nvSpPr>
        <xdr:cNvPr id="197" name="フローチャート: 判断 196"/>
        <xdr:cNvSpPr/>
      </xdr:nvSpPr>
      <xdr:spPr>
        <a:xfrm>
          <a:off x="104267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147865</xdr:rowOff>
    </xdr:from>
    <xdr:to>
      <xdr:col>50</xdr:col>
      <xdr:colOff>165100</xdr:colOff>
      <xdr:row>62</xdr:row>
      <xdr:rowOff>78015</xdr:rowOff>
    </xdr:to>
    <xdr:sp macro="" textlink="">
      <xdr:nvSpPr>
        <xdr:cNvPr id="198" name="フローチャート: 判断 197"/>
        <xdr:cNvSpPr/>
      </xdr:nvSpPr>
      <xdr:spPr>
        <a:xfrm>
          <a:off x="9588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82550</xdr:rowOff>
    </xdr:from>
    <xdr:to>
      <xdr:col>46</xdr:col>
      <xdr:colOff>38100</xdr:colOff>
      <xdr:row>62</xdr:row>
      <xdr:rowOff>12700</xdr:rowOff>
    </xdr:to>
    <xdr:sp macro="" textlink="">
      <xdr:nvSpPr>
        <xdr:cNvPr id="199" name="フローチャート: 判断 198"/>
        <xdr:cNvSpPr/>
      </xdr:nvSpPr>
      <xdr:spPr>
        <a:xfrm>
          <a:off x="8699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0" name="テキスト ボックス 19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1" name="テキスト ボックス 20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2" name="テキスト ボックス 20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3" name="テキスト ボックス 20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4" name="テキスト ボックス 20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109765</xdr:rowOff>
    </xdr:from>
    <xdr:to>
      <xdr:col>55</xdr:col>
      <xdr:colOff>50800</xdr:colOff>
      <xdr:row>64</xdr:row>
      <xdr:rowOff>39915</xdr:rowOff>
    </xdr:to>
    <xdr:sp macro="" textlink="">
      <xdr:nvSpPr>
        <xdr:cNvPr id="205" name="楕円 204"/>
        <xdr:cNvSpPr/>
      </xdr:nvSpPr>
      <xdr:spPr>
        <a:xfrm>
          <a:off x="10426700" y="1091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24692</xdr:rowOff>
    </xdr:from>
    <xdr:ext cx="469744" cy="259045"/>
    <xdr:sp macro="" textlink="">
      <xdr:nvSpPr>
        <xdr:cNvPr id="206" name="【体育館・プール】&#10;一人当たり面積該当値テキスト"/>
        <xdr:cNvSpPr txBox="1"/>
      </xdr:nvSpPr>
      <xdr:spPr>
        <a:xfrm>
          <a:off x="10515600" y="1082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98878</xdr:rowOff>
    </xdr:from>
    <xdr:to>
      <xdr:col>50</xdr:col>
      <xdr:colOff>165100</xdr:colOff>
      <xdr:row>64</xdr:row>
      <xdr:rowOff>29028</xdr:rowOff>
    </xdr:to>
    <xdr:sp macro="" textlink="">
      <xdr:nvSpPr>
        <xdr:cNvPr id="207" name="楕円 206"/>
        <xdr:cNvSpPr/>
      </xdr:nvSpPr>
      <xdr:spPr>
        <a:xfrm>
          <a:off x="9588500" y="109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149678</xdr:rowOff>
    </xdr:from>
    <xdr:to>
      <xdr:col>55</xdr:col>
      <xdr:colOff>0</xdr:colOff>
      <xdr:row>63</xdr:row>
      <xdr:rowOff>160565</xdr:rowOff>
    </xdr:to>
    <xdr:cxnSp macro="">
      <xdr:nvCxnSpPr>
        <xdr:cNvPr id="208" name="直線コネクタ 207"/>
        <xdr:cNvCxnSpPr/>
      </xdr:nvCxnSpPr>
      <xdr:spPr>
        <a:xfrm>
          <a:off x="9639300" y="109510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94542</xdr:rowOff>
    </xdr:from>
    <xdr:ext cx="469744" cy="259045"/>
    <xdr:sp macro="" textlink="">
      <xdr:nvSpPr>
        <xdr:cNvPr id="209" name="n_1aveValue【体育館・プール】&#10;一人当たり面積"/>
        <xdr:cNvSpPr txBox="1"/>
      </xdr:nvSpPr>
      <xdr:spPr>
        <a:xfrm>
          <a:off x="93917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29227</xdr:rowOff>
    </xdr:from>
    <xdr:ext cx="469744" cy="259045"/>
    <xdr:sp macro="" textlink="">
      <xdr:nvSpPr>
        <xdr:cNvPr id="210" name="n_2aveValue【体育館・プール】&#10;一人当たり面積"/>
        <xdr:cNvSpPr txBox="1"/>
      </xdr:nvSpPr>
      <xdr:spPr>
        <a:xfrm>
          <a:off x="8515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20155</xdr:rowOff>
    </xdr:from>
    <xdr:ext cx="469744" cy="259045"/>
    <xdr:sp macro="" textlink="">
      <xdr:nvSpPr>
        <xdr:cNvPr id="211" name="n_1mainValue【体育館・プール】&#10;一人当たり面積"/>
        <xdr:cNvSpPr txBox="1"/>
      </xdr:nvSpPr>
      <xdr:spPr>
        <a:xfrm>
          <a:off x="9391727" y="1099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2" name="正方形/長方形 21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3" name="正方形/長方形 21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4" name="正方形/長方形 21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5" name="正方形/長方形 21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6" name="正方形/長方形 21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7" name="正方形/長方形 21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8" name="正方形/長方形 21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9" name="正方形/長方形 21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0" name="テキスト ボックス 21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1" name="直線コネクタ 22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22" name="テキスト ボックス 22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3" name="直線コネクタ 22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24" name="テキスト ボックス 22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5" name="直線コネクタ 22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6" name="テキスト ボックス 22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7" name="直線コネクタ 22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8" name="テキスト ボックス 22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9" name="直線コネクタ 22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0" name="テキスト ボックス 22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1" name="直線コネクタ 23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2" name="テキスト ボックス 23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3" name="直線コネクタ 23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34" name="テキスト ボックス 23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5" name="直線コネクタ 23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6" name="テキスト ボックス 23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70757</xdr:rowOff>
    </xdr:from>
    <xdr:to>
      <xdr:col>24</xdr:col>
      <xdr:colOff>62865</xdr:colOff>
      <xdr:row>86</xdr:row>
      <xdr:rowOff>67492</xdr:rowOff>
    </xdr:to>
    <xdr:cxnSp macro="">
      <xdr:nvCxnSpPr>
        <xdr:cNvPr id="238" name="直線コネクタ 237"/>
        <xdr:cNvCxnSpPr/>
      </xdr:nvCxnSpPr>
      <xdr:spPr>
        <a:xfrm flipV="1">
          <a:off x="4634865" y="13443857"/>
          <a:ext cx="0" cy="13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39" name="【福祉施設】&#10;有形固定資産減価償却率最小値テキスト"/>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40" name="直線コネクタ 239"/>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17434</xdr:rowOff>
    </xdr:from>
    <xdr:ext cx="405111" cy="259045"/>
    <xdr:sp macro="" textlink="">
      <xdr:nvSpPr>
        <xdr:cNvPr id="241" name="【福祉施設】&#10;有形固定資産減価償却率最大値テキスト"/>
        <xdr:cNvSpPr txBox="1"/>
      </xdr:nvSpPr>
      <xdr:spPr>
        <a:xfrm>
          <a:off x="4673600" y="1321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70757</xdr:rowOff>
    </xdr:from>
    <xdr:to>
      <xdr:col>24</xdr:col>
      <xdr:colOff>152400</xdr:colOff>
      <xdr:row>78</xdr:row>
      <xdr:rowOff>70757</xdr:rowOff>
    </xdr:to>
    <xdr:cxnSp macro="">
      <xdr:nvCxnSpPr>
        <xdr:cNvPr id="242" name="直線コネクタ 241"/>
        <xdr:cNvCxnSpPr/>
      </xdr:nvCxnSpPr>
      <xdr:spPr>
        <a:xfrm>
          <a:off x="4546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5278</xdr:rowOff>
    </xdr:from>
    <xdr:ext cx="405111" cy="259045"/>
    <xdr:sp macro="" textlink="">
      <xdr:nvSpPr>
        <xdr:cNvPr id="243" name="【福祉施設】&#10;有形固定資産減価償却率平均値テキスト"/>
        <xdr:cNvSpPr txBox="1"/>
      </xdr:nvSpPr>
      <xdr:spPr>
        <a:xfrm>
          <a:off x="4673600" y="1406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44" name="フローチャート: 判断 243"/>
        <xdr:cNvSpPr/>
      </xdr:nvSpPr>
      <xdr:spPr>
        <a:xfrm>
          <a:off x="4584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1995</xdr:rowOff>
    </xdr:from>
    <xdr:to>
      <xdr:col>20</xdr:col>
      <xdr:colOff>38100</xdr:colOff>
      <xdr:row>83</xdr:row>
      <xdr:rowOff>103595</xdr:rowOff>
    </xdr:to>
    <xdr:sp macro="" textlink="">
      <xdr:nvSpPr>
        <xdr:cNvPr id="245" name="フローチャート: 判断 244"/>
        <xdr:cNvSpPr/>
      </xdr:nvSpPr>
      <xdr:spPr>
        <a:xfrm>
          <a:off x="3746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130992</xdr:rowOff>
    </xdr:from>
    <xdr:to>
      <xdr:col>15</xdr:col>
      <xdr:colOff>101600</xdr:colOff>
      <xdr:row>83</xdr:row>
      <xdr:rowOff>61142</xdr:rowOff>
    </xdr:to>
    <xdr:sp macro="" textlink="">
      <xdr:nvSpPr>
        <xdr:cNvPr id="246" name="フローチャート: 判断 245"/>
        <xdr:cNvSpPr/>
      </xdr:nvSpPr>
      <xdr:spPr>
        <a:xfrm>
          <a:off x="2857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7" name="テキスト ボックス 24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8" name="テキスト ボックス 24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9" name="テキスト ボックス 24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0" name="テキスト ボックス 24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1" name="テキスト ボックス 25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60779</xdr:rowOff>
    </xdr:from>
    <xdr:to>
      <xdr:col>24</xdr:col>
      <xdr:colOff>114300</xdr:colOff>
      <xdr:row>83</xdr:row>
      <xdr:rowOff>162379</xdr:rowOff>
    </xdr:to>
    <xdr:sp macro="" textlink="">
      <xdr:nvSpPr>
        <xdr:cNvPr id="252" name="楕円 251"/>
        <xdr:cNvSpPr/>
      </xdr:nvSpPr>
      <xdr:spPr>
        <a:xfrm>
          <a:off x="4584700" y="1429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39206</xdr:rowOff>
    </xdr:from>
    <xdr:ext cx="405111" cy="259045"/>
    <xdr:sp macro="" textlink="">
      <xdr:nvSpPr>
        <xdr:cNvPr id="253" name="【福祉施設】&#10;有形固定資産減価償却率該当値テキスト"/>
        <xdr:cNvSpPr txBox="1"/>
      </xdr:nvSpPr>
      <xdr:spPr>
        <a:xfrm>
          <a:off x="4673600" y="1426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113030</xdr:rowOff>
    </xdr:from>
    <xdr:to>
      <xdr:col>20</xdr:col>
      <xdr:colOff>38100</xdr:colOff>
      <xdr:row>84</xdr:row>
      <xdr:rowOff>43180</xdr:rowOff>
    </xdr:to>
    <xdr:sp macro="" textlink="">
      <xdr:nvSpPr>
        <xdr:cNvPr id="254" name="楕円 253"/>
        <xdr:cNvSpPr/>
      </xdr:nvSpPr>
      <xdr:spPr>
        <a:xfrm>
          <a:off x="3746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111579</xdr:rowOff>
    </xdr:from>
    <xdr:to>
      <xdr:col>24</xdr:col>
      <xdr:colOff>63500</xdr:colOff>
      <xdr:row>83</xdr:row>
      <xdr:rowOff>163830</xdr:rowOff>
    </xdr:to>
    <xdr:cxnSp macro="">
      <xdr:nvCxnSpPr>
        <xdr:cNvPr id="255" name="直線コネクタ 254"/>
        <xdr:cNvCxnSpPr/>
      </xdr:nvCxnSpPr>
      <xdr:spPr>
        <a:xfrm flipV="1">
          <a:off x="3797300" y="14341929"/>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120122</xdr:rowOff>
    </xdr:from>
    <xdr:ext cx="405111" cy="259045"/>
    <xdr:sp macro="" textlink="">
      <xdr:nvSpPr>
        <xdr:cNvPr id="256" name="n_1aveValue【福祉施設】&#10;有形固定資産減価償却率"/>
        <xdr:cNvSpPr txBox="1"/>
      </xdr:nvSpPr>
      <xdr:spPr>
        <a:xfrm>
          <a:off x="3582044" y="140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77669</xdr:rowOff>
    </xdr:from>
    <xdr:ext cx="405111" cy="259045"/>
    <xdr:sp macro="" textlink="">
      <xdr:nvSpPr>
        <xdr:cNvPr id="257" name="n_2aveValue【福祉施設】&#10;有形固定資産減価償却率"/>
        <xdr:cNvSpPr txBox="1"/>
      </xdr:nvSpPr>
      <xdr:spPr>
        <a:xfrm>
          <a:off x="2705744" y="1396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34307</xdr:rowOff>
    </xdr:from>
    <xdr:ext cx="405111" cy="259045"/>
    <xdr:sp macro="" textlink="">
      <xdr:nvSpPr>
        <xdr:cNvPr id="258" name="n_1mainValue【福祉施設】&#10;有形固定資産減価償却率"/>
        <xdr:cNvSpPr txBox="1"/>
      </xdr:nvSpPr>
      <xdr:spPr>
        <a:xfrm>
          <a:off x="35820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9" name="正方形/長方形 25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0" name="正方形/長方形 25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1" name="正方形/長方形 26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2" name="正方形/長方形 26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3" name="正方形/長方形 26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4" name="正方形/長方形 26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5" name="正方形/長方形 26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6" name="正方形/長方形 26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7" name="テキスト ボックス 26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8" name="直線コネクタ 26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69" name="直線コネクタ 268"/>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70" name="テキスト ボックス 269"/>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71" name="直線コネクタ 270"/>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72" name="テキスト ボックス 271"/>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73" name="直線コネクタ 272"/>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74" name="テキスト ボックス 273"/>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75" name="直線コネクタ 274"/>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76" name="テキスト ボックス 275"/>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77" name="直線コネクタ 276"/>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78" name="テキスト ボックス 277"/>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79" name="直線コネクタ 278"/>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80" name="テキスト ボックス 279"/>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1" name="直線コネクタ 28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2" name="テキスト ボックス 28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5443</xdr:rowOff>
    </xdr:from>
    <xdr:to>
      <xdr:col>54</xdr:col>
      <xdr:colOff>189865</xdr:colOff>
      <xdr:row>86</xdr:row>
      <xdr:rowOff>38100</xdr:rowOff>
    </xdr:to>
    <xdr:cxnSp macro="">
      <xdr:nvCxnSpPr>
        <xdr:cNvPr id="284" name="直線コネクタ 283"/>
        <xdr:cNvCxnSpPr/>
      </xdr:nvCxnSpPr>
      <xdr:spPr>
        <a:xfrm flipV="1">
          <a:off x="10476865" y="133785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285" name="【福祉施設】&#10;一人当たり面積最小値テキスト"/>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286" name="直線コネクタ 285"/>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123570</xdr:rowOff>
    </xdr:from>
    <xdr:ext cx="469744" cy="259045"/>
    <xdr:sp macro="" textlink="">
      <xdr:nvSpPr>
        <xdr:cNvPr id="287" name="【福祉施設】&#10;一人当たり面積最大値テキスト"/>
        <xdr:cNvSpPr txBox="1"/>
      </xdr:nvSpPr>
      <xdr:spPr>
        <a:xfrm>
          <a:off x="10515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5443</xdr:rowOff>
    </xdr:from>
    <xdr:to>
      <xdr:col>55</xdr:col>
      <xdr:colOff>88900</xdr:colOff>
      <xdr:row>78</xdr:row>
      <xdr:rowOff>5443</xdr:rowOff>
    </xdr:to>
    <xdr:cxnSp macro="">
      <xdr:nvCxnSpPr>
        <xdr:cNvPr id="288" name="直線コネクタ 287"/>
        <xdr:cNvCxnSpPr/>
      </xdr:nvCxnSpPr>
      <xdr:spPr>
        <a:xfrm>
          <a:off x="10388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120848</xdr:rowOff>
    </xdr:from>
    <xdr:ext cx="469744" cy="259045"/>
    <xdr:sp macro="" textlink="">
      <xdr:nvSpPr>
        <xdr:cNvPr id="289" name="【福祉施設】&#10;一人当たり面積平均値テキスト"/>
        <xdr:cNvSpPr txBox="1"/>
      </xdr:nvSpPr>
      <xdr:spPr>
        <a:xfrm>
          <a:off x="10515600" y="14351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142421</xdr:rowOff>
    </xdr:from>
    <xdr:to>
      <xdr:col>55</xdr:col>
      <xdr:colOff>50800</xdr:colOff>
      <xdr:row>84</xdr:row>
      <xdr:rowOff>72571</xdr:rowOff>
    </xdr:to>
    <xdr:sp macro="" textlink="">
      <xdr:nvSpPr>
        <xdr:cNvPr id="290" name="フローチャート: 判断 289"/>
        <xdr:cNvSpPr/>
      </xdr:nvSpPr>
      <xdr:spPr>
        <a:xfrm>
          <a:off x="104267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3629</xdr:rowOff>
    </xdr:from>
    <xdr:to>
      <xdr:col>50</xdr:col>
      <xdr:colOff>165100</xdr:colOff>
      <xdr:row>84</xdr:row>
      <xdr:rowOff>105229</xdr:rowOff>
    </xdr:to>
    <xdr:sp macro="" textlink="">
      <xdr:nvSpPr>
        <xdr:cNvPr id="291" name="フローチャート: 判断 290"/>
        <xdr:cNvSpPr/>
      </xdr:nvSpPr>
      <xdr:spPr>
        <a:xfrm>
          <a:off x="9588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3629</xdr:rowOff>
    </xdr:from>
    <xdr:to>
      <xdr:col>46</xdr:col>
      <xdr:colOff>38100</xdr:colOff>
      <xdr:row>84</xdr:row>
      <xdr:rowOff>105229</xdr:rowOff>
    </xdr:to>
    <xdr:sp macro="" textlink="">
      <xdr:nvSpPr>
        <xdr:cNvPr id="292" name="フローチャート: 判断 291"/>
        <xdr:cNvSpPr/>
      </xdr:nvSpPr>
      <xdr:spPr>
        <a:xfrm>
          <a:off x="8699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3" name="テキスト ボックス 29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4" name="テキスト ボックス 29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5" name="テキスト ボックス 29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6" name="テキスト ボックス 29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7" name="テキスト ボックス 29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52614</xdr:rowOff>
    </xdr:from>
    <xdr:to>
      <xdr:col>55</xdr:col>
      <xdr:colOff>50800</xdr:colOff>
      <xdr:row>82</xdr:row>
      <xdr:rowOff>154214</xdr:rowOff>
    </xdr:to>
    <xdr:sp macro="" textlink="">
      <xdr:nvSpPr>
        <xdr:cNvPr id="298" name="楕円 297"/>
        <xdr:cNvSpPr/>
      </xdr:nvSpPr>
      <xdr:spPr>
        <a:xfrm>
          <a:off x="10426700" y="141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75491</xdr:rowOff>
    </xdr:from>
    <xdr:ext cx="469744" cy="259045"/>
    <xdr:sp macro="" textlink="">
      <xdr:nvSpPr>
        <xdr:cNvPr id="299" name="【福祉施設】&#10;一人当たり面積該当値テキスト"/>
        <xdr:cNvSpPr txBox="1"/>
      </xdr:nvSpPr>
      <xdr:spPr>
        <a:xfrm>
          <a:off x="10515600" y="1396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52614</xdr:rowOff>
    </xdr:from>
    <xdr:to>
      <xdr:col>50</xdr:col>
      <xdr:colOff>165100</xdr:colOff>
      <xdr:row>82</xdr:row>
      <xdr:rowOff>154214</xdr:rowOff>
    </xdr:to>
    <xdr:sp macro="" textlink="">
      <xdr:nvSpPr>
        <xdr:cNvPr id="300" name="楕円 299"/>
        <xdr:cNvSpPr/>
      </xdr:nvSpPr>
      <xdr:spPr>
        <a:xfrm>
          <a:off x="9588500" y="141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103414</xdr:rowOff>
    </xdr:from>
    <xdr:to>
      <xdr:col>55</xdr:col>
      <xdr:colOff>0</xdr:colOff>
      <xdr:row>82</xdr:row>
      <xdr:rowOff>103414</xdr:rowOff>
    </xdr:to>
    <xdr:cxnSp macro="">
      <xdr:nvCxnSpPr>
        <xdr:cNvPr id="301" name="直線コネクタ 300"/>
        <xdr:cNvCxnSpPr/>
      </xdr:nvCxnSpPr>
      <xdr:spPr>
        <a:xfrm>
          <a:off x="9639300" y="141623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96356</xdr:rowOff>
    </xdr:from>
    <xdr:ext cx="469744" cy="259045"/>
    <xdr:sp macro="" textlink="">
      <xdr:nvSpPr>
        <xdr:cNvPr id="302" name="n_1aveValue【福祉施設】&#10;一人当たり面積"/>
        <xdr:cNvSpPr txBox="1"/>
      </xdr:nvSpPr>
      <xdr:spPr>
        <a:xfrm>
          <a:off x="93917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121756</xdr:rowOff>
    </xdr:from>
    <xdr:ext cx="469744" cy="259045"/>
    <xdr:sp macro="" textlink="">
      <xdr:nvSpPr>
        <xdr:cNvPr id="303" name="n_2aveValue【福祉施設】&#10;一人当たり面積"/>
        <xdr:cNvSpPr txBox="1"/>
      </xdr:nvSpPr>
      <xdr:spPr>
        <a:xfrm>
          <a:off x="8515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170741</xdr:rowOff>
    </xdr:from>
    <xdr:ext cx="469744" cy="259045"/>
    <xdr:sp macro="" textlink="">
      <xdr:nvSpPr>
        <xdr:cNvPr id="304" name="n_1mainValue【福祉施設】&#10;一人当たり面積"/>
        <xdr:cNvSpPr txBox="1"/>
      </xdr:nvSpPr>
      <xdr:spPr>
        <a:xfrm>
          <a:off x="93917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5" name="正方形/長方形 30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6" name="正方形/長方形 30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7" name="正方形/長方形 30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8" name="正方形/長方形 30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9" name="正方形/長方形 30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0" name="正方形/長方形 30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1" name="正方形/長方形 31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2" name="正方形/長方形 31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13" name="テキスト ボックス 31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14" name="直線コネクタ 31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15" name="テキスト ボックス 314"/>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16" name="直線コネクタ 31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17" name="テキスト ボックス 31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18" name="直線コネクタ 31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19" name="テキスト ボックス 31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20" name="直線コネクタ 31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21" name="テキスト ボックス 32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22" name="直線コネクタ 32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23" name="テキスト ボックス 32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24" name="直線コネクタ 32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25" name="テキスト ボックス 32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26" name="直線コネクタ 32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27" name="テキスト ボックス 32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9525</xdr:rowOff>
    </xdr:to>
    <xdr:cxnSp macro="">
      <xdr:nvCxnSpPr>
        <xdr:cNvPr id="329" name="直線コネクタ 328"/>
        <xdr:cNvCxnSpPr/>
      </xdr:nvCxnSpPr>
      <xdr:spPr>
        <a:xfrm flipV="1">
          <a:off x="4634865" y="1714500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13352</xdr:rowOff>
    </xdr:from>
    <xdr:ext cx="405111" cy="259045"/>
    <xdr:sp macro="" textlink="">
      <xdr:nvSpPr>
        <xdr:cNvPr id="330" name="【市民会館】&#10;有形固定資産減価償却率最小値テキスト"/>
        <xdr:cNvSpPr txBox="1"/>
      </xdr:nvSpPr>
      <xdr:spPr>
        <a:xfrm>
          <a:off x="4673600" y="1852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9525</xdr:rowOff>
    </xdr:from>
    <xdr:to>
      <xdr:col>24</xdr:col>
      <xdr:colOff>152400</xdr:colOff>
      <xdr:row>108</xdr:row>
      <xdr:rowOff>9525</xdr:rowOff>
    </xdr:to>
    <xdr:cxnSp macro="">
      <xdr:nvCxnSpPr>
        <xdr:cNvPr id="331" name="直線コネクタ 330"/>
        <xdr:cNvCxnSpPr/>
      </xdr:nvCxnSpPr>
      <xdr:spPr>
        <a:xfrm>
          <a:off x="4546600" y="1852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32"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33" name="直線コネクタ 332"/>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93997</xdr:rowOff>
    </xdr:from>
    <xdr:ext cx="405111" cy="259045"/>
    <xdr:sp macro="" textlink="">
      <xdr:nvSpPr>
        <xdr:cNvPr id="334" name="【市民会館】&#10;有形固定資産減価償却率平均値テキスト"/>
        <xdr:cNvSpPr txBox="1"/>
      </xdr:nvSpPr>
      <xdr:spPr>
        <a:xfrm>
          <a:off x="4673600" y="1792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71120</xdr:rowOff>
    </xdr:from>
    <xdr:to>
      <xdr:col>24</xdr:col>
      <xdr:colOff>114300</xdr:colOff>
      <xdr:row>106</xdr:row>
      <xdr:rowOff>1270</xdr:rowOff>
    </xdr:to>
    <xdr:sp macro="" textlink="">
      <xdr:nvSpPr>
        <xdr:cNvPr id="335" name="フローチャート: 判断 334"/>
        <xdr:cNvSpPr/>
      </xdr:nvSpPr>
      <xdr:spPr>
        <a:xfrm>
          <a:off x="4584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53975</xdr:rowOff>
    </xdr:from>
    <xdr:to>
      <xdr:col>20</xdr:col>
      <xdr:colOff>38100</xdr:colOff>
      <xdr:row>105</xdr:row>
      <xdr:rowOff>155575</xdr:rowOff>
    </xdr:to>
    <xdr:sp macro="" textlink="">
      <xdr:nvSpPr>
        <xdr:cNvPr id="336" name="フローチャート: 判断 335"/>
        <xdr:cNvSpPr/>
      </xdr:nvSpPr>
      <xdr:spPr>
        <a:xfrm>
          <a:off x="3746500" y="1805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4445</xdr:rowOff>
    </xdr:from>
    <xdr:to>
      <xdr:col>15</xdr:col>
      <xdr:colOff>101600</xdr:colOff>
      <xdr:row>105</xdr:row>
      <xdr:rowOff>106045</xdr:rowOff>
    </xdr:to>
    <xdr:sp macro="" textlink="">
      <xdr:nvSpPr>
        <xdr:cNvPr id="337" name="フローチャート: 判断 336"/>
        <xdr:cNvSpPr/>
      </xdr:nvSpPr>
      <xdr:spPr>
        <a:xfrm>
          <a:off x="2857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8" name="テキスト ボックス 33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9" name="テキスト ボックス 33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0" name="テキスト ボックス 33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41" name="テキスト ボックス 34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42" name="テキスト ボックス 34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147320</xdr:rowOff>
    </xdr:from>
    <xdr:to>
      <xdr:col>24</xdr:col>
      <xdr:colOff>114300</xdr:colOff>
      <xdr:row>106</xdr:row>
      <xdr:rowOff>77470</xdr:rowOff>
    </xdr:to>
    <xdr:sp macro="" textlink="">
      <xdr:nvSpPr>
        <xdr:cNvPr id="343" name="楕円 342"/>
        <xdr:cNvSpPr/>
      </xdr:nvSpPr>
      <xdr:spPr>
        <a:xfrm>
          <a:off x="45847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125747</xdr:rowOff>
    </xdr:from>
    <xdr:ext cx="405111" cy="259045"/>
    <xdr:sp macro="" textlink="">
      <xdr:nvSpPr>
        <xdr:cNvPr id="344" name="【市民会館】&#10;有形固定資産減価償却率該当値テキスト"/>
        <xdr:cNvSpPr txBox="1"/>
      </xdr:nvSpPr>
      <xdr:spPr>
        <a:xfrm>
          <a:off x="4673600" y="1812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6350</xdr:rowOff>
    </xdr:from>
    <xdr:to>
      <xdr:col>20</xdr:col>
      <xdr:colOff>38100</xdr:colOff>
      <xdr:row>106</xdr:row>
      <xdr:rowOff>107950</xdr:rowOff>
    </xdr:to>
    <xdr:sp macro="" textlink="">
      <xdr:nvSpPr>
        <xdr:cNvPr id="345" name="楕円 344"/>
        <xdr:cNvSpPr/>
      </xdr:nvSpPr>
      <xdr:spPr>
        <a:xfrm>
          <a:off x="37465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26670</xdr:rowOff>
    </xdr:from>
    <xdr:to>
      <xdr:col>24</xdr:col>
      <xdr:colOff>63500</xdr:colOff>
      <xdr:row>106</xdr:row>
      <xdr:rowOff>57150</xdr:rowOff>
    </xdr:to>
    <xdr:cxnSp macro="">
      <xdr:nvCxnSpPr>
        <xdr:cNvPr id="346" name="直線コネクタ 345"/>
        <xdr:cNvCxnSpPr/>
      </xdr:nvCxnSpPr>
      <xdr:spPr>
        <a:xfrm flipV="1">
          <a:off x="3797300" y="1820037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652</xdr:rowOff>
    </xdr:from>
    <xdr:ext cx="405111" cy="259045"/>
    <xdr:sp macro="" textlink="">
      <xdr:nvSpPr>
        <xdr:cNvPr id="347" name="n_1aveValue【市民会館】&#10;有形固定資産減価償却率"/>
        <xdr:cNvSpPr txBox="1"/>
      </xdr:nvSpPr>
      <xdr:spPr>
        <a:xfrm>
          <a:off x="3582044" y="17831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122572</xdr:rowOff>
    </xdr:from>
    <xdr:ext cx="405111" cy="259045"/>
    <xdr:sp macro="" textlink="">
      <xdr:nvSpPr>
        <xdr:cNvPr id="348" name="n_2aveValue【市民会館】&#10;有形固定資産減価償却率"/>
        <xdr:cNvSpPr txBox="1"/>
      </xdr:nvSpPr>
      <xdr:spPr>
        <a:xfrm>
          <a:off x="2705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99077</xdr:rowOff>
    </xdr:from>
    <xdr:ext cx="405111" cy="259045"/>
    <xdr:sp macro="" textlink="">
      <xdr:nvSpPr>
        <xdr:cNvPr id="349" name="n_1mainValue【市民会館】&#10;有形固定資産減価償却率"/>
        <xdr:cNvSpPr txBox="1"/>
      </xdr:nvSpPr>
      <xdr:spPr>
        <a:xfrm>
          <a:off x="3582044" y="182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50" name="正方形/長方形 34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1" name="正方形/長方形 35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2" name="正方形/長方形 35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3" name="正方形/長方形 35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4" name="正方形/長方形 35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5" name="正方形/長方形 35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6" name="正方形/長方形 35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7" name="正方形/長方形 35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8" name="テキスト ボックス 35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9" name="直線コネクタ 35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60" name="直線コネクタ 359"/>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61" name="テキスト ボックス 360"/>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62" name="直線コネクタ 36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63" name="テキスト ボックス 36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64" name="直線コネクタ 363"/>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65" name="テキスト ボックス 364"/>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6" name="直線コネクタ 36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7" name="テキスト ボックス 36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81914</xdr:rowOff>
    </xdr:from>
    <xdr:to>
      <xdr:col>54</xdr:col>
      <xdr:colOff>189865</xdr:colOff>
      <xdr:row>107</xdr:row>
      <xdr:rowOff>99061</xdr:rowOff>
    </xdr:to>
    <xdr:cxnSp macro="">
      <xdr:nvCxnSpPr>
        <xdr:cNvPr id="369" name="直線コネクタ 368"/>
        <xdr:cNvCxnSpPr/>
      </xdr:nvCxnSpPr>
      <xdr:spPr>
        <a:xfrm flipV="1">
          <a:off x="10476865" y="17226914"/>
          <a:ext cx="0" cy="1217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102888</xdr:rowOff>
    </xdr:from>
    <xdr:ext cx="469744" cy="259045"/>
    <xdr:sp macro="" textlink="">
      <xdr:nvSpPr>
        <xdr:cNvPr id="370" name="【市民会館】&#10;一人当たり面積最小値テキスト"/>
        <xdr:cNvSpPr txBox="1"/>
      </xdr:nvSpPr>
      <xdr:spPr>
        <a:xfrm>
          <a:off x="10515600" y="1844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99061</xdr:rowOff>
    </xdr:from>
    <xdr:to>
      <xdr:col>55</xdr:col>
      <xdr:colOff>88900</xdr:colOff>
      <xdr:row>107</xdr:row>
      <xdr:rowOff>99061</xdr:rowOff>
    </xdr:to>
    <xdr:cxnSp macro="">
      <xdr:nvCxnSpPr>
        <xdr:cNvPr id="371" name="直線コネクタ 370"/>
        <xdr:cNvCxnSpPr/>
      </xdr:nvCxnSpPr>
      <xdr:spPr>
        <a:xfrm>
          <a:off x="10388600" y="1844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28591</xdr:rowOff>
    </xdr:from>
    <xdr:ext cx="469744" cy="259045"/>
    <xdr:sp macro="" textlink="">
      <xdr:nvSpPr>
        <xdr:cNvPr id="372" name="【市民会館】&#10;一人当たり面積最大値テキスト"/>
        <xdr:cNvSpPr txBox="1"/>
      </xdr:nvSpPr>
      <xdr:spPr>
        <a:xfrm>
          <a:off x="10515600" y="1700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81914</xdr:rowOff>
    </xdr:from>
    <xdr:to>
      <xdr:col>55</xdr:col>
      <xdr:colOff>88900</xdr:colOff>
      <xdr:row>100</xdr:row>
      <xdr:rowOff>81914</xdr:rowOff>
    </xdr:to>
    <xdr:cxnSp macro="">
      <xdr:nvCxnSpPr>
        <xdr:cNvPr id="373" name="直線コネクタ 372"/>
        <xdr:cNvCxnSpPr/>
      </xdr:nvCxnSpPr>
      <xdr:spPr>
        <a:xfrm>
          <a:off x="10388600" y="1722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9541</xdr:rowOff>
    </xdr:from>
    <xdr:ext cx="469744" cy="259045"/>
    <xdr:sp macro="" textlink="">
      <xdr:nvSpPr>
        <xdr:cNvPr id="374" name="【市民会館】&#10;一人当たり面積平均値テキスト"/>
        <xdr:cNvSpPr txBox="1"/>
      </xdr:nvSpPr>
      <xdr:spPr>
        <a:xfrm>
          <a:off x="10515600" y="18011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31114</xdr:rowOff>
    </xdr:from>
    <xdr:to>
      <xdr:col>55</xdr:col>
      <xdr:colOff>50800</xdr:colOff>
      <xdr:row>105</xdr:row>
      <xdr:rowOff>132714</xdr:rowOff>
    </xdr:to>
    <xdr:sp macro="" textlink="">
      <xdr:nvSpPr>
        <xdr:cNvPr id="375" name="フローチャート: 判断 374"/>
        <xdr:cNvSpPr/>
      </xdr:nvSpPr>
      <xdr:spPr>
        <a:xfrm>
          <a:off x="104267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168275</xdr:rowOff>
    </xdr:from>
    <xdr:to>
      <xdr:col>50</xdr:col>
      <xdr:colOff>165100</xdr:colOff>
      <xdr:row>105</xdr:row>
      <xdr:rowOff>98425</xdr:rowOff>
    </xdr:to>
    <xdr:sp macro="" textlink="">
      <xdr:nvSpPr>
        <xdr:cNvPr id="376" name="フローチャート: 判断 375"/>
        <xdr:cNvSpPr/>
      </xdr:nvSpPr>
      <xdr:spPr>
        <a:xfrm>
          <a:off x="9588500" y="1799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377" name="フローチャート: 判断 376"/>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8" name="テキスト ボックス 37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9" name="テキスト ボックス 37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80" name="テキスト ボックス 37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81" name="テキスト ボックス 38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2" name="テキスト ボックス 38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25400</xdr:rowOff>
    </xdr:from>
    <xdr:to>
      <xdr:col>55</xdr:col>
      <xdr:colOff>50800</xdr:colOff>
      <xdr:row>105</xdr:row>
      <xdr:rowOff>127000</xdr:rowOff>
    </xdr:to>
    <xdr:sp macro="" textlink="">
      <xdr:nvSpPr>
        <xdr:cNvPr id="383" name="楕円 382"/>
        <xdr:cNvSpPr/>
      </xdr:nvSpPr>
      <xdr:spPr>
        <a:xfrm>
          <a:off x="104267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48277</xdr:rowOff>
    </xdr:from>
    <xdr:ext cx="469744" cy="259045"/>
    <xdr:sp macro="" textlink="">
      <xdr:nvSpPr>
        <xdr:cNvPr id="384" name="【市民会館】&#10;一人当たり面積該当値テキスト"/>
        <xdr:cNvSpPr txBox="1"/>
      </xdr:nvSpPr>
      <xdr:spPr>
        <a:xfrm>
          <a:off x="10515600" y="1787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xdr:rowOff>
    </xdr:from>
    <xdr:to>
      <xdr:col>50</xdr:col>
      <xdr:colOff>165100</xdr:colOff>
      <xdr:row>105</xdr:row>
      <xdr:rowOff>109855</xdr:rowOff>
    </xdr:to>
    <xdr:sp macro="" textlink="">
      <xdr:nvSpPr>
        <xdr:cNvPr id="385" name="楕円 384"/>
        <xdr:cNvSpPr/>
      </xdr:nvSpPr>
      <xdr:spPr>
        <a:xfrm>
          <a:off x="9588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59055</xdr:rowOff>
    </xdr:from>
    <xdr:to>
      <xdr:col>55</xdr:col>
      <xdr:colOff>0</xdr:colOff>
      <xdr:row>105</xdr:row>
      <xdr:rowOff>76200</xdr:rowOff>
    </xdr:to>
    <xdr:cxnSp macro="">
      <xdr:nvCxnSpPr>
        <xdr:cNvPr id="386" name="直線コネクタ 385"/>
        <xdr:cNvCxnSpPr/>
      </xdr:nvCxnSpPr>
      <xdr:spPr>
        <a:xfrm>
          <a:off x="9639300" y="1806130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114952</xdr:rowOff>
    </xdr:from>
    <xdr:ext cx="469744" cy="259045"/>
    <xdr:sp macro="" textlink="">
      <xdr:nvSpPr>
        <xdr:cNvPr id="387" name="n_1aveValue【市民会館】&#10;一人当たり面積"/>
        <xdr:cNvSpPr txBox="1"/>
      </xdr:nvSpPr>
      <xdr:spPr>
        <a:xfrm>
          <a:off x="9391727" y="1777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388" name="n_2aveValue【市民会館】&#10;一人当たり面積"/>
        <xdr:cNvSpPr txBox="1"/>
      </xdr:nvSpPr>
      <xdr:spPr>
        <a:xfrm>
          <a:off x="8515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100982</xdr:rowOff>
    </xdr:from>
    <xdr:ext cx="469744" cy="259045"/>
    <xdr:sp macro="" textlink="">
      <xdr:nvSpPr>
        <xdr:cNvPr id="389" name="n_1mainValue【市民会館】&#10;一人当たり面積"/>
        <xdr:cNvSpPr txBox="1"/>
      </xdr:nvSpPr>
      <xdr:spPr>
        <a:xfrm>
          <a:off x="9391727" y="181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00" name="テキスト ボックス 399"/>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1" name="直線コネクタ 40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02" name="テキスト ボックス 401"/>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3" name="直線コネクタ 40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4" name="テキスト ボックス 40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5" name="直線コネクタ 40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6" name="テキスト ボックス 40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7" name="直線コネクタ 40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8" name="テキスト ボックス 40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9" name="直線コネクタ 40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0" name="テキスト ボックス 40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1" name="直線コネクタ 41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12" name="テキスト ボックス 411"/>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4" name="テキスト ボックス 413"/>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41</xdr:row>
      <xdr:rowOff>84365</xdr:rowOff>
    </xdr:to>
    <xdr:cxnSp macro="">
      <xdr:nvCxnSpPr>
        <xdr:cNvPr id="416" name="直線コネクタ 415"/>
        <xdr:cNvCxnSpPr/>
      </xdr:nvCxnSpPr>
      <xdr:spPr>
        <a:xfrm flipV="1">
          <a:off x="16318864" y="5846717"/>
          <a:ext cx="0" cy="126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88192</xdr:rowOff>
    </xdr:from>
    <xdr:ext cx="405111" cy="259045"/>
    <xdr:sp macro="" textlink="">
      <xdr:nvSpPr>
        <xdr:cNvPr id="417" name="【一般廃棄物処理施設】&#10;有形固定資産減価償却率最小値テキスト"/>
        <xdr:cNvSpPr txBox="1"/>
      </xdr:nvSpPr>
      <xdr:spPr>
        <a:xfrm>
          <a:off x="16357600" y="711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84365</xdr:rowOff>
    </xdr:from>
    <xdr:to>
      <xdr:col>86</xdr:col>
      <xdr:colOff>25400</xdr:colOff>
      <xdr:row>41</xdr:row>
      <xdr:rowOff>84365</xdr:rowOff>
    </xdr:to>
    <xdr:cxnSp macro="">
      <xdr:nvCxnSpPr>
        <xdr:cNvPr id="418" name="直線コネクタ 417"/>
        <xdr:cNvCxnSpPr/>
      </xdr:nvCxnSpPr>
      <xdr:spPr>
        <a:xfrm>
          <a:off x="16230600" y="711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419" name="【一般廃棄物処理施設】&#10;有形固定資産減価償却率最大値テキスト"/>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420" name="直線コネクタ 419"/>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83837</xdr:rowOff>
    </xdr:from>
    <xdr:ext cx="405111" cy="259045"/>
    <xdr:sp macro="" textlink="">
      <xdr:nvSpPr>
        <xdr:cNvPr id="421" name="【一般廃棄物処理施設】&#10;有形固定資産減価償却率平均値テキスト"/>
        <xdr:cNvSpPr txBox="1"/>
      </xdr:nvSpPr>
      <xdr:spPr>
        <a:xfrm>
          <a:off x="16357600" y="6084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105410</xdr:rowOff>
    </xdr:from>
    <xdr:to>
      <xdr:col>85</xdr:col>
      <xdr:colOff>177800</xdr:colOff>
      <xdr:row>36</xdr:row>
      <xdr:rowOff>35560</xdr:rowOff>
    </xdr:to>
    <xdr:sp macro="" textlink="">
      <xdr:nvSpPr>
        <xdr:cNvPr id="422" name="フローチャート: 判断 421"/>
        <xdr:cNvSpPr/>
      </xdr:nvSpPr>
      <xdr:spPr>
        <a:xfrm>
          <a:off x="162687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9072</xdr:rowOff>
    </xdr:from>
    <xdr:to>
      <xdr:col>81</xdr:col>
      <xdr:colOff>101600</xdr:colOff>
      <xdr:row>36</xdr:row>
      <xdr:rowOff>110672</xdr:rowOff>
    </xdr:to>
    <xdr:sp macro="" textlink="">
      <xdr:nvSpPr>
        <xdr:cNvPr id="423" name="フローチャート: 判断 422"/>
        <xdr:cNvSpPr/>
      </xdr:nvSpPr>
      <xdr:spPr>
        <a:xfrm>
          <a:off x="15430500" y="618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31931</xdr:rowOff>
    </xdr:from>
    <xdr:to>
      <xdr:col>76</xdr:col>
      <xdr:colOff>165100</xdr:colOff>
      <xdr:row>36</xdr:row>
      <xdr:rowOff>133531</xdr:rowOff>
    </xdr:to>
    <xdr:sp macro="" textlink="">
      <xdr:nvSpPr>
        <xdr:cNvPr id="424" name="フローチャート: 判断 423"/>
        <xdr:cNvSpPr/>
      </xdr:nvSpPr>
      <xdr:spPr>
        <a:xfrm>
          <a:off x="14541500" y="620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13970</xdr:rowOff>
    </xdr:from>
    <xdr:to>
      <xdr:col>85</xdr:col>
      <xdr:colOff>177800</xdr:colOff>
      <xdr:row>35</xdr:row>
      <xdr:rowOff>115570</xdr:rowOff>
    </xdr:to>
    <xdr:sp macro="" textlink="">
      <xdr:nvSpPr>
        <xdr:cNvPr id="430" name="楕円 429"/>
        <xdr:cNvSpPr/>
      </xdr:nvSpPr>
      <xdr:spPr>
        <a:xfrm>
          <a:off x="162687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36847</xdr:rowOff>
    </xdr:from>
    <xdr:ext cx="405111" cy="259045"/>
    <xdr:sp macro="" textlink="">
      <xdr:nvSpPr>
        <xdr:cNvPr id="431" name="【一般廃棄物処理施設】&#10;有形固定資産減価償却率該当値テキスト"/>
        <xdr:cNvSpPr txBox="1"/>
      </xdr:nvSpPr>
      <xdr:spPr>
        <a:xfrm>
          <a:off x="16357600"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23767</xdr:rowOff>
    </xdr:from>
    <xdr:to>
      <xdr:col>81</xdr:col>
      <xdr:colOff>101600</xdr:colOff>
      <xdr:row>35</xdr:row>
      <xdr:rowOff>125367</xdr:rowOff>
    </xdr:to>
    <xdr:sp macro="" textlink="">
      <xdr:nvSpPr>
        <xdr:cNvPr id="432" name="楕円 431"/>
        <xdr:cNvSpPr/>
      </xdr:nvSpPr>
      <xdr:spPr>
        <a:xfrm>
          <a:off x="15430500" y="60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64770</xdr:rowOff>
    </xdr:from>
    <xdr:to>
      <xdr:col>85</xdr:col>
      <xdr:colOff>127000</xdr:colOff>
      <xdr:row>35</xdr:row>
      <xdr:rowOff>74567</xdr:rowOff>
    </xdr:to>
    <xdr:cxnSp macro="">
      <xdr:nvCxnSpPr>
        <xdr:cNvPr id="433" name="直線コネクタ 432"/>
        <xdr:cNvCxnSpPr/>
      </xdr:nvCxnSpPr>
      <xdr:spPr>
        <a:xfrm flipV="1">
          <a:off x="15481300" y="6065520"/>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101799</xdr:rowOff>
    </xdr:from>
    <xdr:ext cx="405111" cy="259045"/>
    <xdr:sp macro="" textlink="">
      <xdr:nvSpPr>
        <xdr:cNvPr id="434" name="n_1aveValue【一般廃棄物処理施設】&#10;有形固定資産減価償却率"/>
        <xdr:cNvSpPr txBox="1"/>
      </xdr:nvSpPr>
      <xdr:spPr>
        <a:xfrm>
          <a:off x="15266044" y="627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150058</xdr:rowOff>
    </xdr:from>
    <xdr:ext cx="405111" cy="259045"/>
    <xdr:sp macro="" textlink="">
      <xdr:nvSpPr>
        <xdr:cNvPr id="435" name="n_2aveValue【一般廃棄物処理施設】&#10;有形固定資産減価償却率"/>
        <xdr:cNvSpPr txBox="1"/>
      </xdr:nvSpPr>
      <xdr:spPr>
        <a:xfrm>
          <a:off x="14389744" y="59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141894</xdr:rowOff>
    </xdr:from>
    <xdr:ext cx="405111" cy="259045"/>
    <xdr:sp macro="" textlink="">
      <xdr:nvSpPr>
        <xdr:cNvPr id="436" name="n_1mainValue【一般廃棄物処理施設】&#10;有形固定資産減価償却率"/>
        <xdr:cNvSpPr txBox="1"/>
      </xdr:nvSpPr>
      <xdr:spPr>
        <a:xfrm>
          <a:off x="15266044" y="579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7" name="正方形/長方形 43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8" name="正方形/長方形 43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9" name="正方形/長方形 43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0" name="正方形/長方形 43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1" name="正方形/長方形 44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2" name="正方形/長方形 44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3" name="正方形/長方形 44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4" name="正方形/長方形 44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5" name="テキスト ボックス 44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6" name="直線コネクタ 44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43</xdr:row>
      <xdr:rowOff>105427</xdr:rowOff>
    </xdr:from>
    <xdr:ext cx="248786" cy="259045"/>
    <xdr:sp macro="" textlink="">
      <xdr:nvSpPr>
        <xdr:cNvPr id="447" name="テキスト ボックス 446"/>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448" name="直線コネクタ 44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449" name="テキスト ボックス 448"/>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0" name="直線コネクタ 44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51" name="テキスト ボックス 450"/>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2" name="直線コネクタ 45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53" name="テキスト ボックス 452"/>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4" name="直線コネクタ 45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55" name="テキスト ボックス 454"/>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6" name="直線コネクタ 45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57" name="テキスト ボックス 456"/>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8" name="直線コネクタ 45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9" name="テキスト ボックス 45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90887</xdr:rowOff>
    </xdr:from>
    <xdr:to>
      <xdr:col>116</xdr:col>
      <xdr:colOff>62864</xdr:colOff>
      <xdr:row>42</xdr:row>
      <xdr:rowOff>28461</xdr:rowOff>
    </xdr:to>
    <xdr:cxnSp macro="">
      <xdr:nvCxnSpPr>
        <xdr:cNvPr id="461" name="直線コネクタ 460"/>
        <xdr:cNvCxnSpPr/>
      </xdr:nvCxnSpPr>
      <xdr:spPr>
        <a:xfrm flipV="1">
          <a:off x="22160864" y="5748737"/>
          <a:ext cx="0" cy="1480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32288</xdr:rowOff>
    </xdr:from>
    <xdr:ext cx="534377" cy="259045"/>
    <xdr:sp macro="" textlink="">
      <xdr:nvSpPr>
        <xdr:cNvPr id="462" name="【一般廃棄物処理施設】&#10;一人当たり有形固定資産（償却資産）額最小値テキスト"/>
        <xdr:cNvSpPr txBox="1"/>
      </xdr:nvSpPr>
      <xdr:spPr>
        <a:xfrm>
          <a:off x="22199600" y="723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28461</xdr:rowOff>
    </xdr:from>
    <xdr:to>
      <xdr:col>116</xdr:col>
      <xdr:colOff>152400</xdr:colOff>
      <xdr:row>42</xdr:row>
      <xdr:rowOff>28461</xdr:rowOff>
    </xdr:to>
    <xdr:cxnSp macro="">
      <xdr:nvCxnSpPr>
        <xdr:cNvPr id="463" name="直線コネクタ 462"/>
        <xdr:cNvCxnSpPr/>
      </xdr:nvCxnSpPr>
      <xdr:spPr>
        <a:xfrm>
          <a:off x="22072600" y="722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37564</xdr:rowOff>
    </xdr:from>
    <xdr:ext cx="534377" cy="259045"/>
    <xdr:sp macro="" textlink="">
      <xdr:nvSpPr>
        <xdr:cNvPr id="464" name="【一般廃棄物処理施設】&#10;一人当たり有形固定資産（償却資産）額最大値テキスト"/>
        <xdr:cNvSpPr txBox="1"/>
      </xdr:nvSpPr>
      <xdr:spPr>
        <a:xfrm>
          <a:off x="22199600" y="552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90887</xdr:rowOff>
    </xdr:from>
    <xdr:to>
      <xdr:col>116</xdr:col>
      <xdr:colOff>152400</xdr:colOff>
      <xdr:row>33</xdr:row>
      <xdr:rowOff>90887</xdr:rowOff>
    </xdr:to>
    <xdr:cxnSp macro="">
      <xdr:nvCxnSpPr>
        <xdr:cNvPr id="465" name="直線コネクタ 464"/>
        <xdr:cNvCxnSpPr/>
      </xdr:nvCxnSpPr>
      <xdr:spPr>
        <a:xfrm>
          <a:off x="22072600" y="5748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115200</xdr:rowOff>
    </xdr:from>
    <xdr:ext cx="534377" cy="259045"/>
    <xdr:sp macro="" textlink="">
      <xdr:nvSpPr>
        <xdr:cNvPr id="466" name="【一般廃棄物処理施設】&#10;一人当たり有形固定資産（償却資産）額平均値テキスト"/>
        <xdr:cNvSpPr txBox="1"/>
      </xdr:nvSpPr>
      <xdr:spPr>
        <a:xfrm>
          <a:off x="22199600" y="6287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92323</xdr:rowOff>
    </xdr:from>
    <xdr:to>
      <xdr:col>116</xdr:col>
      <xdr:colOff>114300</xdr:colOff>
      <xdr:row>38</xdr:row>
      <xdr:rowOff>22473</xdr:rowOff>
    </xdr:to>
    <xdr:sp macro="" textlink="">
      <xdr:nvSpPr>
        <xdr:cNvPr id="467" name="フローチャート: 判断 466"/>
        <xdr:cNvSpPr/>
      </xdr:nvSpPr>
      <xdr:spPr>
        <a:xfrm>
          <a:off x="22110700" y="643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87160</xdr:rowOff>
    </xdr:from>
    <xdr:to>
      <xdr:col>112</xdr:col>
      <xdr:colOff>38100</xdr:colOff>
      <xdr:row>38</xdr:row>
      <xdr:rowOff>17311</xdr:rowOff>
    </xdr:to>
    <xdr:sp macro="" textlink="">
      <xdr:nvSpPr>
        <xdr:cNvPr id="468" name="フローチャート: 判断 467"/>
        <xdr:cNvSpPr/>
      </xdr:nvSpPr>
      <xdr:spPr>
        <a:xfrm>
          <a:off x="21272500" y="6430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141910</xdr:rowOff>
    </xdr:from>
    <xdr:to>
      <xdr:col>107</xdr:col>
      <xdr:colOff>101600</xdr:colOff>
      <xdr:row>37</xdr:row>
      <xdr:rowOff>72060</xdr:rowOff>
    </xdr:to>
    <xdr:sp macro="" textlink="">
      <xdr:nvSpPr>
        <xdr:cNvPr id="469" name="フローチャート: 判断 468"/>
        <xdr:cNvSpPr/>
      </xdr:nvSpPr>
      <xdr:spPr>
        <a:xfrm>
          <a:off x="20383500" y="63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0" name="テキスト ボックス 46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1" name="テキスト ボックス 47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2" name="テキスト ボックス 47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3" name="テキスト ボックス 47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4" name="テキスト ボックス 47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168504</xdr:rowOff>
    </xdr:from>
    <xdr:to>
      <xdr:col>116</xdr:col>
      <xdr:colOff>114300</xdr:colOff>
      <xdr:row>38</xdr:row>
      <xdr:rowOff>98654</xdr:rowOff>
    </xdr:to>
    <xdr:sp macro="" textlink="">
      <xdr:nvSpPr>
        <xdr:cNvPr id="475" name="楕円 474"/>
        <xdr:cNvSpPr/>
      </xdr:nvSpPr>
      <xdr:spPr>
        <a:xfrm>
          <a:off x="22110700" y="651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146931</xdr:rowOff>
    </xdr:from>
    <xdr:ext cx="534377" cy="259045"/>
    <xdr:sp macro="" textlink="">
      <xdr:nvSpPr>
        <xdr:cNvPr id="476" name="【一般廃棄物処理施設】&#10;一人当たり有形固定資産（償却資産）額該当値テキスト"/>
        <xdr:cNvSpPr txBox="1"/>
      </xdr:nvSpPr>
      <xdr:spPr>
        <a:xfrm>
          <a:off x="22199600" y="649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28639</xdr:rowOff>
    </xdr:from>
    <xdr:to>
      <xdr:col>112</xdr:col>
      <xdr:colOff>38100</xdr:colOff>
      <xdr:row>38</xdr:row>
      <xdr:rowOff>130239</xdr:rowOff>
    </xdr:to>
    <xdr:sp macro="" textlink="">
      <xdr:nvSpPr>
        <xdr:cNvPr id="477" name="楕円 476"/>
        <xdr:cNvSpPr/>
      </xdr:nvSpPr>
      <xdr:spPr>
        <a:xfrm>
          <a:off x="21272500" y="654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47854</xdr:rowOff>
    </xdr:from>
    <xdr:to>
      <xdr:col>116</xdr:col>
      <xdr:colOff>63500</xdr:colOff>
      <xdr:row>38</xdr:row>
      <xdr:rowOff>79439</xdr:rowOff>
    </xdr:to>
    <xdr:cxnSp macro="">
      <xdr:nvCxnSpPr>
        <xdr:cNvPr id="478" name="直線コネクタ 477"/>
        <xdr:cNvCxnSpPr/>
      </xdr:nvCxnSpPr>
      <xdr:spPr>
        <a:xfrm flipV="1">
          <a:off x="21323300" y="6562954"/>
          <a:ext cx="838200" cy="3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33837</xdr:rowOff>
    </xdr:from>
    <xdr:ext cx="534377" cy="259045"/>
    <xdr:sp macro="" textlink="">
      <xdr:nvSpPr>
        <xdr:cNvPr id="479" name="n_1aveValue【一般廃棄物処理施設】&#10;一人当たり有形固定資産（償却資産）額"/>
        <xdr:cNvSpPr txBox="1"/>
      </xdr:nvSpPr>
      <xdr:spPr>
        <a:xfrm>
          <a:off x="21043411" y="620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88587</xdr:rowOff>
    </xdr:from>
    <xdr:ext cx="534377" cy="259045"/>
    <xdr:sp macro="" textlink="">
      <xdr:nvSpPr>
        <xdr:cNvPr id="480" name="n_2aveValue【一般廃棄物処理施設】&#10;一人当たり有形固定資産（償却資産）額"/>
        <xdr:cNvSpPr txBox="1"/>
      </xdr:nvSpPr>
      <xdr:spPr>
        <a:xfrm>
          <a:off x="20167111" y="608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121366</xdr:rowOff>
    </xdr:from>
    <xdr:ext cx="534377" cy="259045"/>
    <xdr:sp macro="" textlink="">
      <xdr:nvSpPr>
        <xdr:cNvPr id="481" name="n_1mainValue【一般廃棄物処理施設】&#10;一人当たり有形固定資産（償却資産）額"/>
        <xdr:cNvSpPr txBox="1"/>
      </xdr:nvSpPr>
      <xdr:spPr>
        <a:xfrm>
          <a:off x="21043411" y="663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2" name="正方形/長方形 48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3" name="正方形/長方形 48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4" name="正方形/長方形 48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5" name="正方形/長方形 48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6" name="正方形/長方形 48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7" name="正方形/長方形 48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8" name="正方形/長方形 48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9" name="正方形/長方形 48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0" name="テキスト ボックス 48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1" name="直線コネクタ 49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92" name="テキスト ボックス 49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3" name="直線コネクタ 49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94" name="テキスト ボックス 49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5" name="直線コネクタ 49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6" name="テキスト ボックス 49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7" name="直線コネクタ 49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8" name="テキスト ボックス 49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9" name="直線コネクタ 49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0" name="テキスト ボックス 49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1" name="直線コネクタ 50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2" name="テキスト ボックス 50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3" name="直線コネクタ 50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4" name="テキスト ボックス 50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137160</xdr:rowOff>
    </xdr:from>
    <xdr:to>
      <xdr:col>85</xdr:col>
      <xdr:colOff>126364</xdr:colOff>
      <xdr:row>63</xdr:row>
      <xdr:rowOff>83820</xdr:rowOff>
    </xdr:to>
    <xdr:cxnSp macro="">
      <xdr:nvCxnSpPr>
        <xdr:cNvPr id="506" name="直線コネクタ 505"/>
        <xdr:cNvCxnSpPr/>
      </xdr:nvCxnSpPr>
      <xdr:spPr>
        <a:xfrm flipV="1">
          <a:off x="16318864" y="956691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87647</xdr:rowOff>
    </xdr:from>
    <xdr:ext cx="405111" cy="259045"/>
    <xdr:sp macro="" textlink="">
      <xdr:nvSpPr>
        <xdr:cNvPr id="507" name="【保健センター・保健所】&#10;有形固定資産減価償却率最小値テキスト"/>
        <xdr:cNvSpPr txBox="1"/>
      </xdr:nvSpPr>
      <xdr:spPr>
        <a:xfrm>
          <a:off x="16357600"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83820</xdr:rowOff>
    </xdr:from>
    <xdr:to>
      <xdr:col>86</xdr:col>
      <xdr:colOff>25400</xdr:colOff>
      <xdr:row>63</xdr:row>
      <xdr:rowOff>83820</xdr:rowOff>
    </xdr:to>
    <xdr:cxnSp macro="">
      <xdr:nvCxnSpPr>
        <xdr:cNvPr id="508" name="直線コネクタ 507"/>
        <xdr:cNvCxnSpPr/>
      </xdr:nvCxnSpPr>
      <xdr:spPr>
        <a:xfrm>
          <a:off x="16230600" y="1088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83837</xdr:rowOff>
    </xdr:from>
    <xdr:ext cx="405111" cy="259045"/>
    <xdr:sp macro="" textlink="">
      <xdr:nvSpPr>
        <xdr:cNvPr id="509" name="【保健センター・保健所】&#10;有形固定資産減価償却率最大値テキスト"/>
        <xdr:cNvSpPr txBox="1"/>
      </xdr:nvSpPr>
      <xdr:spPr>
        <a:xfrm>
          <a:off x="16357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137160</xdr:rowOff>
    </xdr:from>
    <xdr:to>
      <xdr:col>86</xdr:col>
      <xdr:colOff>25400</xdr:colOff>
      <xdr:row>55</xdr:row>
      <xdr:rowOff>137160</xdr:rowOff>
    </xdr:to>
    <xdr:cxnSp macro="">
      <xdr:nvCxnSpPr>
        <xdr:cNvPr id="510" name="直線コネクタ 509"/>
        <xdr:cNvCxnSpPr/>
      </xdr:nvCxnSpPr>
      <xdr:spPr>
        <a:xfrm>
          <a:off x="16230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128287</xdr:rowOff>
    </xdr:from>
    <xdr:ext cx="405111" cy="259045"/>
    <xdr:sp macro="" textlink="">
      <xdr:nvSpPr>
        <xdr:cNvPr id="511" name="【保健センター・保健所】&#10;有形固定資産減価償却率平均値テキスト"/>
        <xdr:cNvSpPr txBox="1"/>
      </xdr:nvSpPr>
      <xdr:spPr>
        <a:xfrm>
          <a:off x="16357600" y="10243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105410</xdr:rowOff>
    </xdr:from>
    <xdr:to>
      <xdr:col>85</xdr:col>
      <xdr:colOff>177800</xdr:colOff>
      <xdr:row>61</xdr:row>
      <xdr:rowOff>35560</xdr:rowOff>
    </xdr:to>
    <xdr:sp macro="" textlink="">
      <xdr:nvSpPr>
        <xdr:cNvPr id="512" name="フローチャート: 判断 511"/>
        <xdr:cNvSpPr/>
      </xdr:nvSpPr>
      <xdr:spPr>
        <a:xfrm>
          <a:off x="16268700" y="103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170180</xdr:rowOff>
    </xdr:from>
    <xdr:to>
      <xdr:col>81</xdr:col>
      <xdr:colOff>101600</xdr:colOff>
      <xdr:row>61</xdr:row>
      <xdr:rowOff>100330</xdr:rowOff>
    </xdr:to>
    <xdr:sp macro="" textlink="">
      <xdr:nvSpPr>
        <xdr:cNvPr id="513" name="フローチャート: 判断 512"/>
        <xdr:cNvSpPr/>
      </xdr:nvSpPr>
      <xdr:spPr>
        <a:xfrm>
          <a:off x="15430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105410</xdr:rowOff>
    </xdr:from>
    <xdr:to>
      <xdr:col>76</xdr:col>
      <xdr:colOff>165100</xdr:colOff>
      <xdr:row>60</xdr:row>
      <xdr:rowOff>35560</xdr:rowOff>
    </xdr:to>
    <xdr:sp macro="" textlink="">
      <xdr:nvSpPr>
        <xdr:cNvPr id="514" name="フローチャート: 判断 513"/>
        <xdr:cNvSpPr/>
      </xdr:nvSpPr>
      <xdr:spPr>
        <a:xfrm>
          <a:off x="14541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5" name="テキスト ボックス 51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6" name="テキスト ボックス 51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7" name="テキスト ボックス 51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8" name="テキスト ボックス 51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9" name="テキスト ボックス 51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124460</xdr:rowOff>
    </xdr:from>
    <xdr:to>
      <xdr:col>85</xdr:col>
      <xdr:colOff>177800</xdr:colOff>
      <xdr:row>63</xdr:row>
      <xdr:rowOff>54610</xdr:rowOff>
    </xdr:to>
    <xdr:sp macro="" textlink="">
      <xdr:nvSpPr>
        <xdr:cNvPr id="520" name="楕円 519"/>
        <xdr:cNvSpPr/>
      </xdr:nvSpPr>
      <xdr:spPr>
        <a:xfrm>
          <a:off x="162687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39387</xdr:rowOff>
    </xdr:from>
    <xdr:ext cx="405111" cy="259045"/>
    <xdr:sp macro="" textlink="">
      <xdr:nvSpPr>
        <xdr:cNvPr id="521" name="【保健センター・保健所】&#10;有形固定資産減価償却率該当値テキスト"/>
        <xdr:cNvSpPr txBox="1"/>
      </xdr:nvSpPr>
      <xdr:spPr>
        <a:xfrm>
          <a:off x="16357600" y="1066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33020</xdr:rowOff>
    </xdr:from>
    <xdr:to>
      <xdr:col>81</xdr:col>
      <xdr:colOff>101600</xdr:colOff>
      <xdr:row>63</xdr:row>
      <xdr:rowOff>134620</xdr:rowOff>
    </xdr:to>
    <xdr:sp macro="" textlink="">
      <xdr:nvSpPr>
        <xdr:cNvPr id="522" name="楕円 521"/>
        <xdr:cNvSpPr/>
      </xdr:nvSpPr>
      <xdr:spPr>
        <a:xfrm>
          <a:off x="15430500" y="1083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3810</xdr:rowOff>
    </xdr:from>
    <xdr:to>
      <xdr:col>85</xdr:col>
      <xdr:colOff>127000</xdr:colOff>
      <xdr:row>63</xdr:row>
      <xdr:rowOff>83820</xdr:rowOff>
    </xdr:to>
    <xdr:cxnSp macro="">
      <xdr:nvCxnSpPr>
        <xdr:cNvPr id="523" name="直線コネクタ 522"/>
        <xdr:cNvCxnSpPr/>
      </xdr:nvCxnSpPr>
      <xdr:spPr>
        <a:xfrm flipV="1">
          <a:off x="15481300" y="1080516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116857</xdr:rowOff>
    </xdr:from>
    <xdr:ext cx="405111" cy="259045"/>
    <xdr:sp macro="" textlink="">
      <xdr:nvSpPr>
        <xdr:cNvPr id="524" name="n_1aveValue【保健センター・保健所】&#10;有形固定資産減価償却率"/>
        <xdr:cNvSpPr txBox="1"/>
      </xdr:nvSpPr>
      <xdr:spPr>
        <a:xfrm>
          <a:off x="15266044" y="1023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52087</xdr:rowOff>
    </xdr:from>
    <xdr:ext cx="405111" cy="259045"/>
    <xdr:sp macro="" textlink="">
      <xdr:nvSpPr>
        <xdr:cNvPr id="525" name="n_2aveValue【保健センター・保健所】&#10;有形固定資産減価償却率"/>
        <xdr:cNvSpPr txBox="1"/>
      </xdr:nvSpPr>
      <xdr:spPr>
        <a:xfrm>
          <a:off x="14389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125747</xdr:rowOff>
    </xdr:from>
    <xdr:ext cx="405111" cy="259045"/>
    <xdr:sp macro="" textlink="">
      <xdr:nvSpPr>
        <xdr:cNvPr id="526" name="n_1mainValue【保健センター・保健所】&#10;有形固定資産減価償却率"/>
        <xdr:cNvSpPr txBox="1"/>
      </xdr:nvSpPr>
      <xdr:spPr>
        <a:xfrm>
          <a:off x="15266044" y="1092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7" name="正方形/長方形 52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8" name="正方形/長方形 52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9" name="正方形/長方形 52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0" name="正方形/長方形 52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1" name="正方形/長方形 53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2" name="正方形/長方形 53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3" name="正方形/長方形 53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4" name="正方形/長方形 53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5" name="テキスト ボックス 53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6" name="直線コネクタ 53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37" name="直線コネクタ 53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8" name="テキスト ボックス 53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9" name="直線コネクタ 53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0" name="テキスト ボックス 53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1" name="直線コネクタ 54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2" name="テキスト ボックス 54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43" name="直線コネクタ 54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44" name="テキスト ボックス 54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45" name="直線コネクタ 54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46" name="テキスト ボックス 54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7" name="直線コネクタ 54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8" name="テキスト ボックス 54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133350</xdr:rowOff>
    </xdr:from>
    <xdr:to>
      <xdr:col>116</xdr:col>
      <xdr:colOff>62864</xdr:colOff>
      <xdr:row>63</xdr:row>
      <xdr:rowOff>133350</xdr:rowOff>
    </xdr:to>
    <xdr:cxnSp macro="">
      <xdr:nvCxnSpPr>
        <xdr:cNvPr id="550" name="直線コネクタ 549"/>
        <xdr:cNvCxnSpPr/>
      </xdr:nvCxnSpPr>
      <xdr:spPr>
        <a:xfrm flipV="1">
          <a:off x="22160864" y="9563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137177</xdr:rowOff>
    </xdr:from>
    <xdr:ext cx="469744" cy="259045"/>
    <xdr:sp macro="" textlink="">
      <xdr:nvSpPr>
        <xdr:cNvPr id="551" name="【保健センター・保健所】&#10;一人当たり面積最小値テキスト"/>
        <xdr:cNvSpPr txBox="1"/>
      </xdr:nvSpPr>
      <xdr:spPr>
        <a:xfrm>
          <a:off x="22199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133350</xdr:rowOff>
    </xdr:from>
    <xdr:to>
      <xdr:col>116</xdr:col>
      <xdr:colOff>152400</xdr:colOff>
      <xdr:row>63</xdr:row>
      <xdr:rowOff>133350</xdr:rowOff>
    </xdr:to>
    <xdr:cxnSp macro="">
      <xdr:nvCxnSpPr>
        <xdr:cNvPr id="552" name="直線コネクタ 551"/>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80027</xdr:rowOff>
    </xdr:from>
    <xdr:ext cx="469744" cy="259045"/>
    <xdr:sp macro="" textlink="">
      <xdr:nvSpPr>
        <xdr:cNvPr id="553" name="【保健センター・保健所】&#10;一人当たり面積最大値テキスト"/>
        <xdr:cNvSpPr txBox="1"/>
      </xdr:nvSpPr>
      <xdr:spPr>
        <a:xfrm>
          <a:off x="22199600" y="933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133350</xdr:rowOff>
    </xdr:from>
    <xdr:to>
      <xdr:col>116</xdr:col>
      <xdr:colOff>152400</xdr:colOff>
      <xdr:row>55</xdr:row>
      <xdr:rowOff>133350</xdr:rowOff>
    </xdr:to>
    <xdr:cxnSp macro="">
      <xdr:nvCxnSpPr>
        <xdr:cNvPr id="554" name="直線コネクタ 553"/>
        <xdr:cNvCxnSpPr/>
      </xdr:nvCxnSpPr>
      <xdr:spPr>
        <a:xfrm>
          <a:off x="22072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124477</xdr:rowOff>
    </xdr:from>
    <xdr:ext cx="469744" cy="259045"/>
    <xdr:sp macro="" textlink="">
      <xdr:nvSpPr>
        <xdr:cNvPr id="555" name="【保健センター・保健所】&#10;一人当たり面積平均値テキスト"/>
        <xdr:cNvSpPr txBox="1"/>
      </xdr:nvSpPr>
      <xdr:spPr>
        <a:xfrm>
          <a:off x="22199600" y="1024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101600</xdr:rowOff>
    </xdr:from>
    <xdr:to>
      <xdr:col>116</xdr:col>
      <xdr:colOff>114300</xdr:colOff>
      <xdr:row>61</xdr:row>
      <xdr:rowOff>31750</xdr:rowOff>
    </xdr:to>
    <xdr:sp macro="" textlink="">
      <xdr:nvSpPr>
        <xdr:cNvPr id="556" name="フローチャート: 判断 555"/>
        <xdr:cNvSpPr/>
      </xdr:nvSpPr>
      <xdr:spPr>
        <a:xfrm>
          <a:off x="221107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557" name="フローチャート: 判断 556"/>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101600</xdr:rowOff>
    </xdr:from>
    <xdr:to>
      <xdr:col>107</xdr:col>
      <xdr:colOff>101600</xdr:colOff>
      <xdr:row>61</xdr:row>
      <xdr:rowOff>31750</xdr:rowOff>
    </xdr:to>
    <xdr:sp macro="" textlink="">
      <xdr:nvSpPr>
        <xdr:cNvPr id="558" name="フローチャート: 判断 557"/>
        <xdr:cNvSpPr/>
      </xdr:nvSpPr>
      <xdr:spPr>
        <a:xfrm>
          <a:off x="20383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9" name="テキスト ボックス 55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0" name="テキスト ボックス 55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1" name="テキスト ボックス 56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2" name="テキスト ボックス 56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3" name="テキスト ボックス 56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564" name="楕円 563"/>
        <xdr:cNvSpPr/>
      </xdr:nvSpPr>
      <xdr:spPr>
        <a:xfrm>
          <a:off x="221107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137177</xdr:rowOff>
    </xdr:from>
    <xdr:ext cx="469744" cy="259045"/>
    <xdr:sp macro="" textlink="">
      <xdr:nvSpPr>
        <xdr:cNvPr id="565" name="【保健センター・保健所】&#10;一人当たり面積該当値テキスト"/>
        <xdr:cNvSpPr txBox="1"/>
      </xdr:nvSpPr>
      <xdr:spPr>
        <a:xfrm>
          <a:off x="22199600" y="1059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158750</xdr:rowOff>
    </xdr:from>
    <xdr:to>
      <xdr:col>112</xdr:col>
      <xdr:colOff>38100</xdr:colOff>
      <xdr:row>62</xdr:row>
      <xdr:rowOff>88900</xdr:rowOff>
    </xdr:to>
    <xdr:sp macro="" textlink="">
      <xdr:nvSpPr>
        <xdr:cNvPr id="566" name="楕円 565"/>
        <xdr:cNvSpPr/>
      </xdr:nvSpPr>
      <xdr:spPr>
        <a:xfrm>
          <a:off x="21272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38100</xdr:rowOff>
    </xdr:from>
    <xdr:to>
      <xdr:col>116</xdr:col>
      <xdr:colOff>63500</xdr:colOff>
      <xdr:row>62</xdr:row>
      <xdr:rowOff>38100</xdr:rowOff>
    </xdr:to>
    <xdr:cxnSp macro="">
      <xdr:nvCxnSpPr>
        <xdr:cNvPr id="567" name="直線コネクタ 566"/>
        <xdr:cNvCxnSpPr/>
      </xdr:nvCxnSpPr>
      <xdr:spPr>
        <a:xfrm>
          <a:off x="21323300" y="1066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568" name="n_1aveValue【保健センター・保健所】&#10;一人当たり面積"/>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48277</xdr:rowOff>
    </xdr:from>
    <xdr:ext cx="469744" cy="259045"/>
    <xdr:sp macro="" textlink="">
      <xdr:nvSpPr>
        <xdr:cNvPr id="569" name="n_2aveValue【保健センター・保健所】&#10;一人当たり面積"/>
        <xdr:cNvSpPr txBox="1"/>
      </xdr:nvSpPr>
      <xdr:spPr>
        <a:xfrm>
          <a:off x="201994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80027</xdr:rowOff>
    </xdr:from>
    <xdr:ext cx="469744" cy="259045"/>
    <xdr:sp macro="" textlink="">
      <xdr:nvSpPr>
        <xdr:cNvPr id="570" name="n_1mainValue【保健センター・保健所】&#10;一人当たり面積"/>
        <xdr:cNvSpPr txBox="1"/>
      </xdr:nvSpPr>
      <xdr:spPr>
        <a:xfrm>
          <a:off x="210757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1" name="正方形/長方形 57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2" name="正方形/長方形 57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3" name="正方形/長方形 57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4" name="正方形/長方形 57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5" name="正方形/長方形 57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6" name="正方形/長方形 57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7" name="正方形/長方形 57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8" name="正方形/長方形 57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9" name="テキスト ボックス 57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0" name="直線コネクタ 57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581" name="テキスト ボックス 580"/>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2" name="直線コネクタ 58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83" name="テキスト ボックス 582"/>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4" name="直線コネクタ 58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5" name="テキスト ボックス 58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6" name="直線コネクタ 58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7" name="テキスト ボックス 58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8" name="直線コネクタ 58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9" name="テキスト ボックス 58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0" name="直線コネクタ 58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91" name="テキスト ボックス 59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2" name="直線コネクタ 59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93" name="テキスト ボックス 592"/>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144780</xdr:rowOff>
    </xdr:from>
    <xdr:to>
      <xdr:col>85</xdr:col>
      <xdr:colOff>126364</xdr:colOff>
      <xdr:row>85</xdr:row>
      <xdr:rowOff>148589</xdr:rowOff>
    </xdr:to>
    <xdr:cxnSp macro="">
      <xdr:nvCxnSpPr>
        <xdr:cNvPr id="595" name="直線コネクタ 594"/>
        <xdr:cNvCxnSpPr/>
      </xdr:nvCxnSpPr>
      <xdr:spPr>
        <a:xfrm flipV="1">
          <a:off x="16318864" y="13346430"/>
          <a:ext cx="0" cy="137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152416</xdr:rowOff>
    </xdr:from>
    <xdr:ext cx="405111" cy="259045"/>
    <xdr:sp macro="" textlink="">
      <xdr:nvSpPr>
        <xdr:cNvPr id="596" name="【消防施設】&#10;有形固定資産減価償却率最小値テキスト"/>
        <xdr:cNvSpPr txBox="1"/>
      </xdr:nvSpPr>
      <xdr:spPr>
        <a:xfrm>
          <a:off x="16357600" y="1472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148589</xdr:rowOff>
    </xdr:from>
    <xdr:to>
      <xdr:col>86</xdr:col>
      <xdr:colOff>25400</xdr:colOff>
      <xdr:row>85</xdr:row>
      <xdr:rowOff>148589</xdr:rowOff>
    </xdr:to>
    <xdr:cxnSp macro="">
      <xdr:nvCxnSpPr>
        <xdr:cNvPr id="597" name="直線コネクタ 596"/>
        <xdr:cNvCxnSpPr/>
      </xdr:nvCxnSpPr>
      <xdr:spPr>
        <a:xfrm>
          <a:off x="16230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91457</xdr:rowOff>
    </xdr:from>
    <xdr:ext cx="405111" cy="259045"/>
    <xdr:sp macro="" textlink="">
      <xdr:nvSpPr>
        <xdr:cNvPr id="598" name="【消防施設】&#10;有形固定資産減価償却率最大値テキスト"/>
        <xdr:cNvSpPr txBox="1"/>
      </xdr:nvSpPr>
      <xdr:spPr>
        <a:xfrm>
          <a:off x="16357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144780</xdr:rowOff>
    </xdr:from>
    <xdr:to>
      <xdr:col>86</xdr:col>
      <xdr:colOff>25400</xdr:colOff>
      <xdr:row>77</xdr:row>
      <xdr:rowOff>144780</xdr:rowOff>
    </xdr:to>
    <xdr:cxnSp macro="">
      <xdr:nvCxnSpPr>
        <xdr:cNvPr id="599" name="直線コネクタ 598"/>
        <xdr:cNvCxnSpPr/>
      </xdr:nvCxnSpPr>
      <xdr:spPr>
        <a:xfrm>
          <a:off x="16230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30497</xdr:rowOff>
    </xdr:from>
    <xdr:ext cx="405111" cy="259045"/>
    <xdr:sp macro="" textlink="">
      <xdr:nvSpPr>
        <xdr:cNvPr id="600" name="【消防施設】&#10;有形固定資産減価償却率平均値テキスト"/>
        <xdr:cNvSpPr txBox="1"/>
      </xdr:nvSpPr>
      <xdr:spPr>
        <a:xfrm>
          <a:off x="16357600" y="13917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52070</xdr:rowOff>
    </xdr:from>
    <xdr:to>
      <xdr:col>85</xdr:col>
      <xdr:colOff>177800</xdr:colOff>
      <xdr:row>81</xdr:row>
      <xdr:rowOff>153670</xdr:rowOff>
    </xdr:to>
    <xdr:sp macro="" textlink="">
      <xdr:nvSpPr>
        <xdr:cNvPr id="601" name="フローチャート: 判断 600"/>
        <xdr:cNvSpPr/>
      </xdr:nvSpPr>
      <xdr:spPr>
        <a:xfrm>
          <a:off x="162687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xdr:rowOff>
    </xdr:from>
    <xdr:to>
      <xdr:col>81</xdr:col>
      <xdr:colOff>101600</xdr:colOff>
      <xdr:row>81</xdr:row>
      <xdr:rowOff>115570</xdr:rowOff>
    </xdr:to>
    <xdr:sp macro="" textlink="">
      <xdr:nvSpPr>
        <xdr:cNvPr id="602" name="フローチャート: 判断 601"/>
        <xdr:cNvSpPr/>
      </xdr:nvSpPr>
      <xdr:spPr>
        <a:xfrm>
          <a:off x="15430500" y="1390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603" name="フローチャート: 判断 602"/>
        <xdr:cNvSpPr/>
      </xdr:nvSpPr>
      <xdr:spPr>
        <a:xfrm>
          <a:off x="14541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4" name="テキスト ボックス 60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5" name="テキスト ボックス 60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6" name="テキスト ボックス 60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7" name="テキスト ボックス 60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8" name="テキスト ボックス 60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10161</xdr:rowOff>
    </xdr:from>
    <xdr:to>
      <xdr:col>85</xdr:col>
      <xdr:colOff>177800</xdr:colOff>
      <xdr:row>79</xdr:row>
      <xdr:rowOff>111761</xdr:rowOff>
    </xdr:to>
    <xdr:sp macro="" textlink="">
      <xdr:nvSpPr>
        <xdr:cNvPr id="609" name="楕円 608"/>
        <xdr:cNvSpPr/>
      </xdr:nvSpPr>
      <xdr:spPr>
        <a:xfrm>
          <a:off x="16268700" y="1355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33038</xdr:rowOff>
    </xdr:from>
    <xdr:ext cx="405111" cy="259045"/>
    <xdr:sp macro="" textlink="">
      <xdr:nvSpPr>
        <xdr:cNvPr id="610" name="【消防施設】&#10;有形固定資産減価償却率該当値テキスト"/>
        <xdr:cNvSpPr txBox="1"/>
      </xdr:nvSpPr>
      <xdr:spPr>
        <a:xfrm>
          <a:off x="16357600" y="1340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170180</xdr:rowOff>
    </xdr:from>
    <xdr:to>
      <xdr:col>81</xdr:col>
      <xdr:colOff>101600</xdr:colOff>
      <xdr:row>78</xdr:row>
      <xdr:rowOff>100330</xdr:rowOff>
    </xdr:to>
    <xdr:sp macro="" textlink="">
      <xdr:nvSpPr>
        <xdr:cNvPr id="611" name="楕円 610"/>
        <xdr:cNvSpPr/>
      </xdr:nvSpPr>
      <xdr:spPr>
        <a:xfrm>
          <a:off x="15430500" y="1337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49530</xdr:rowOff>
    </xdr:from>
    <xdr:to>
      <xdr:col>85</xdr:col>
      <xdr:colOff>127000</xdr:colOff>
      <xdr:row>79</xdr:row>
      <xdr:rowOff>60961</xdr:rowOff>
    </xdr:to>
    <xdr:cxnSp macro="">
      <xdr:nvCxnSpPr>
        <xdr:cNvPr id="612" name="直線コネクタ 611"/>
        <xdr:cNvCxnSpPr/>
      </xdr:nvCxnSpPr>
      <xdr:spPr>
        <a:xfrm>
          <a:off x="15481300" y="13422630"/>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106697</xdr:rowOff>
    </xdr:from>
    <xdr:ext cx="405111" cy="259045"/>
    <xdr:sp macro="" textlink="">
      <xdr:nvSpPr>
        <xdr:cNvPr id="613" name="n_1aveValue【消防施設】&#10;有形固定資産減価償却率"/>
        <xdr:cNvSpPr txBox="1"/>
      </xdr:nvSpPr>
      <xdr:spPr>
        <a:xfrm>
          <a:off x="15266044" y="1399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86377</xdr:rowOff>
    </xdr:from>
    <xdr:ext cx="405111" cy="259045"/>
    <xdr:sp macro="" textlink="">
      <xdr:nvSpPr>
        <xdr:cNvPr id="614" name="n_2aveValue【消防施設】&#10;有形固定資産減価償却率"/>
        <xdr:cNvSpPr txBox="1"/>
      </xdr:nvSpPr>
      <xdr:spPr>
        <a:xfrm>
          <a:off x="14389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116857</xdr:rowOff>
    </xdr:from>
    <xdr:ext cx="405111" cy="259045"/>
    <xdr:sp macro="" textlink="">
      <xdr:nvSpPr>
        <xdr:cNvPr id="615" name="n_1mainValue【消防施設】&#10;有形固定資産減価償却率"/>
        <xdr:cNvSpPr txBox="1"/>
      </xdr:nvSpPr>
      <xdr:spPr>
        <a:xfrm>
          <a:off x="15266044" y="1314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6" name="正方形/長方形 61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7" name="正方形/長方形 61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8" name="正方形/長方形 61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9" name="正方形/長方形 61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0" name="正方形/長方形 61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1" name="正方形/長方形 62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2" name="正方形/長方形 62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3" name="正方形/長方形 62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4" name="テキスト ボックス 62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5" name="直線コネクタ 62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26" name="テキスト ボックス 625"/>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627" name="直線コネクタ 62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28" name="テキスト ボックス 62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29" name="直線コネクタ 62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30" name="テキスト ボックス 62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31" name="直線コネクタ 63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32" name="テキスト ボックス 63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33" name="直線コネクタ 63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34" name="テキスト ボックス 63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35" name="直線コネクタ 63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36" name="テキスト ボックス 63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7" name="直線コネクタ 63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8" name="テキスト ボックス 63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158750</xdr:rowOff>
    </xdr:from>
    <xdr:to>
      <xdr:col>116</xdr:col>
      <xdr:colOff>62864</xdr:colOff>
      <xdr:row>87</xdr:row>
      <xdr:rowOff>6350</xdr:rowOff>
    </xdr:to>
    <xdr:cxnSp macro="">
      <xdr:nvCxnSpPr>
        <xdr:cNvPr id="640" name="直線コネクタ 639"/>
        <xdr:cNvCxnSpPr/>
      </xdr:nvCxnSpPr>
      <xdr:spPr>
        <a:xfrm flipV="1">
          <a:off x="22160864" y="13360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10177</xdr:rowOff>
    </xdr:from>
    <xdr:ext cx="469744" cy="259045"/>
    <xdr:sp macro="" textlink="">
      <xdr:nvSpPr>
        <xdr:cNvPr id="641" name="【消防施設】&#10;一人当たり面積最小値テキスト"/>
        <xdr:cNvSpPr txBox="1"/>
      </xdr:nvSpPr>
      <xdr:spPr>
        <a:xfrm>
          <a:off x="22199600" y="1492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6350</xdr:rowOff>
    </xdr:from>
    <xdr:to>
      <xdr:col>116</xdr:col>
      <xdr:colOff>152400</xdr:colOff>
      <xdr:row>87</xdr:row>
      <xdr:rowOff>6350</xdr:rowOff>
    </xdr:to>
    <xdr:cxnSp macro="">
      <xdr:nvCxnSpPr>
        <xdr:cNvPr id="642" name="直線コネクタ 641"/>
        <xdr:cNvCxnSpPr/>
      </xdr:nvCxnSpPr>
      <xdr:spPr>
        <a:xfrm>
          <a:off x="22072600" y="149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105427</xdr:rowOff>
    </xdr:from>
    <xdr:ext cx="469744" cy="259045"/>
    <xdr:sp macro="" textlink="">
      <xdr:nvSpPr>
        <xdr:cNvPr id="643" name="【消防施設】&#10;一人当たり面積最大値テキスト"/>
        <xdr:cNvSpPr txBox="1"/>
      </xdr:nvSpPr>
      <xdr:spPr>
        <a:xfrm>
          <a:off x="22199600"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158750</xdr:rowOff>
    </xdr:from>
    <xdr:to>
      <xdr:col>116</xdr:col>
      <xdr:colOff>152400</xdr:colOff>
      <xdr:row>77</xdr:row>
      <xdr:rowOff>158750</xdr:rowOff>
    </xdr:to>
    <xdr:cxnSp macro="">
      <xdr:nvCxnSpPr>
        <xdr:cNvPr id="644" name="直線コネクタ 643"/>
        <xdr:cNvCxnSpPr/>
      </xdr:nvCxnSpPr>
      <xdr:spPr>
        <a:xfrm>
          <a:off x="22072600" y="1336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92727</xdr:rowOff>
    </xdr:from>
    <xdr:ext cx="469744" cy="259045"/>
    <xdr:sp macro="" textlink="">
      <xdr:nvSpPr>
        <xdr:cNvPr id="645" name="【消防施設】&#10;一人当たり面積平均値テキスト"/>
        <xdr:cNvSpPr txBox="1"/>
      </xdr:nvSpPr>
      <xdr:spPr>
        <a:xfrm>
          <a:off x="22199600" y="1449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69850</xdr:rowOff>
    </xdr:from>
    <xdr:to>
      <xdr:col>116</xdr:col>
      <xdr:colOff>114300</xdr:colOff>
      <xdr:row>86</xdr:row>
      <xdr:rowOff>0</xdr:rowOff>
    </xdr:to>
    <xdr:sp macro="" textlink="">
      <xdr:nvSpPr>
        <xdr:cNvPr id="646" name="フローチャート: 判断 645"/>
        <xdr:cNvSpPr/>
      </xdr:nvSpPr>
      <xdr:spPr>
        <a:xfrm>
          <a:off x="22110700" y="1464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82550</xdr:rowOff>
    </xdr:from>
    <xdr:to>
      <xdr:col>112</xdr:col>
      <xdr:colOff>38100</xdr:colOff>
      <xdr:row>86</xdr:row>
      <xdr:rowOff>12700</xdr:rowOff>
    </xdr:to>
    <xdr:sp macro="" textlink="">
      <xdr:nvSpPr>
        <xdr:cNvPr id="647" name="フローチャート: 判断 646"/>
        <xdr:cNvSpPr/>
      </xdr:nvSpPr>
      <xdr:spPr>
        <a:xfrm>
          <a:off x="212725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57150</xdr:rowOff>
    </xdr:from>
    <xdr:to>
      <xdr:col>107</xdr:col>
      <xdr:colOff>101600</xdr:colOff>
      <xdr:row>85</xdr:row>
      <xdr:rowOff>158750</xdr:rowOff>
    </xdr:to>
    <xdr:sp macro="" textlink="">
      <xdr:nvSpPr>
        <xdr:cNvPr id="648" name="フローチャート: 判断 647"/>
        <xdr:cNvSpPr/>
      </xdr:nvSpPr>
      <xdr:spPr>
        <a:xfrm>
          <a:off x="203835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9" name="テキスト ボックス 64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0" name="テキスト ボックス 64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1" name="テキスト ボックス 65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2" name="テキスト ボックス 65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3" name="テキスト ボックス 65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127000</xdr:rowOff>
    </xdr:from>
    <xdr:to>
      <xdr:col>116</xdr:col>
      <xdr:colOff>114300</xdr:colOff>
      <xdr:row>87</xdr:row>
      <xdr:rowOff>57150</xdr:rowOff>
    </xdr:to>
    <xdr:sp macro="" textlink="">
      <xdr:nvSpPr>
        <xdr:cNvPr id="654" name="楕円 653"/>
        <xdr:cNvSpPr/>
      </xdr:nvSpPr>
      <xdr:spPr>
        <a:xfrm>
          <a:off x="22110700" y="148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41927</xdr:rowOff>
    </xdr:from>
    <xdr:ext cx="469744" cy="259045"/>
    <xdr:sp macro="" textlink="">
      <xdr:nvSpPr>
        <xdr:cNvPr id="655" name="【消防施設】&#10;一人当たり面積該当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127000</xdr:rowOff>
    </xdr:from>
    <xdr:to>
      <xdr:col>112</xdr:col>
      <xdr:colOff>38100</xdr:colOff>
      <xdr:row>87</xdr:row>
      <xdr:rowOff>57150</xdr:rowOff>
    </xdr:to>
    <xdr:sp macro="" textlink="">
      <xdr:nvSpPr>
        <xdr:cNvPr id="656" name="楕円 655"/>
        <xdr:cNvSpPr/>
      </xdr:nvSpPr>
      <xdr:spPr>
        <a:xfrm>
          <a:off x="21272500" y="148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87</xdr:row>
      <xdr:rowOff>6350</xdr:rowOff>
    </xdr:from>
    <xdr:to>
      <xdr:col>116</xdr:col>
      <xdr:colOff>63500</xdr:colOff>
      <xdr:row>87</xdr:row>
      <xdr:rowOff>6350</xdr:rowOff>
    </xdr:to>
    <xdr:cxnSp macro="">
      <xdr:nvCxnSpPr>
        <xdr:cNvPr id="657" name="直線コネクタ 656"/>
        <xdr:cNvCxnSpPr/>
      </xdr:nvCxnSpPr>
      <xdr:spPr>
        <a:xfrm>
          <a:off x="21323300" y="14922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29227</xdr:rowOff>
    </xdr:from>
    <xdr:ext cx="469744" cy="259045"/>
    <xdr:sp macro="" textlink="">
      <xdr:nvSpPr>
        <xdr:cNvPr id="658" name="n_1aveValue【消防施設】&#10;一人当たり面積"/>
        <xdr:cNvSpPr txBox="1"/>
      </xdr:nvSpPr>
      <xdr:spPr>
        <a:xfrm>
          <a:off x="21075727" y="1443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3827</xdr:rowOff>
    </xdr:from>
    <xdr:ext cx="469744" cy="259045"/>
    <xdr:sp macro="" textlink="">
      <xdr:nvSpPr>
        <xdr:cNvPr id="659" name="n_2aveValue【消防施設】&#10;一人当たり面積"/>
        <xdr:cNvSpPr txBox="1"/>
      </xdr:nvSpPr>
      <xdr:spPr>
        <a:xfrm>
          <a:off x="20199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48277</xdr:rowOff>
    </xdr:from>
    <xdr:ext cx="469744" cy="259045"/>
    <xdr:sp macro="" textlink="">
      <xdr:nvSpPr>
        <xdr:cNvPr id="660" name="n_1mainValue【消防施設】&#10;一人当たり面積"/>
        <xdr:cNvSpPr txBox="1"/>
      </xdr:nvSpPr>
      <xdr:spPr>
        <a:xfrm>
          <a:off x="21075727" y="1496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1" name="正方形/長方形 66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2" name="正方形/長方形 66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3" name="正方形/長方形 66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4" name="正方形/長方形 66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5" name="正方形/長方形 66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6" name="正方形/長方形 66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7" name="正方形/長方形 66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8" name="正方形/長方形 66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9" name="テキスト ボックス 66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0" name="直線コネクタ 66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71" name="テキスト ボックス 67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72" name="直線コネクタ 671"/>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73" name="テキスト ボックス 672"/>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74" name="直線コネクタ 673"/>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75" name="テキスト ボックス 674"/>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76" name="直線コネクタ 675"/>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77" name="テキスト ボックス 676"/>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78" name="直線コネクタ 677"/>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79" name="テキスト ボックス 678"/>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0" name="直線コネクタ 67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81" name="テキスト ボックス 680"/>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8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35052</xdr:rowOff>
    </xdr:to>
    <xdr:cxnSp macro="">
      <xdr:nvCxnSpPr>
        <xdr:cNvPr id="683" name="直線コネクタ 682"/>
        <xdr:cNvCxnSpPr/>
      </xdr:nvCxnSpPr>
      <xdr:spPr>
        <a:xfrm flipV="1">
          <a:off x="16318864" y="17266920"/>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38879</xdr:rowOff>
    </xdr:from>
    <xdr:ext cx="405111" cy="259045"/>
    <xdr:sp macro="" textlink="">
      <xdr:nvSpPr>
        <xdr:cNvPr id="684" name="【庁舎】&#10;有形固定資産減価償却率最小値テキスト"/>
        <xdr:cNvSpPr txBox="1"/>
      </xdr:nvSpPr>
      <xdr:spPr>
        <a:xfrm>
          <a:off x="16357600" y="18555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35052</xdr:rowOff>
    </xdr:from>
    <xdr:to>
      <xdr:col>86</xdr:col>
      <xdr:colOff>25400</xdr:colOff>
      <xdr:row>108</xdr:row>
      <xdr:rowOff>35052</xdr:rowOff>
    </xdr:to>
    <xdr:cxnSp macro="">
      <xdr:nvCxnSpPr>
        <xdr:cNvPr id="685" name="直線コネクタ 684"/>
        <xdr:cNvCxnSpPr/>
      </xdr:nvCxnSpPr>
      <xdr:spPr>
        <a:xfrm>
          <a:off x="16230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686" name="【庁舎】&#10;有形固定資産減価償却率最大値テキスト"/>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687" name="直線コネクタ 686"/>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34562</xdr:rowOff>
    </xdr:from>
    <xdr:ext cx="405111" cy="259045"/>
    <xdr:sp macro="" textlink="">
      <xdr:nvSpPr>
        <xdr:cNvPr id="688" name="【庁舎】&#10;有形固定資産減価償却率平均値テキスト"/>
        <xdr:cNvSpPr txBox="1"/>
      </xdr:nvSpPr>
      <xdr:spPr>
        <a:xfrm>
          <a:off x="16357600" y="17693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11685</xdr:rowOff>
    </xdr:from>
    <xdr:to>
      <xdr:col>85</xdr:col>
      <xdr:colOff>177800</xdr:colOff>
      <xdr:row>104</xdr:row>
      <xdr:rowOff>113285</xdr:rowOff>
    </xdr:to>
    <xdr:sp macro="" textlink="">
      <xdr:nvSpPr>
        <xdr:cNvPr id="689" name="フローチャート: 判断 688"/>
        <xdr:cNvSpPr/>
      </xdr:nvSpPr>
      <xdr:spPr>
        <a:xfrm>
          <a:off x="162687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107696</xdr:rowOff>
    </xdr:from>
    <xdr:to>
      <xdr:col>81</xdr:col>
      <xdr:colOff>101600</xdr:colOff>
      <xdr:row>105</xdr:row>
      <xdr:rowOff>37846</xdr:rowOff>
    </xdr:to>
    <xdr:sp macro="" textlink="">
      <xdr:nvSpPr>
        <xdr:cNvPr id="690" name="フローチャート: 判断 689"/>
        <xdr:cNvSpPr/>
      </xdr:nvSpPr>
      <xdr:spPr>
        <a:xfrm>
          <a:off x="15430500" y="179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89408</xdr:rowOff>
    </xdr:from>
    <xdr:to>
      <xdr:col>76</xdr:col>
      <xdr:colOff>165100</xdr:colOff>
      <xdr:row>103</xdr:row>
      <xdr:rowOff>19558</xdr:rowOff>
    </xdr:to>
    <xdr:sp macro="" textlink="">
      <xdr:nvSpPr>
        <xdr:cNvPr id="691" name="フローチャート: 判断 690"/>
        <xdr:cNvSpPr/>
      </xdr:nvSpPr>
      <xdr:spPr>
        <a:xfrm>
          <a:off x="14541500" y="1757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92" name="テキスト ボックス 69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3" name="テキスト ボックス 69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4" name="テキスト ボックス 69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5" name="テキスト ボックス 69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6" name="テキスト ボックス 69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155702</xdr:rowOff>
    </xdr:from>
    <xdr:to>
      <xdr:col>85</xdr:col>
      <xdr:colOff>177800</xdr:colOff>
      <xdr:row>108</xdr:row>
      <xdr:rowOff>85852</xdr:rowOff>
    </xdr:to>
    <xdr:sp macro="" textlink="">
      <xdr:nvSpPr>
        <xdr:cNvPr id="697" name="楕円 696"/>
        <xdr:cNvSpPr/>
      </xdr:nvSpPr>
      <xdr:spPr>
        <a:xfrm>
          <a:off x="16268700" y="1850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70629</xdr:rowOff>
    </xdr:from>
    <xdr:ext cx="405111" cy="259045"/>
    <xdr:sp macro="" textlink="">
      <xdr:nvSpPr>
        <xdr:cNvPr id="698" name="【庁舎】&#10;有形固定資産減価償却率該当値テキスト"/>
        <xdr:cNvSpPr txBox="1"/>
      </xdr:nvSpPr>
      <xdr:spPr>
        <a:xfrm>
          <a:off x="16357600" y="18415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61976</xdr:rowOff>
    </xdr:from>
    <xdr:to>
      <xdr:col>81</xdr:col>
      <xdr:colOff>101600</xdr:colOff>
      <xdr:row>108</xdr:row>
      <xdr:rowOff>163576</xdr:rowOff>
    </xdr:to>
    <xdr:sp macro="" textlink="">
      <xdr:nvSpPr>
        <xdr:cNvPr id="699" name="楕円 698"/>
        <xdr:cNvSpPr/>
      </xdr:nvSpPr>
      <xdr:spPr>
        <a:xfrm>
          <a:off x="15430500" y="1857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35052</xdr:rowOff>
    </xdr:from>
    <xdr:to>
      <xdr:col>85</xdr:col>
      <xdr:colOff>127000</xdr:colOff>
      <xdr:row>108</xdr:row>
      <xdr:rowOff>112776</xdr:rowOff>
    </xdr:to>
    <xdr:cxnSp macro="">
      <xdr:nvCxnSpPr>
        <xdr:cNvPr id="700" name="直線コネクタ 699"/>
        <xdr:cNvCxnSpPr/>
      </xdr:nvCxnSpPr>
      <xdr:spPr>
        <a:xfrm flipV="1">
          <a:off x="15481300" y="1855165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54373</xdr:rowOff>
    </xdr:from>
    <xdr:ext cx="405111" cy="259045"/>
    <xdr:sp macro="" textlink="">
      <xdr:nvSpPr>
        <xdr:cNvPr id="701" name="n_1aveValue【庁舎】&#10;有形固定資産減価償却率"/>
        <xdr:cNvSpPr txBox="1"/>
      </xdr:nvSpPr>
      <xdr:spPr>
        <a:xfrm>
          <a:off x="15266044" y="17713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36085</xdr:rowOff>
    </xdr:from>
    <xdr:ext cx="405111" cy="259045"/>
    <xdr:sp macro="" textlink="">
      <xdr:nvSpPr>
        <xdr:cNvPr id="702" name="n_2aveValue【庁舎】&#10;有形固定資産減価償却率"/>
        <xdr:cNvSpPr txBox="1"/>
      </xdr:nvSpPr>
      <xdr:spPr>
        <a:xfrm>
          <a:off x="14389744" y="1735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154703</xdr:rowOff>
    </xdr:from>
    <xdr:ext cx="405111" cy="259045"/>
    <xdr:sp macro="" textlink="">
      <xdr:nvSpPr>
        <xdr:cNvPr id="703" name="n_1mainValue【庁舎】&#10;有形固定資産減価償却率"/>
        <xdr:cNvSpPr txBox="1"/>
      </xdr:nvSpPr>
      <xdr:spPr>
        <a:xfrm>
          <a:off x="15266044" y="18671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14" name="直線コネクタ 71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15" name="テキスト ボックス 71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6" name="直線コネクタ 71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7" name="テキスト ボックス 71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8" name="直線コネクタ 71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9" name="テキスト ボックス 71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20" name="直線コネクタ 71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21" name="テキスト ボックス 72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2" name="直線コネクタ 7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3" name="テキスト ボックス 7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158496</xdr:rowOff>
    </xdr:from>
    <xdr:to>
      <xdr:col>116</xdr:col>
      <xdr:colOff>62864</xdr:colOff>
      <xdr:row>106</xdr:row>
      <xdr:rowOff>144780</xdr:rowOff>
    </xdr:to>
    <xdr:cxnSp macro="">
      <xdr:nvCxnSpPr>
        <xdr:cNvPr id="725" name="直線コネクタ 724"/>
        <xdr:cNvCxnSpPr/>
      </xdr:nvCxnSpPr>
      <xdr:spPr>
        <a:xfrm flipV="1">
          <a:off x="22160864" y="17303496"/>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148607</xdr:rowOff>
    </xdr:from>
    <xdr:ext cx="469744" cy="259045"/>
    <xdr:sp macro="" textlink="">
      <xdr:nvSpPr>
        <xdr:cNvPr id="726" name="【庁舎】&#10;一人当たり面積最小値テキスト"/>
        <xdr:cNvSpPr txBox="1"/>
      </xdr:nvSpPr>
      <xdr:spPr>
        <a:xfrm>
          <a:off x="22199600"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144780</xdr:rowOff>
    </xdr:from>
    <xdr:to>
      <xdr:col>116</xdr:col>
      <xdr:colOff>152400</xdr:colOff>
      <xdr:row>106</xdr:row>
      <xdr:rowOff>144780</xdr:rowOff>
    </xdr:to>
    <xdr:cxnSp macro="">
      <xdr:nvCxnSpPr>
        <xdr:cNvPr id="727" name="直線コネクタ 726"/>
        <xdr:cNvCxnSpPr/>
      </xdr:nvCxnSpPr>
      <xdr:spPr>
        <a:xfrm>
          <a:off x="22072600" y="1831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105173</xdr:rowOff>
    </xdr:from>
    <xdr:ext cx="469744" cy="259045"/>
    <xdr:sp macro="" textlink="">
      <xdr:nvSpPr>
        <xdr:cNvPr id="728" name="【庁舎】&#10;一人当たり面積最大値テキスト"/>
        <xdr:cNvSpPr txBox="1"/>
      </xdr:nvSpPr>
      <xdr:spPr>
        <a:xfrm>
          <a:off x="22199600" y="1707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158496</xdr:rowOff>
    </xdr:from>
    <xdr:to>
      <xdr:col>116</xdr:col>
      <xdr:colOff>152400</xdr:colOff>
      <xdr:row>100</xdr:row>
      <xdr:rowOff>158496</xdr:rowOff>
    </xdr:to>
    <xdr:cxnSp macro="">
      <xdr:nvCxnSpPr>
        <xdr:cNvPr id="729" name="直線コネクタ 728"/>
        <xdr:cNvCxnSpPr/>
      </xdr:nvCxnSpPr>
      <xdr:spPr>
        <a:xfrm>
          <a:off x="22072600" y="1730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144290</xdr:rowOff>
    </xdr:from>
    <xdr:ext cx="469744" cy="259045"/>
    <xdr:sp macro="" textlink="">
      <xdr:nvSpPr>
        <xdr:cNvPr id="730" name="【庁舎】&#10;一人当たり面積平均値テキスト"/>
        <xdr:cNvSpPr txBox="1"/>
      </xdr:nvSpPr>
      <xdr:spPr>
        <a:xfrm>
          <a:off x="22199600" y="178036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121413</xdr:rowOff>
    </xdr:from>
    <xdr:to>
      <xdr:col>116</xdr:col>
      <xdr:colOff>114300</xdr:colOff>
      <xdr:row>105</xdr:row>
      <xdr:rowOff>51563</xdr:rowOff>
    </xdr:to>
    <xdr:sp macro="" textlink="">
      <xdr:nvSpPr>
        <xdr:cNvPr id="731" name="フローチャート: 判断 730"/>
        <xdr:cNvSpPr/>
      </xdr:nvSpPr>
      <xdr:spPr>
        <a:xfrm>
          <a:off x="221107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157987</xdr:rowOff>
    </xdr:from>
    <xdr:to>
      <xdr:col>112</xdr:col>
      <xdr:colOff>38100</xdr:colOff>
      <xdr:row>105</xdr:row>
      <xdr:rowOff>88137</xdr:rowOff>
    </xdr:to>
    <xdr:sp macro="" textlink="">
      <xdr:nvSpPr>
        <xdr:cNvPr id="732" name="フローチャート: 判断 731"/>
        <xdr:cNvSpPr/>
      </xdr:nvSpPr>
      <xdr:spPr>
        <a:xfrm>
          <a:off x="212725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130556</xdr:rowOff>
    </xdr:from>
    <xdr:to>
      <xdr:col>107</xdr:col>
      <xdr:colOff>101600</xdr:colOff>
      <xdr:row>105</xdr:row>
      <xdr:rowOff>60706</xdr:rowOff>
    </xdr:to>
    <xdr:sp macro="" textlink="">
      <xdr:nvSpPr>
        <xdr:cNvPr id="733" name="フローチャート: 判断 732"/>
        <xdr:cNvSpPr/>
      </xdr:nvSpPr>
      <xdr:spPr>
        <a:xfrm>
          <a:off x="20383500" y="1796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96265</xdr:rowOff>
    </xdr:from>
    <xdr:to>
      <xdr:col>116</xdr:col>
      <xdr:colOff>114300</xdr:colOff>
      <xdr:row>106</xdr:row>
      <xdr:rowOff>26415</xdr:rowOff>
    </xdr:to>
    <xdr:sp macro="" textlink="">
      <xdr:nvSpPr>
        <xdr:cNvPr id="739" name="楕円 738"/>
        <xdr:cNvSpPr/>
      </xdr:nvSpPr>
      <xdr:spPr>
        <a:xfrm>
          <a:off x="22110700" y="1809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74692</xdr:rowOff>
    </xdr:from>
    <xdr:ext cx="469744" cy="259045"/>
    <xdr:sp macro="" textlink="">
      <xdr:nvSpPr>
        <xdr:cNvPr id="740" name="【庁舎】&#10;一人当たり面積該当値テキスト"/>
        <xdr:cNvSpPr txBox="1"/>
      </xdr:nvSpPr>
      <xdr:spPr>
        <a:xfrm>
          <a:off x="22199600" y="1807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91694</xdr:rowOff>
    </xdr:from>
    <xdr:to>
      <xdr:col>112</xdr:col>
      <xdr:colOff>38100</xdr:colOff>
      <xdr:row>106</xdr:row>
      <xdr:rowOff>21844</xdr:rowOff>
    </xdr:to>
    <xdr:sp macro="" textlink="">
      <xdr:nvSpPr>
        <xdr:cNvPr id="741" name="楕円 740"/>
        <xdr:cNvSpPr/>
      </xdr:nvSpPr>
      <xdr:spPr>
        <a:xfrm>
          <a:off x="21272500" y="1809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142494</xdr:rowOff>
    </xdr:from>
    <xdr:to>
      <xdr:col>116</xdr:col>
      <xdr:colOff>63500</xdr:colOff>
      <xdr:row>105</xdr:row>
      <xdr:rowOff>147065</xdr:rowOff>
    </xdr:to>
    <xdr:cxnSp macro="">
      <xdr:nvCxnSpPr>
        <xdr:cNvPr id="742" name="直線コネクタ 741"/>
        <xdr:cNvCxnSpPr/>
      </xdr:nvCxnSpPr>
      <xdr:spPr>
        <a:xfrm>
          <a:off x="21323300" y="18144744"/>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104664</xdr:rowOff>
    </xdr:from>
    <xdr:ext cx="469744" cy="259045"/>
    <xdr:sp macro="" textlink="">
      <xdr:nvSpPr>
        <xdr:cNvPr id="743" name="n_1aveValue【庁舎】&#10;一人当たり面積"/>
        <xdr:cNvSpPr txBox="1"/>
      </xdr:nvSpPr>
      <xdr:spPr>
        <a:xfrm>
          <a:off x="21075727" y="1776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77233</xdr:rowOff>
    </xdr:from>
    <xdr:ext cx="469744" cy="259045"/>
    <xdr:sp macro="" textlink="">
      <xdr:nvSpPr>
        <xdr:cNvPr id="744" name="n_2aveValue【庁舎】&#10;一人当たり面積"/>
        <xdr:cNvSpPr txBox="1"/>
      </xdr:nvSpPr>
      <xdr:spPr>
        <a:xfrm>
          <a:off x="20199427" y="1773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12971</xdr:rowOff>
    </xdr:from>
    <xdr:ext cx="469744" cy="259045"/>
    <xdr:sp macro="" textlink="">
      <xdr:nvSpPr>
        <xdr:cNvPr id="745" name="n_1mainValue【庁舎】&#10;一人当たり面積"/>
        <xdr:cNvSpPr txBox="1"/>
      </xdr:nvSpPr>
      <xdr:spPr>
        <a:xfrm>
          <a:off x="21075727" y="1818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本市の有形固定資産減価償却率は類似団体と比較して、低い水準となっています。</a:t>
          </a:r>
        </a:p>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類似団体と比較して有形固定資産減価償却率が低くなっている施設として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保健センター・保健所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がありますが、これらは、近年実施している区庁舎の再整備を反映していることによるものです。</a:t>
          </a:r>
        </a:p>
        <a:p>
          <a:r>
            <a:rPr kumimoji="1" lang="ja-JP" altLang="en-US" sz="1300">
              <a:latin typeface="ＭＳ Ｐゴシック" panose="020B0600070205080204" pitchFamily="50" charset="-128"/>
              <a:ea typeface="ＭＳ Ｐゴシック" panose="020B0600070205080204" pitchFamily="50" charset="-128"/>
            </a:rPr>
            <a:t>一方、有形固定資産減価償却率が高くなっている施設としては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があります、これは耐用年数が比較的短期（</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年）である防火水槽などの取得額が全体に占める割合が大きく、償却率を上げていることによるものです。</a:t>
          </a:r>
        </a:p>
        <a:p>
          <a:r>
            <a:rPr kumimoji="1" lang="ja-JP" altLang="en-US" sz="1300">
              <a:latin typeface="ＭＳ Ｐゴシック" panose="020B0600070205080204" pitchFamily="50" charset="-128"/>
              <a:ea typeface="ＭＳ Ｐゴシック" panose="020B0600070205080204" pitchFamily="50" charset="-128"/>
            </a:rPr>
            <a:t>なお、本市では、施設の老朽化の進行に対しては、「公共施設管理基本方針」（平成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年度策定・平成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年度改訂）に沿って、施設の長寿命化等中長期的な視点に立ち、計画的な保全・更新、公共建築物の再整備検討等、総合的な取組を進めていきます。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3,737,845
3,646,405
437.56
1,705,235,891
1,682,028,520
13,056,042
936,031,148
2,364,112,005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は、「県費負担教職員」の給与負担事務が県より権限移譲されたことにより、基準財政需要額・基準財政収入額ともに、大幅な増額となりました。その他、基準財政需要額では、社会福祉費や高齢者保健福祉費などの社会保障関係費が増えた影響で増額となり、基準財政収入額でも、固定資産税や法人市民税が増額算定された影響で増額となっていますが、</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年度の財政力指数は前年と変わらず「</a:t>
          </a:r>
          <a:r>
            <a:rPr kumimoji="1" lang="en-US" altLang="ja-JP" sz="1100">
              <a:latin typeface="ＭＳ Ｐゴシック" panose="020B0600070205080204" pitchFamily="50" charset="-128"/>
              <a:ea typeface="ＭＳ Ｐゴシック" panose="020B0600070205080204" pitchFamily="50" charset="-128"/>
            </a:rPr>
            <a:t>0.97</a:t>
          </a:r>
          <a:r>
            <a:rPr kumimoji="1" lang="ja-JP" altLang="en-US" sz="1100">
              <a:latin typeface="ＭＳ Ｐゴシック" panose="020B0600070205080204" pitchFamily="50" charset="-128"/>
              <a:ea typeface="ＭＳ Ｐゴシック" panose="020B0600070205080204" pitchFamily="50" charset="-128"/>
            </a:rPr>
            <a:t>」となっており、類似団体比較においても比較的高い水準で推移しています。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68580</xdr:rowOff>
    </xdr:to>
    <xdr:cxnSp macro="">
      <xdr:nvCxnSpPr>
        <xdr:cNvPr id="62" name="直線コネクタ 61"/>
        <xdr:cNvCxnSpPr/>
      </xdr:nvCxnSpPr>
      <xdr:spPr>
        <a:xfrm flipV="1">
          <a:off x="4953000" y="626110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40657</xdr:rowOff>
    </xdr:from>
    <xdr:ext cx="762000" cy="259045"/>
    <xdr:sp macro="" textlink="">
      <xdr:nvSpPr>
        <xdr:cNvPr id="63" name="財政力最小値テキスト"/>
        <xdr:cNvSpPr txBox="1"/>
      </xdr:nvSpPr>
      <xdr:spPr>
        <a:xfrm>
          <a:off x="5041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68580</xdr:rowOff>
    </xdr:from>
    <xdr:to>
      <xdr:col>24</xdr:col>
      <xdr:colOff>12700</xdr:colOff>
      <xdr:row>44</xdr:row>
      <xdr:rowOff>68580</xdr:rowOff>
    </xdr:to>
    <xdr:cxnSp macro="">
      <xdr:nvCxnSpPr>
        <xdr:cNvPr id="64" name="直線コネクタ 63"/>
        <xdr:cNvCxnSpPr/>
      </xdr:nvCxnSpPr>
      <xdr:spPr>
        <a:xfrm>
          <a:off x="4864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5"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6" name="直線コネクタ 65"/>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62230</xdr:rowOff>
    </xdr:from>
    <xdr:to>
      <xdr:col>23</xdr:col>
      <xdr:colOff>133350</xdr:colOff>
      <xdr:row>37</xdr:row>
      <xdr:rowOff>62230</xdr:rowOff>
    </xdr:to>
    <xdr:cxnSp macro="">
      <xdr:nvCxnSpPr>
        <xdr:cNvPr id="67" name="直線コネクタ 66"/>
        <xdr:cNvCxnSpPr/>
      </xdr:nvCxnSpPr>
      <xdr:spPr>
        <a:xfrm>
          <a:off x="4114800" y="64058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123207</xdr:rowOff>
    </xdr:from>
    <xdr:ext cx="762000" cy="259045"/>
    <xdr:sp macro="" textlink="">
      <xdr:nvSpPr>
        <xdr:cNvPr id="68" name="財政力平均値テキスト"/>
        <xdr:cNvSpPr txBox="1"/>
      </xdr:nvSpPr>
      <xdr:spPr>
        <a:xfrm>
          <a:off x="5041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151130</xdr:rowOff>
    </xdr:from>
    <xdr:to>
      <xdr:col>23</xdr:col>
      <xdr:colOff>184150</xdr:colOff>
      <xdr:row>40</xdr:row>
      <xdr:rowOff>81280</xdr:rowOff>
    </xdr:to>
    <xdr:sp macro="" textlink="">
      <xdr:nvSpPr>
        <xdr:cNvPr id="69" name="フローチャート: 判断 68"/>
        <xdr:cNvSpPr/>
      </xdr:nvSpPr>
      <xdr:spPr>
        <a:xfrm>
          <a:off x="4902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62230</xdr:rowOff>
    </xdr:from>
    <xdr:to>
      <xdr:col>19</xdr:col>
      <xdr:colOff>133350</xdr:colOff>
      <xdr:row>37</xdr:row>
      <xdr:rowOff>62230</xdr:rowOff>
    </xdr:to>
    <xdr:cxnSp macro="">
      <xdr:nvCxnSpPr>
        <xdr:cNvPr id="70" name="直線コネクタ 69"/>
        <xdr:cNvCxnSpPr/>
      </xdr:nvCxnSpPr>
      <xdr:spPr>
        <a:xfrm>
          <a:off x="3225800" y="6405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151130</xdr:rowOff>
    </xdr:from>
    <xdr:to>
      <xdr:col>19</xdr:col>
      <xdr:colOff>184150</xdr:colOff>
      <xdr:row>40</xdr:row>
      <xdr:rowOff>81280</xdr:rowOff>
    </xdr:to>
    <xdr:sp macro="" textlink="">
      <xdr:nvSpPr>
        <xdr:cNvPr id="71" name="フローチャート: 判断 70"/>
        <xdr:cNvSpPr/>
      </xdr:nvSpPr>
      <xdr:spPr>
        <a:xfrm>
          <a:off x="4064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66057</xdr:rowOff>
    </xdr:from>
    <xdr:ext cx="736600" cy="259045"/>
    <xdr:sp macro="" textlink="">
      <xdr:nvSpPr>
        <xdr:cNvPr id="72" name="テキスト ボックス 71"/>
        <xdr:cNvSpPr txBox="1"/>
      </xdr:nvSpPr>
      <xdr:spPr>
        <a:xfrm>
          <a:off x="3733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62230</xdr:rowOff>
    </xdr:from>
    <xdr:to>
      <xdr:col>15</xdr:col>
      <xdr:colOff>82550</xdr:colOff>
      <xdr:row>37</xdr:row>
      <xdr:rowOff>110490</xdr:rowOff>
    </xdr:to>
    <xdr:cxnSp macro="">
      <xdr:nvCxnSpPr>
        <xdr:cNvPr id="73" name="直線コネクタ 72"/>
        <xdr:cNvCxnSpPr/>
      </xdr:nvCxnSpPr>
      <xdr:spPr>
        <a:xfrm flipV="1">
          <a:off x="2336800" y="64058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27940</xdr:rowOff>
    </xdr:from>
    <xdr:to>
      <xdr:col>15</xdr:col>
      <xdr:colOff>133350</xdr:colOff>
      <xdr:row>40</xdr:row>
      <xdr:rowOff>129540</xdr:rowOff>
    </xdr:to>
    <xdr:sp macro="" textlink="">
      <xdr:nvSpPr>
        <xdr:cNvPr id="74" name="フローチャート: 判断 73"/>
        <xdr:cNvSpPr/>
      </xdr:nvSpPr>
      <xdr:spPr>
        <a:xfrm>
          <a:off x="3175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114317</xdr:rowOff>
    </xdr:from>
    <xdr:ext cx="762000" cy="259045"/>
    <xdr:sp macro="" textlink="">
      <xdr:nvSpPr>
        <xdr:cNvPr id="75" name="テキスト ボックス 74"/>
        <xdr:cNvSpPr txBox="1"/>
      </xdr:nvSpPr>
      <xdr:spPr>
        <a:xfrm>
          <a:off x="2844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110490</xdr:rowOff>
    </xdr:from>
    <xdr:to>
      <xdr:col>11</xdr:col>
      <xdr:colOff>31750</xdr:colOff>
      <xdr:row>37</xdr:row>
      <xdr:rowOff>110490</xdr:rowOff>
    </xdr:to>
    <xdr:cxnSp macro="">
      <xdr:nvCxnSpPr>
        <xdr:cNvPr id="76" name="直線コネクタ 75"/>
        <xdr:cNvCxnSpPr/>
      </xdr:nvCxnSpPr>
      <xdr:spPr>
        <a:xfrm>
          <a:off x="1447800" y="6454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11430</xdr:rowOff>
    </xdr:from>
    <xdr:to>
      <xdr:col>23</xdr:col>
      <xdr:colOff>184150</xdr:colOff>
      <xdr:row>37</xdr:row>
      <xdr:rowOff>113030</xdr:rowOff>
    </xdr:to>
    <xdr:sp macro="" textlink="">
      <xdr:nvSpPr>
        <xdr:cNvPr id="86" name="楕円 85"/>
        <xdr:cNvSpPr/>
      </xdr:nvSpPr>
      <xdr:spPr>
        <a:xfrm>
          <a:off x="49022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27957</xdr:rowOff>
    </xdr:from>
    <xdr:ext cx="762000" cy="259045"/>
    <xdr:sp macro="" textlink="">
      <xdr:nvSpPr>
        <xdr:cNvPr id="87" name="財政力該当値テキスト"/>
        <xdr:cNvSpPr txBox="1"/>
      </xdr:nvSpPr>
      <xdr:spPr>
        <a:xfrm>
          <a:off x="5041900" y="620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11430</xdr:rowOff>
    </xdr:from>
    <xdr:to>
      <xdr:col>19</xdr:col>
      <xdr:colOff>184150</xdr:colOff>
      <xdr:row>37</xdr:row>
      <xdr:rowOff>113030</xdr:rowOff>
    </xdr:to>
    <xdr:sp macro="" textlink="">
      <xdr:nvSpPr>
        <xdr:cNvPr id="88" name="楕円 87"/>
        <xdr:cNvSpPr/>
      </xdr:nvSpPr>
      <xdr:spPr>
        <a:xfrm>
          <a:off x="4064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123207</xdr:rowOff>
    </xdr:from>
    <xdr:ext cx="736600" cy="259045"/>
    <xdr:sp macro="" textlink="">
      <xdr:nvSpPr>
        <xdr:cNvPr id="89" name="テキスト ボックス 88"/>
        <xdr:cNvSpPr txBox="1"/>
      </xdr:nvSpPr>
      <xdr:spPr>
        <a:xfrm>
          <a:off x="3733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11430</xdr:rowOff>
    </xdr:from>
    <xdr:to>
      <xdr:col>15</xdr:col>
      <xdr:colOff>133350</xdr:colOff>
      <xdr:row>37</xdr:row>
      <xdr:rowOff>113030</xdr:rowOff>
    </xdr:to>
    <xdr:sp macro="" textlink="">
      <xdr:nvSpPr>
        <xdr:cNvPr id="90" name="楕円 89"/>
        <xdr:cNvSpPr/>
      </xdr:nvSpPr>
      <xdr:spPr>
        <a:xfrm>
          <a:off x="3175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123207</xdr:rowOff>
    </xdr:from>
    <xdr:ext cx="762000" cy="259045"/>
    <xdr:sp macro="" textlink="">
      <xdr:nvSpPr>
        <xdr:cNvPr id="91" name="テキスト ボックス 90"/>
        <xdr:cNvSpPr txBox="1"/>
      </xdr:nvSpPr>
      <xdr:spPr>
        <a:xfrm>
          <a:off x="2844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59690</xdr:rowOff>
    </xdr:from>
    <xdr:to>
      <xdr:col>11</xdr:col>
      <xdr:colOff>82550</xdr:colOff>
      <xdr:row>37</xdr:row>
      <xdr:rowOff>161290</xdr:rowOff>
    </xdr:to>
    <xdr:sp macro="" textlink="">
      <xdr:nvSpPr>
        <xdr:cNvPr id="92" name="楕円 91"/>
        <xdr:cNvSpPr/>
      </xdr:nvSpPr>
      <xdr:spPr>
        <a:xfrm>
          <a:off x="22860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17</xdr:rowOff>
    </xdr:from>
    <xdr:ext cx="762000" cy="259045"/>
    <xdr:sp macro="" textlink="">
      <xdr:nvSpPr>
        <xdr:cNvPr id="93" name="テキスト ボックス 92"/>
        <xdr:cNvSpPr txBox="1"/>
      </xdr:nvSpPr>
      <xdr:spPr>
        <a:xfrm>
          <a:off x="1955800" y="617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59690</xdr:rowOff>
    </xdr:from>
    <xdr:to>
      <xdr:col>7</xdr:col>
      <xdr:colOff>31750</xdr:colOff>
      <xdr:row>37</xdr:row>
      <xdr:rowOff>161290</xdr:rowOff>
    </xdr:to>
    <xdr:sp macro="" textlink="">
      <xdr:nvSpPr>
        <xdr:cNvPr id="94" name="楕円 93"/>
        <xdr:cNvSpPr/>
      </xdr:nvSpPr>
      <xdr:spPr>
        <a:xfrm>
          <a:off x="13970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17</xdr:rowOff>
    </xdr:from>
    <xdr:ext cx="762000" cy="259045"/>
    <xdr:sp macro="" textlink="">
      <xdr:nvSpPr>
        <xdr:cNvPr id="95" name="テキスト ボックス 94"/>
        <xdr:cNvSpPr txBox="1"/>
      </xdr:nvSpPr>
      <xdr:spPr>
        <a:xfrm>
          <a:off x="1066800" y="617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％台に上昇し、その後は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％台で推移しています。扶助費が年々増加する中で、それ以外の経費や経常一般財源等の状況により、比率が増減しています。平成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年度は、扶助費の増や三セク債の元金償還が始まったことなどによる公債費の増等のため、上昇しました。平成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年度は、子ども・子育て支援新制度開始に伴う市費負担減等により、扶助費に充当する一般財源が減少したことなどにより改善しました。平成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年度は、地方消費税交付金などの県税交付金や臨時財政対策債等の減による経常一般財源の減、扶助費や繰出金の増等により、上昇しました。平成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年度は、扶助費等の増加はあったものの、企業収益の改善になどによる市税収入の増や県税交付金の増による経常一般財源等が増えたことにより、前年度と比べて改善しています。</a:t>
          </a: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124178</xdr:rowOff>
    </xdr:from>
    <xdr:to>
      <xdr:col>23</xdr:col>
      <xdr:colOff>133350</xdr:colOff>
      <xdr:row>66</xdr:row>
      <xdr:rowOff>82550</xdr:rowOff>
    </xdr:to>
    <xdr:cxnSp macro="">
      <xdr:nvCxnSpPr>
        <xdr:cNvPr id="125" name="直線コネクタ 124"/>
        <xdr:cNvCxnSpPr/>
      </xdr:nvCxnSpPr>
      <xdr:spPr>
        <a:xfrm flipV="1">
          <a:off x="4953000" y="989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6" name="財政構造の弾力性最小値テキスト"/>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7" name="直線コネクタ 126"/>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39105</xdr:rowOff>
    </xdr:from>
    <xdr:ext cx="762000" cy="259045"/>
    <xdr:sp macro="" textlink="">
      <xdr:nvSpPr>
        <xdr:cNvPr id="128" name="財政構造の弾力性最大値テキスト"/>
        <xdr:cNvSpPr txBox="1"/>
      </xdr:nvSpPr>
      <xdr:spPr>
        <a:xfrm>
          <a:off x="5041900" y="964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124178</xdr:rowOff>
    </xdr:from>
    <xdr:to>
      <xdr:col>24</xdr:col>
      <xdr:colOff>12700</xdr:colOff>
      <xdr:row>57</xdr:row>
      <xdr:rowOff>124178</xdr:rowOff>
    </xdr:to>
    <xdr:cxnSp macro="">
      <xdr:nvCxnSpPr>
        <xdr:cNvPr id="129" name="直線コネクタ 128"/>
        <xdr:cNvCxnSpPr/>
      </xdr:nvCxnSpPr>
      <xdr:spPr>
        <a:xfrm>
          <a:off x="4864100" y="989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76905</xdr:rowOff>
    </xdr:from>
    <xdr:to>
      <xdr:col>23</xdr:col>
      <xdr:colOff>133350</xdr:colOff>
      <xdr:row>65</xdr:row>
      <xdr:rowOff>39511</xdr:rowOff>
    </xdr:to>
    <xdr:cxnSp macro="">
      <xdr:nvCxnSpPr>
        <xdr:cNvPr id="130" name="直線コネクタ 129"/>
        <xdr:cNvCxnSpPr/>
      </xdr:nvCxnSpPr>
      <xdr:spPr>
        <a:xfrm flipV="1">
          <a:off x="4114800" y="11049705"/>
          <a:ext cx="8382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1"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2" name="フローチャート: 判断 131"/>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57855</xdr:rowOff>
    </xdr:from>
    <xdr:to>
      <xdr:col>19</xdr:col>
      <xdr:colOff>133350</xdr:colOff>
      <xdr:row>65</xdr:row>
      <xdr:rowOff>39511</xdr:rowOff>
    </xdr:to>
    <xdr:cxnSp macro="">
      <xdr:nvCxnSpPr>
        <xdr:cNvPr id="133" name="直線コネクタ 132"/>
        <xdr:cNvCxnSpPr/>
      </xdr:nvCxnSpPr>
      <xdr:spPr>
        <a:xfrm>
          <a:off x="3225800" y="10687755"/>
          <a:ext cx="889000" cy="49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157339</xdr:rowOff>
    </xdr:from>
    <xdr:to>
      <xdr:col>19</xdr:col>
      <xdr:colOff>184150</xdr:colOff>
      <xdr:row>64</xdr:row>
      <xdr:rowOff>87489</xdr:rowOff>
    </xdr:to>
    <xdr:sp macro="" textlink="">
      <xdr:nvSpPr>
        <xdr:cNvPr id="134" name="フローチャート: 判断 133"/>
        <xdr:cNvSpPr/>
      </xdr:nvSpPr>
      <xdr:spPr>
        <a:xfrm>
          <a:off x="4064000" y="1095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97666</xdr:rowOff>
    </xdr:from>
    <xdr:ext cx="736600" cy="259045"/>
    <xdr:sp macro="" textlink="">
      <xdr:nvSpPr>
        <xdr:cNvPr id="135" name="テキスト ボックス 134"/>
        <xdr:cNvSpPr txBox="1"/>
      </xdr:nvSpPr>
      <xdr:spPr>
        <a:xfrm>
          <a:off x="3733800" y="1072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57855</xdr:rowOff>
    </xdr:from>
    <xdr:to>
      <xdr:col>15</xdr:col>
      <xdr:colOff>82550</xdr:colOff>
      <xdr:row>64</xdr:row>
      <xdr:rowOff>9878</xdr:rowOff>
    </xdr:to>
    <xdr:cxnSp macro="">
      <xdr:nvCxnSpPr>
        <xdr:cNvPr id="136" name="直線コネクタ 135"/>
        <xdr:cNvCxnSpPr/>
      </xdr:nvCxnSpPr>
      <xdr:spPr>
        <a:xfrm flipV="1">
          <a:off x="2336800" y="10687755"/>
          <a:ext cx="889000" cy="29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33867</xdr:rowOff>
    </xdr:from>
    <xdr:to>
      <xdr:col>15</xdr:col>
      <xdr:colOff>133350</xdr:colOff>
      <xdr:row>62</xdr:row>
      <xdr:rowOff>135467</xdr:rowOff>
    </xdr:to>
    <xdr:sp macro="" textlink="">
      <xdr:nvSpPr>
        <xdr:cNvPr id="137" name="フローチャート: 判断 136"/>
        <xdr:cNvSpPr/>
      </xdr:nvSpPr>
      <xdr:spPr>
        <a:xfrm>
          <a:off x="3175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120244</xdr:rowOff>
    </xdr:from>
    <xdr:ext cx="762000" cy="259045"/>
    <xdr:sp macro="" textlink="">
      <xdr:nvSpPr>
        <xdr:cNvPr id="138" name="テキスト ボックス 137"/>
        <xdr:cNvSpPr txBox="1"/>
      </xdr:nvSpPr>
      <xdr:spPr>
        <a:xfrm>
          <a:off x="2844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108655</xdr:rowOff>
    </xdr:from>
    <xdr:to>
      <xdr:col>11</xdr:col>
      <xdr:colOff>31750</xdr:colOff>
      <xdr:row>64</xdr:row>
      <xdr:rowOff>9878</xdr:rowOff>
    </xdr:to>
    <xdr:cxnSp macro="">
      <xdr:nvCxnSpPr>
        <xdr:cNvPr id="139" name="直線コネクタ 138"/>
        <xdr:cNvCxnSpPr/>
      </xdr:nvCxnSpPr>
      <xdr:spPr>
        <a:xfrm>
          <a:off x="1447800" y="10567105"/>
          <a:ext cx="889000" cy="415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23283</xdr:rowOff>
    </xdr:from>
    <xdr:to>
      <xdr:col>11</xdr:col>
      <xdr:colOff>82550</xdr:colOff>
      <xdr:row>63</xdr:row>
      <xdr:rowOff>124883</xdr:rowOff>
    </xdr:to>
    <xdr:sp macro="" textlink="">
      <xdr:nvSpPr>
        <xdr:cNvPr id="140" name="フローチャート: 判断 139"/>
        <xdr:cNvSpPr/>
      </xdr:nvSpPr>
      <xdr:spPr>
        <a:xfrm>
          <a:off x="2286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135060</xdr:rowOff>
    </xdr:from>
    <xdr:ext cx="762000" cy="259045"/>
    <xdr:sp macro="" textlink="">
      <xdr:nvSpPr>
        <xdr:cNvPr id="141" name="テキスト ボックス 140"/>
        <xdr:cNvSpPr txBox="1"/>
      </xdr:nvSpPr>
      <xdr:spPr>
        <a:xfrm>
          <a:off x="1955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33867</xdr:rowOff>
    </xdr:from>
    <xdr:to>
      <xdr:col>7</xdr:col>
      <xdr:colOff>31750</xdr:colOff>
      <xdr:row>62</xdr:row>
      <xdr:rowOff>135467</xdr:rowOff>
    </xdr:to>
    <xdr:sp macro="" textlink="">
      <xdr:nvSpPr>
        <xdr:cNvPr id="142" name="フローチャート: 判断 141"/>
        <xdr:cNvSpPr/>
      </xdr:nvSpPr>
      <xdr:spPr>
        <a:xfrm>
          <a:off x="1397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120244</xdr:rowOff>
    </xdr:from>
    <xdr:ext cx="762000" cy="259045"/>
    <xdr:sp macro="" textlink="">
      <xdr:nvSpPr>
        <xdr:cNvPr id="143" name="テキスト ボックス 142"/>
        <xdr:cNvSpPr txBox="1"/>
      </xdr:nvSpPr>
      <xdr:spPr>
        <a:xfrm>
          <a:off x="1066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26105</xdr:rowOff>
    </xdr:from>
    <xdr:to>
      <xdr:col>23</xdr:col>
      <xdr:colOff>184150</xdr:colOff>
      <xdr:row>64</xdr:row>
      <xdr:rowOff>127705</xdr:rowOff>
    </xdr:to>
    <xdr:sp macro="" textlink="">
      <xdr:nvSpPr>
        <xdr:cNvPr id="149" name="楕円 148"/>
        <xdr:cNvSpPr/>
      </xdr:nvSpPr>
      <xdr:spPr>
        <a:xfrm>
          <a:off x="4902200" y="1099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169632</xdr:rowOff>
    </xdr:from>
    <xdr:ext cx="762000" cy="259045"/>
    <xdr:sp macro="" textlink="">
      <xdr:nvSpPr>
        <xdr:cNvPr id="150" name="財政構造の弾力性該当値テキスト"/>
        <xdr:cNvSpPr txBox="1"/>
      </xdr:nvSpPr>
      <xdr:spPr>
        <a:xfrm>
          <a:off x="5041900" y="1097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160161</xdr:rowOff>
    </xdr:from>
    <xdr:to>
      <xdr:col>19</xdr:col>
      <xdr:colOff>184150</xdr:colOff>
      <xdr:row>65</xdr:row>
      <xdr:rowOff>90311</xdr:rowOff>
    </xdr:to>
    <xdr:sp macro="" textlink="">
      <xdr:nvSpPr>
        <xdr:cNvPr id="151" name="楕円 150"/>
        <xdr:cNvSpPr/>
      </xdr:nvSpPr>
      <xdr:spPr>
        <a:xfrm>
          <a:off x="4064000" y="111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75088</xdr:rowOff>
    </xdr:from>
    <xdr:ext cx="736600" cy="259045"/>
    <xdr:sp macro="" textlink="">
      <xdr:nvSpPr>
        <xdr:cNvPr id="152" name="テキスト ボックス 151"/>
        <xdr:cNvSpPr txBox="1"/>
      </xdr:nvSpPr>
      <xdr:spPr>
        <a:xfrm>
          <a:off x="3733800" y="1121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7055</xdr:rowOff>
    </xdr:from>
    <xdr:to>
      <xdr:col>15</xdr:col>
      <xdr:colOff>133350</xdr:colOff>
      <xdr:row>62</xdr:row>
      <xdr:rowOff>108655</xdr:rowOff>
    </xdr:to>
    <xdr:sp macro="" textlink="">
      <xdr:nvSpPr>
        <xdr:cNvPr id="153" name="楕円 152"/>
        <xdr:cNvSpPr/>
      </xdr:nvSpPr>
      <xdr:spPr>
        <a:xfrm>
          <a:off x="3175000" y="1063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118832</xdr:rowOff>
    </xdr:from>
    <xdr:ext cx="762000" cy="259045"/>
    <xdr:sp macro="" textlink="">
      <xdr:nvSpPr>
        <xdr:cNvPr id="154" name="テキスト ボックス 153"/>
        <xdr:cNvSpPr txBox="1"/>
      </xdr:nvSpPr>
      <xdr:spPr>
        <a:xfrm>
          <a:off x="2844800" y="1040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130528</xdr:rowOff>
    </xdr:from>
    <xdr:to>
      <xdr:col>11</xdr:col>
      <xdr:colOff>82550</xdr:colOff>
      <xdr:row>64</xdr:row>
      <xdr:rowOff>60678</xdr:rowOff>
    </xdr:to>
    <xdr:sp macro="" textlink="">
      <xdr:nvSpPr>
        <xdr:cNvPr id="155" name="楕円 154"/>
        <xdr:cNvSpPr/>
      </xdr:nvSpPr>
      <xdr:spPr>
        <a:xfrm>
          <a:off x="2286000" y="1093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45455</xdr:rowOff>
    </xdr:from>
    <xdr:ext cx="762000" cy="259045"/>
    <xdr:sp macro="" textlink="">
      <xdr:nvSpPr>
        <xdr:cNvPr id="156" name="テキスト ボックス 155"/>
        <xdr:cNvSpPr txBox="1"/>
      </xdr:nvSpPr>
      <xdr:spPr>
        <a:xfrm>
          <a:off x="1955800" y="1101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57855</xdr:rowOff>
    </xdr:from>
    <xdr:to>
      <xdr:col>7</xdr:col>
      <xdr:colOff>31750</xdr:colOff>
      <xdr:row>61</xdr:row>
      <xdr:rowOff>159455</xdr:rowOff>
    </xdr:to>
    <xdr:sp macro="" textlink="">
      <xdr:nvSpPr>
        <xdr:cNvPr id="157" name="楕円 156"/>
        <xdr:cNvSpPr/>
      </xdr:nvSpPr>
      <xdr:spPr>
        <a:xfrm>
          <a:off x="1397000" y="1051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169632</xdr:rowOff>
    </xdr:from>
    <xdr:ext cx="762000" cy="259045"/>
    <xdr:sp macro="" textlink="">
      <xdr:nvSpPr>
        <xdr:cNvPr id="158" name="テキスト ボックス 157"/>
        <xdr:cNvSpPr txBox="1"/>
      </xdr:nvSpPr>
      <xdr:spPr>
        <a:xfrm>
          <a:off x="1066800" y="1028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「横浜市中期４か年計画」（</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おいて、増大する行政へのニーズに対応しつつ、スクラップ・アンド・ビルドにより職員定数を抑制するという目標を掲げ、効果的・効率的な執行体制の構築を進めました。そのため、人口１人あたりの人件費は</a:t>
          </a:r>
          <a:r>
            <a:rPr kumimoji="1" lang="en-US" altLang="ja-JP" sz="1100">
              <a:latin typeface="ＭＳ Ｐゴシック" panose="020B0600070205080204" pitchFamily="50" charset="-128"/>
              <a:ea typeface="ＭＳ Ｐゴシック" panose="020B0600070205080204" pitchFamily="50" charset="-128"/>
            </a:rPr>
            <a:t>93,188</a:t>
          </a:r>
          <a:r>
            <a:rPr kumimoji="1" lang="ja-JP" altLang="en-US" sz="1100">
              <a:latin typeface="ＭＳ Ｐゴシック" panose="020B0600070205080204" pitchFamily="50" charset="-128"/>
              <a:ea typeface="ＭＳ Ｐゴシック" panose="020B0600070205080204" pitchFamily="50" charset="-128"/>
            </a:rPr>
            <a:t>円となっており、類似団体平均を下回っています（（</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）市町村性質別歳出決算分析表参照）。　　</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年度は、給与改定措置による人件費の増、平成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年度は、定期予防接種事業や県費負担教職員の本市移管の準備による物件費の増などにより、上昇しました。平成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年度は、県費負担教職員の本市移管による人件費の増や県費負担教職員に係るシステム経費の増に伴う物件費の増により、上昇しています。</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83</xdr:row>
      <xdr:rowOff>147721</xdr:rowOff>
    </xdr:from>
    <xdr:to>
      <xdr:col>23</xdr:col>
      <xdr:colOff>133350</xdr:colOff>
      <xdr:row>89</xdr:row>
      <xdr:rowOff>88041</xdr:rowOff>
    </xdr:to>
    <xdr:cxnSp macro="">
      <xdr:nvCxnSpPr>
        <xdr:cNvPr id="188" name="直線コネクタ 187"/>
        <xdr:cNvCxnSpPr/>
      </xdr:nvCxnSpPr>
      <xdr:spPr>
        <a:xfrm flipV="1">
          <a:off x="4953000" y="14378071"/>
          <a:ext cx="0" cy="969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60118</xdr:rowOff>
    </xdr:from>
    <xdr:ext cx="762000" cy="259045"/>
    <xdr:sp macro="" textlink="">
      <xdr:nvSpPr>
        <xdr:cNvPr id="189" name="人件費・物件費等の状況最小値テキスト"/>
        <xdr:cNvSpPr txBox="1"/>
      </xdr:nvSpPr>
      <xdr:spPr>
        <a:xfrm>
          <a:off x="5041900" y="1531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88041</xdr:rowOff>
    </xdr:from>
    <xdr:to>
      <xdr:col>24</xdr:col>
      <xdr:colOff>12700</xdr:colOff>
      <xdr:row>89</xdr:row>
      <xdr:rowOff>88041</xdr:rowOff>
    </xdr:to>
    <xdr:cxnSp macro="">
      <xdr:nvCxnSpPr>
        <xdr:cNvPr id="190" name="直線コネクタ 189"/>
        <xdr:cNvCxnSpPr/>
      </xdr:nvCxnSpPr>
      <xdr:spPr>
        <a:xfrm>
          <a:off x="4864100" y="15347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62648</xdr:rowOff>
    </xdr:from>
    <xdr:ext cx="762000" cy="259045"/>
    <xdr:sp macro="" textlink="">
      <xdr:nvSpPr>
        <xdr:cNvPr id="191" name="人件費・物件費等の状況最大値テキスト"/>
        <xdr:cNvSpPr txBox="1"/>
      </xdr:nvSpPr>
      <xdr:spPr>
        <a:xfrm>
          <a:off x="5041900" y="1412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83</xdr:row>
      <xdr:rowOff>147721</xdr:rowOff>
    </xdr:from>
    <xdr:to>
      <xdr:col>24</xdr:col>
      <xdr:colOff>12700</xdr:colOff>
      <xdr:row>83</xdr:row>
      <xdr:rowOff>147721</xdr:rowOff>
    </xdr:to>
    <xdr:cxnSp macro="">
      <xdr:nvCxnSpPr>
        <xdr:cNvPr id="192" name="直線コネクタ 191"/>
        <xdr:cNvCxnSpPr/>
      </xdr:nvCxnSpPr>
      <xdr:spPr>
        <a:xfrm>
          <a:off x="4864100" y="14378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169831</xdr:rowOff>
    </xdr:from>
    <xdr:to>
      <xdr:col>23</xdr:col>
      <xdr:colOff>133350</xdr:colOff>
      <xdr:row>83</xdr:row>
      <xdr:rowOff>147721</xdr:rowOff>
    </xdr:to>
    <xdr:cxnSp macro="">
      <xdr:nvCxnSpPr>
        <xdr:cNvPr id="193" name="直線コネクタ 192"/>
        <xdr:cNvCxnSpPr/>
      </xdr:nvCxnSpPr>
      <xdr:spPr>
        <a:xfrm>
          <a:off x="4114800" y="13885831"/>
          <a:ext cx="838200" cy="49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133365</xdr:rowOff>
    </xdr:from>
    <xdr:ext cx="762000" cy="259045"/>
    <xdr:sp macro="" textlink="">
      <xdr:nvSpPr>
        <xdr:cNvPr id="194" name="人件費・物件費等の状況平均値テキスト"/>
        <xdr:cNvSpPr txBox="1"/>
      </xdr:nvSpPr>
      <xdr:spPr>
        <a:xfrm>
          <a:off x="5041900" y="145351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161288</xdr:rowOff>
    </xdr:from>
    <xdr:to>
      <xdr:col>23</xdr:col>
      <xdr:colOff>184150</xdr:colOff>
      <xdr:row>85</xdr:row>
      <xdr:rowOff>91438</xdr:rowOff>
    </xdr:to>
    <xdr:sp macro="" textlink="">
      <xdr:nvSpPr>
        <xdr:cNvPr id="195" name="フローチャート: 判断 194"/>
        <xdr:cNvSpPr/>
      </xdr:nvSpPr>
      <xdr:spPr>
        <a:xfrm>
          <a:off x="4902200" y="1456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166038</xdr:rowOff>
    </xdr:from>
    <xdr:to>
      <xdr:col>19</xdr:col>
      <xdr:colOff>133350</xdr:colOff>
      <xdr:row>80</xdr:row>
      <xdr:rowOff>169831</xdr:rowOff>
    </xdr:to>
    <xdr:cxnSp macro="">
      <xdr:nvCxnSpPr>
        <xdr:cNvPr id="196" name="直線コネクタ 195"/>
        <xdr:cNvCxnSpPr/>
      </xdr:nvCxnSpPr>
      <xdr:spPr>
        <a:xfrm>
          <a:off x="3225800" y="13882038"/>
          <a:ext cx="889000" cy="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166012</xdr:rowOff>
    </xdr:from>
    <xdr:to>
      <xdr:col>19</xdr:col>
      <xdr:colOff>184150</xdr:colOff>
      <xdr:row>82</xdr:row>
      <xdr:rowOff>96162</xdr:rowOff>
    </xdr:to>
    <xdr:sp macro="" textlink="">
      <xdr:nvSpPr>
        <xdr:cNvPr id="197" name="フローチャート: 判断 196"/>
        <xdr:cNvSpPr/>
      </xdr:nvSpPr>
      <xdr:spPr>
        <a:xfrm>
          <a:off x="4064000" y="1405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80939</xdr:rowOff>
    </xdr:from>
    <xdr:ext cx="736600" cy="259045"/>
    <xdr:sp macro="" textlink="">
      <xdr:nvSpPr>
        <xdr:cNvPr id="198" name="テキスト ボックス 197"/>
        <xdr:cNvSpPr txBox="1"/>
      </xdr:nvSpPr>
      <xdr:spPr>
        <a:xfrm>
          <a:off x="3733800" y="14139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155756</xdr:rowOff>
    </xdr:from>
    <xdr:to>
      <xdr:col>15</xdr:col>
      <xdr:colOff>82550</xdr:colOff>
      <xdr:row>80</xdr:row>
      <xdr:rowOff>166038</xdr:rowOff>
    </xdr:to>
    <xdr:cxnSp macro="">
      <xdr:nvCxnSpPr>
        <xdr:cNvPr id="199" name="直線コネクタ 198"/>
        <xdr:cNvCxnSpPr/>
      </xdr:nvCxnSpPr>
      <xdr:spPr>
        <a:xfrm>
          <a:off x="2336800" y="13871756"/>
          <a:ext cx="889000" cy="10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145945</xdr:rowOff>
    </xdr:from>
    <xdr:to>
      <xdr:col>15</xdr:col>
      <xdr:colOff>133350</xdr:colOff>
      <xdr:row>82</xdr:row>
      <xdr:rowOff>76095</xdr:rowOff>
    </xdr:to>
    <xdr:sp macro="" textlink="">
      <xdr:nvSpPr>
        <xdr:cNvPr id="200" name="フローチャート: 判断 199"/>
        <xdr:cNvSpPr/>
      </xdr:nvSpPr>
      <xdr:spPr>
        <a:xfrm>
          <a:off x="3175000" y="140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60872</xdr:rowOff>
    </xdr:from>
    <xdr:ext cx="762000" cy="259045"/>
    <xdr:sp macro="" textlink="">
      <xdr:nvSpPr>
        <xdr:cNvPr id="201" name="テキスト ボックス 200"/>
        <xdr:cNvSpPr txBox="1"/>
      </xdr:nvSpPr>
      <xdr:spPr>
        <a:xfrm>
          <a:off x="2844800" y="1411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111049</xdr:rowOff>
    </xdr:from>
    <xdr:to>
      <xdr:col>11</xdr:col>
      <xdr:colOff>31750</xdr:colOff>
      <xdr:row>80</xdr:row>
      <xdr:rowOff>155756</xdr:rowOff>
    </xdr:to>
    <xdr:cxnSp macro="">
      <xdr:nvCxnSpPr>
        <xdr:cNvPr id="202" name="直線コネクタ 201"/>
        <xdr:cNvCxnSpPr/>
      </xdr:nvCxnSpPr>
      <xdr:spPr>
        <a:xfrm>
          <a:off x="1447800" y="13827049"/>
          <a:ext cx="889000" cy="4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140167</xdr:rowOff>
    </xdr:from>
    <xdr:to>
      <xdr:col>11</xdr:col>
      <xdr:colOff>82550</xdr:colOff>
      <xdr:row>82</xdr:row>
      <xdr:rowOff>70317</xdr:rowOff>
    </xdr:to>
    <xdr:sp macro="" textlink="">
      <xdr:nvSpPr>
        <xdr:cNvPr id="203" name="フローチャート: 判断 202"/>
        <xdr:cNvSpPr/>
      </xdr:nvSpPr>
      <xdr:spPr>
        <a:xfrm>
          <a:off x="2286000" y="14027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55094</xdr:rowOff>
    </xdr:from>
    <xdr:ext cx="762000" cy="259045"/>
    <xdr:sp macro="" textlink="">
      <xdr:nvSpPr>
        <xdr:cNvPr id="204" name="テキスト ボックス 203"/>
        <xdr:cNvSpPr txBox="1"/>
      </xdr:nvSpPr>
      <xdr:spPr>
        <a:xfrm>
          <a:off x="1955800" y="14113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89909</xdr:rowOff>
    </xdr:from>
    <xdr:to>
      <xdr:col>7</xdr:col>
      <xdr:colOff>31750</xdr:colOff>
      <xdr:row>82</xdr:row>
      <xdr:rowOff>20059</xdr:rowOff>
    </xdr:to>
    <xdr:sp macro="" textlink="">
      <xdr:nvSpPr>
        <xdr:cNvPr id="205" name="フローチャート: 判断 204"/>
        <xdr:cNvSpPr/>
      </xdr:nvSpPr>
      <xdr:spPr>
        <a:xfrm>
          <a:off x="1397000" y="13977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4836</xdr:rowOff>
    </xdr:from>
    <xdr:ext cx="762000" cy="259045"/>
    <xdr:sp macro="" textlink="">
      <xdr:nvSpPr>
        <xdr:cNvPr id="206" name="テキスト ボックス 205"/>
        <xdr:cNvSpPr txBox="1"/>
      </xdr:nvSpPr>
      <xdr:spPr>
        <a:xfrm>
          <a:off x="1066800" y="14063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96921</xdr:rowOff>
    </xdr:from>
    <xdr:to>
      <xdr:col>23</xdr:col>
      <xdr:colOff>184150</xdr:colOff>
      <xdr:row>84</xdr:row>
      <xdr:rowOff>27071</xdr:rowOff>
    </xdr:to>
    <xdr:sp macro="" textlink="">
      <xdr:nvSpPr>
        <xdr:cNvPr id="212" name="楕円 211"/>
        <xdr:cNvSpPr/>
      </xdr:nvSpPr>
      <xdr:spPr>
        <a:xfrm>
          <a:off x="4902200" y="1432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18198</xdr:rowOff>
    </xdr:from>
    <xdr:ext cx="762000" cy="259045"/>
    <xdr:sp macro="" textlink="">
      <xdr:nvSpPr>
        <xdr:cNvPr id="213" name="人件費・物件費等の状況該当値テキスト"/>
        <xdr:cNvSpPr txBox="1"/>
      </xdr:nvSpPr>
      <xdr:spPr>
        <a:xfrm>
          <a:off x="5041900" y="14248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119031</xdr:rowOff>
    </xdr:from>
    <xdr:to>
      <xdr:col>19</xdr:col>
      <xdr:colOff>184150</xdr:colOff>
      <xdr:row>81</xdr:row>
      <xdr:rowOff>49181</xdr:rowOff>
    </xdr:to>
    <xdr:sp macro="" textlink="">
      <xdr:nvSpPr>
        <xdr:cNvPr id="214" name="楕円 213"/>
        <xdr:cNvSpPr/>
      </xdr:nvSpPr>
      <xdr:spPr>
        <a:xfrm>
          <a:off x="4064000" y="1383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59358</xdr:rowOff>
    </xdr:from>
    <xdr:ext cx="736600" cy="259045"/>
    <xdr:sp macro="" textlink="">
      <xdr:nvSpPr>
        <xdr:cNvPr id="215" name="テキスト ボックス 214"/>
        <xdr:cNvSpPr txBox="1"/>
      </xdr:nvSpPr>
      <xdr:spPr>
        <a:xfrm>
          <a:off x="3733800" y="13603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115238</xdr:rowOff>
    </xdr:from>
    <xdr:to>
      <xdr:col>15</xdr:col>
      <xdr:colOff>133350</xdr:colOff>
      <xdr:row>81</xdr:row>
      <xdr:rowOff>45388</xdr:rowOff>
    </xdr:to>
    <xdr:sp macro="" textlink="">
      <xdr:nvSpPr>
        <xdr:cNvPr id="216" name="楕円 215"/>
        <xdr:cNvSpPr/>
      </xdr:nvSpPr>
      <xdr:spPr>
        <a:xfrm>
          <a:off x="3175000" y="1383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55565</xdr:rowOff>
    </xdr:from>
    <xdr:ext cx="762000" cy="259045"/>
    <xdr:sp macro="" textlink="">
      <xdr:nvSpPr>
        <xdr:cNvPr id="217" name="テキスト ボックス 216"/>
        <xdr:cNvSpPr txBox="1"/>
      </xdr:nvSpPr>
      <xdr:spPr>
        <a:xfrm>
          <a:off x="2844800" y="13600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104956</xdr:rowOff>
    </xdr:from>
    <xdr:to>
      <xdr:col>11</xdr:col>
      <xdr:colOff>82550</xdr:colOff>
      <xdr:row>81</xdr:row>
      <xdr:rowOff>35106</xdr:rowOff>
    </xdr:to>
    <xdr:sp macro="" textlink="">
      <xdr:nvSpPr>
        <xdr:cNvPr id="218" name="楕円 217"/>
        <xdr:cNvSpPr/>
      </xdr:nvSpPr>
      <xdr:spPr>
        <a:xfrm>
          <a:off x="2286000" y="1382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45283</xdr:rowOff>
    </xdr:from>
    <xdr:ext cx="762000" cy="259045"/>
    <xdr:sp macro="" textlink="">
      <xdr:nvSpPr>
        <xdr:cNvPr id="219" name="テキスト ボックス 218"/>
        <xdr:cNvSpPr txBox="1"/>
      </xdr:nvSpPr>
      <xdr:spPr>
        <a:xfrm>
          <a:off x="1955800" y="13589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60249</xdr:rowOff>
    </xdr:from>
    <xdr:to>
      <xdr:col>7</xdr:col>
      <xdr:colOff>31750</xdr:colOff>
      <xdr:row>80</xdr:row>
      <xdr:rowOff>161849</xdr:rowOff>
    </xdr:to>
    <xdr:sp macro="" textlink="">
      <xdr:nvSpPr>
        <xdr:cNvPr id="220" name="楕円 219"/>
        <xdr:cNvSpPr/>
      </xdr:nvSpPr>
      <xdr:spPr>
        <a:xfrm>
          <a:off x="1397000" y="1377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576</xdr:rowOff>
    </xdr:from>
    <xdr:ext cx="762000" cy="259045"/>
    <xdr:sp macro="" textlink="">
      <xdr:nvSpPr>
        <xdr:cNvPr id="221" name="テキスト ボックス 220"/>
        <xdr:cNvSpPr txBox="1"/>
      </xdr:nvSpPr>
      <xdr:spPr>
        <a:xfrm>
          <a:off x="1066800" y="13545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年度は、給与制度の総合的見直しを実施し、給料表の引下げ改定（平均▲</a:t>
          </a:r>
          <a:r>
            <a:rPr kumimoji="1" lang="en-US" altLang="ja-JP" sz="1100">
              <a:latin typeface="ＭＳ Ｐゴシック" panose="020B0600070205080204" pitchFamily="50" charset="-128"/>
              <a:ea typeface="ＭＳ Ｐゴシック" panose="020B0600070205080204" pitchFamily="50" charset="-128"/>
            </a:rPr>
            <a:t>3.25%</a:t>
          </a:r>
          <a:r>
            <a:rPr kumimoji="1" lang="ja-JP" altLang="en-US" sz="1100">
              <a:latin typeface="ＭＳ Ｐゴシック" panose="020B0600070205080204" pitchFamily="50" charset="-128"/>
              <a:ea typeface="ＭＳ Ｐゴシック" panose="020B0600070205080204" pitchFamily="50" charset="-128"/>
            </a:rPr>
            <a:t>）により、前年度と比較して低下しました。</a:t>
          </a:r>
        </a:p>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年度の数値（平成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月</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日現在）は、国が給料表の引き上げ改定を行ったのに対し、本市は給料表改定を行わなかったため、前年度と比較して</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低下しました。</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作成時点において給与実態調査が未公表のため、</a:t>
          </a:r>
          <a:r>
            <a:rPr kumimoji="1" lang="en-US" altLang="ja-JP" sz="1050">
              <a:latin typeface="ＭＳ Ｐゴシック" panose="020B0600070205080204" pitchFamily="50" charset="-128"/>
              <a:ea typeface="ＭＳ Ｐゴシック" panose="020B0600070205080204" pitchFamily="50" charset="-128"/>
            </a:rPr>
            <a:t>H29</a:t>
          </a:r>
          <a:r>
            <a:rPr kumimoji="1" lang="ja-JP" altLang="en-US" sz="1050">
              <a:latin typeface="ＭＳ Ｐゴシック" panose="020B0600070205080204" pitchFamily="50" charset="-128"/>
              <a:ea typeface="ＭＳ Ｐゴシック" panose="020B0600070205080204" pitchFamily="50" charset="-128"/>
            </a:rPr>
            <a:t>については前年度の数字を引用</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61686</xdr:rowOff>
    </xdr:from>
    <xdr:to>
      <xdr:col>81</xdr:col>
      <xdr:colOff>44450</xdr:colOff>
      <xdr:row>89</xdr:row>
      <xdr:rowOff>138793</xdr:rowOff>
    </xdr:to>
    <xdr:cxnSp macro="">
      <xdr:nvCxnSpPr>
        <xdr:cNvPr id="252" name="直線コネクタ 251"/>
        <xdr:cNvCxnSpPr/>
      </xdr:nvCxnSpPr>
      <xdr:spPr>
        <a:xfrm flipV="1">
          <a:off x="17018000" y="1377768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148063</xdr:rowOff>
    </xdr:from>
    <xdr:ext cx="762000" cy="259045"/>
    <xdr:sp macro="" textlink="">
      <xdr:nvSpPr>
        <xdr:cNvPr id="255" name="給与水準   （国との比較）最大値テキスト"/>
        <xdr:cNvSpPr txBox="1"/>
      </xdr:nvSpPr>
      <xdr:spPr>
        <a:xfrm>
          <a:off x="17106900" y="1352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61686</xdr:rowOff>
    </xdr:from>
    <xdr:to>
      <xdr:col>81</xdr:col>
      <xdr:colOff>133350</xdr:colOff>
      <xdr:row>80</xdr:row>
      <xdr:rowOff>61686</xdr:rowOff>
    </xdr:to>
    <xdr:cxnSp macro="">
      <xdr:nvCxnSpPr>
        <xdr:cNvPr id="256" name="直線コネクタ 255"/>
        <xdr:cNvCxnSpPr/>
      </xdr:nvCxnSpPr>
      <xdr:spPr>
        <a:xfrm>
          <a:off x="16929100" y="1377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86</xdr:row>
      <xdr:rowOff>136071</xdr:rowOff>
    </xdr:to>
    <xdr:cxnSp macro="">
      <xdr:nvCxnSpPr>
        <xdr:cNvPr id="257" name="直線コネクタ 256"/>
        <xdr:cNvCxnSpPr/>
      </xdr:nvCxnSpPr>
      <xdr:spPr>
        <a:xfrm>
          <a:off x="16179800" y="148807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152598</xdr:rowOff>
    </xdr:from>
    <xdr:ext cx="762000" cy="259045"/>
    <xdr:sp macro="" textlink="">
      <xdr:nvSpPr>
        <xdr:cNvPr id="258" name="給与水準   （国との比較）平均値テキスト"/>
        <xdr:cNvSpPr txBox="1"/>
      </xdr:nvSpPr>
      <xdr:spPr>
        <a:xfrm>
          <a:off x="17106900" y="145543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59" name="フローチャート: 判断 258"/>
        <xdr:cNvSpPr/>
      </xdr:nvSpPr>
      <xdr:spPr>
        <a:xfrm>
          <a:off x="169672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136071</xdr:rowOff>
    </xdr:from>
    <xdr:to>
      <xdr:col>77</xdr:col>
      <xdr:colOff>44450</xdr:colOff>
      <xdr:row>86</xdr:row>
      <xdr:rowOff>153307</xdr:rowOff>
    </xdr:to>
    <xdr:cxnSp macro="">
      <xdr:nvCxnSpPr>
        <xdr:cNvPr id="260" name="直線コネクタ 259"/>
        <xdr:cNvCxnSpPr/>
      </xdr:nvCxnSpPr>
      <xdr:spPr>
        <a:xfrm flipV="1">
          <a:off x="15290800" y="1488077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1" name="フローチャート: 判断 260"/>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2" name="テキスト ボックス 261"/>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153307</xdr:rowOff>
    </xdr:from>
    <xdr:to>
      <xdr:col>72</xdr:col>
      <xdr:colOff>203200</xdr:colOff>
      <xdr:row>89</xdr:row>
      <xdr:rowOff>104321</xdr:rowOff>
    </xdr:to>
    <xdr:cxnSp macro="">
      <xdr:nvCxnSpPr>
        <xdr:cNvPr id="263" name="直線コネクタ 262"/>
        <xdr:cNvCxnSpPr/>
      </xdr:nvCxnSpPr>
      <xdr:spPr>
        <a:xfrm flipV="1">
          <a:off x="14401800" y="14898007"/>
          <a:ext cx="889000" cy="46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4" name="フローチャート: 判断 263"/>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5" name="テキスト ボックス 264"/>
        <xdr:cNvSpPr txBox="1"/>
      </xdr:nvSpPr>
      <xdr:spPr>
        <a:xfrm>
          <a:off x="14909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104321</xdr:rowOff>
    </xdr:from>
    <xdr:to>
      <xdr:col>68</xdr:col>
      <xdr:colOff>152400</xdr:colOff>
      <xdr:row>89</xdr:row>
      <xdr:rowOff>104321</xdr:rowOff>
    </xdr:to>
    <xdr:cxnSp macro="">
      <xdr:nvCxnSpPr>
        <xdr:cNvPr id="266" name="直線コネクタ 265"/>
        <xdr:cNvCxnSpPr/>
      </xdr:nvCxnSpPr>
      <xdr:spPr>
        <a:xfrm>
          <a:off x="13512800" y="15363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17236</xdr:rowOff>
    </xdr:from>
    <xdr:to>
      <xdr:col>68</xdr:col>
      <xdr:colOff>203200</xdr:colOff>
      <xdr:row>87</xdr:row>
      <xdr:rowOff>118836</xdr:rowOff>
    </xdr:to>
    <xdr:sp macro="" textlink="">
      <xdr:nvSpPr>
        <xdr:cNvPr id="267" name="フローチャート: 判断 266"/>
        <xdr:cNvSpPr/>
      </xdr:nvSpPr>
      <xdr:spPr>
        <a:xfrm>
          <a:off x="14351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129013</xdr:rowOff>
    </xdr:from>
    <xdr:ext cx="762000" cy="259045"/>
    <xdr:sp macro="" textlink="">
      <xdr:nvSpPr>
        <xdr:cNvPr id="268" name="テキスト ボックス 267"/>
        <xdr:cNvSpPr txBox="1"/>
      </xdr:nvSpPr>
      <xdr:spPr>
        <a:xfrm>
          <a:off x="14020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9" name="フローチャート: 判断 268"/>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70" name="テキスト ボックス 269"/>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76" name="楕円 275"/>
        <xdr:cNvSpPr/>
      </xdr:nvSpPr>
      <xdr:spPr>
        <a:xfrm>
          <a:off x="169672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57348</xdr:rowOff>
    </xdr:from>
    <xdr:ext cx="762000" cy="259045"/>
    <xdr:sp macro="" textlink="">
      <xdr:nvSpPr>
        <xdr:cNvPr id="277" name="給与水準   （国との比較）該当値テキスト"/>
        <xdr:cNvSpPr txBox="1"/>
      </xdr:nvSpPr>
      <xdr:spPr>
        <a:xfrm>
          <a:off x="17106900" y="1480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85271</xdr:rowOff>
    </xdr:from>
    <xdr:to>
      <xdr:col>77</xdr:col>
      <xdr:colOff>95250</xdr:colOff>
      <xdr:row>87</xdr:row>
      <xdr:rowOff>15421</xdr:rowOff>
    </xdr:to>
    <xdr:sp macro="" textlink="">
      <xdr:nvSpPr>
        <xdr:cNvPr id="278" name="楕円 277"/>
        <xdr:cNvSpPr/>
      </xdr:nvSpPr>
      <xdr:spPr>
        <a:xfrm>
          <a:off x="16129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198</xdr:rowOff>
    </xdr:from>
    <xdr:ext cx="736600" cy="259045"/>
    <xdr:sp macro="" textlink="">
      <xdr:nvSpPr>
        <xdr:cNvPr id="279" name="テキスト ボックス 278"/>
        <xdr:cNvSpPr txBox="1"/>
      </xdr:nvSpPr>
      <xdr:spPr>
        <a:xfrm>
          <a:off x="15798800" y="14916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102507</xdr:rowOff>
    </xdr:from>
    <xdr:to>
      <xdr:col>73</xdr:col>
      <xdr:colOff>44450</xdr:colOff>
      <xdr:row>87</xdr:row>
      <xdr:rowOff>32657</xdr:rowOff>
    </xdr:to>
    <xdr:sp macro="" textlink="">
      <xdr:nvSpPr>
        <xdr:cNvPr id="280" name="楕円 279"/>
        <xdr:cNvSpPr/>
      </xdr:nvSpPr>
      <xdr:spPr>
        <a:xfrm>
          <a:off x="15240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17434</xdr:rowOff>
    </xdr:from>
    <xdr:ext cx="762000" cy="259045"/>
    <xdr:sp macro="" textlink="">
      <xdr:nvSpPr>
        <xdr:cNvPr id="281" name="テキスト ボックス 280"/>
        <xdr:cNvSpPr txBox="1"/>
      </xdr:nvSpPr>
      <xdr:spPr>
        <a:xfrm>
          <a:off x="14909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53521</xdr:rowOff>
    </xdr:from>
    <xdr:to>
      <xdr:col>68</xdr:col>
      <xdr:colOff>203200</xdr:colOff>
      <xdr:row>89</xdr:row>
      <xdr:rowOff>155121</xdr:rowOff>
    </xdr:to>
    <xdr:sp macro="" textlink="">
      <xdr:nvSpPr>
        <xdr:cNvPr id="282" name="楕円 281"/>
        <xdr:cNvSpPr/>
      </xdr:nvSpPr>
      <xdr:spPr>
        <a:xfrm>
          <a:off x="14351000" y="1531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139898</xdr:rowOff>
    </xdr:from>
    <xdr:ext cx="762000" cy="259045"/>
    <xdr:sp macro="" textlink="">
      <xdr:nvSpPr>
        <xdr:cNvPr id="283" name="テキスト ボックス 282"/>
        <xdr:cNvSpPr txBox="1"/>
      </xdr:nvSpPr>
      <xdr:spPr>
        <a:xfrm>
          <a:off x="14020800" y="15398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53521</xdr:rowOff>
    </xdr:from>
    <xdr:to>
      <xdr:col>64</xdr:col>
      <xdr:colOff>152400</xdr:colOff>
      <xdr:row>89</xdr:row>
      <xdr:rowOff>155121</xdr:rowOff>
    </xdr:to>
    <xdr:sp macro="" textlink="">
      <xdr:nvSpPr>
        <xdr:cNvPr id="284" name="楕円 283"/>
        <xdr:cNvSpPr/>
      </xdr:nvSpPr>
      <xdr:spPr>
        <a:xfrm>
          <a:off x="13462000" y="1531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139898</xdr:rowOff>
    </xdr:from>
    <xdr:ext cx="762000" cy="259045"/>
    <xdr:sp macro="" textlink="">
      <xdr:nvSpPr>
        <xdr:cNvPr id="285" name="テキスト ボックス 284"/>
        <xdr:cNvSpPr txBox="1"/>
      </xdr:nvSpPr>
      <xdr:spPr>
        <a:xfrm>
          <a:off x="13131800" y="15398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「横浜市中期４か年計画」（</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年度）において、増大する行政へのニーズに対応しつつ、スクラップ・アンド・ビルドにより職員定数を抑制するという目標を掲げ、効率的・効果的な執行体制の構築を進めました。</a:t>
          </a:r>
        </a:p>
        <a:p>
          <a:r>
            <a:rPr kumimoji="1" lang="ja-JP" altLang="en-US" sz="1100">
              <a:latin typeface="ＭＳ Ｐゴシック" panose="020B0600070205080204" pitchFamily="50" charset="-128"/>
              <a:ea typeface="ＭＳ Ｐゴシック" panose="020B0600070205080204" pitchFamily="50" charset="-128"/>
            </a:rPr>
            <a:t>　人口千人当たりの職員数は、類似団体の平均を大きく下回っています。</a:t>
          </a:r>
        </a:p>
        <a:p>
          <a:r>
            <a:rPr kumimoji="1" lang="ja-JP" altLang="en-US" sz="1100">
              <a:latin typeface="ＭＳ Ｐゴシック" panose="020B0600070205080204" pitchFamily="50" charset="-128"/>
              <a:ea typeface="ＭＳ Ｐゴシック" panose="020B0600070205080204" pitchFamily="50" charset="-128"/>
            </a:rPr>
            <a:t>　今後も、新規事業や重点施策へ対応するための人員は既存事業の見直しにより捻出するという考え方を基本として、既存施策・事業のあり方、仕事の進め方を見直すことにより、効率的・効果的な執行体制づくりを行っていきます。</a:t>
          </a:r>
        </a:p>
        <a:p>
          <a:endParaRPr kumimoji="1" lang="en-US" altLang="ja-JP" sz="1200">
            <a:latin typeface="ＭＳ Ｐゴシック" panose="020B0600070205080204" pitchFamily="50" charset="-128"/>
            <a:ea typeface="ＭＳ Ｐゴシック" panose="020B0600070205080204" pitchFamily="50" charset="-128"/>
          </a:endParaRPr>
        </a:p>
        <a:p>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作成時点において給与実態調査が未公表のため、</a:t>
          </a:r>
          <a:r>
            <a:rPr kumimoji="1" lang="en-US" altLang="ja-JP" sz="1050">
              <a:latin typeface="ＭＳ Ｐゴシック" panose="020B0600070205080204" pitchFamily="50" charset="-128"/>
              <a:ea typeface="ＭＳ Ｐゴシック" panose="020B0600070205080204" pitchFamily="50" charset="-128"/>
            </a:rPr>
            <a:t>H29</a:t>
          </a:r>
          <a:r>
            <a:rPr kumimoji="1" lang="ja-JP" altLang="en-US" sz="1050">
              <a:latin typeface="ＭＳ Ｐゴシック" panose="020B0600070205080204" pitchFamily="50" charset="-128"/>
              <a:ea typeface="ＭＳ Ｐゴシック" panose="020B0600070205080204" pitchFamily="50" charset="-128"/>
            </a:rPr>
            <a:t>については前年度の数字を引用</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64</xdr:row>
      <xdr:rowOff>105728</xdr:rowOff>
    </xdr:from>
    <xdr:to>
      <xdr:col>81</xdr:col>
      <xdr:colOff>44450</xdr:colOff>
      <xdr:row>67</xdr:row>
      <xdr:rowOff>166476</xdr:rowOff>
    </xdr:to>
    <xdr:cxnSp macro="">
      <xdr:nvCxnSpPr>
        <xdr:cNvPr id="315" name="直線コネクタ 314"/>
        <xdr:cNvCxnSpPr/>
      </xdr:nvCxnSpPr>
      <xdr:spPr>
        <a:xfrm flipV="1">
          <a:off x="17018000" y="11078528"/>
          <a:ext cx="0" cy="5750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138553</xdr:rowOff>
    </xdr:from>
    <xdr:ext cx="762000" cy="259045"/>
    <xdr:sp macro="" textlink="">
      <xdr:nvSpPr>
        <xdr:cNvPr id="316" name="定員管理の状況最小値テキスト"/>
        <xdr:cNvSpPr txBox="1"/>
      </xdr:nvSpPr>
      <xdr:spPr>
        <a:xfrm>
          <a:off x="17106900" y="1162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166476</xdr:rowOff>
    </xdr:from>
    <xdr:to>
      <xdr:col>81</xdr:col>
      <xdr:colOff>133350</xdr:colOff>
      <xdr:row>67</xdr:row>
      <xdr:rowOff>166476</xdr:rowOff>
    </xdr:to>
    <xdr:cxnSp macro="">
      <xdr:nvCxnSpPr>
        <xdr:cNvPr id="317" name="直線コネクタ 316"/>
        <xdr:cNvCxnSpPr/>
      </xdr:nvCxnSpPr>
      <xdr:spPr>
        <a:xfrm>
          <a:off x="16929100" y="11653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63</xdr:row>
      <xdr:rowOff>20655</xdr:rowOff>
    </xdr:from>
    <xdr:ext cx="762000" cy="259045"/>
    <xdr:sp macro="" textlink="">
      <xdr:nvSpPr>
        <xdr:cNvPr id="318" name="定員管理の状況最大値テキスト"/>
        <xdr:cNvSpPr txBox="1"/>
      </xdr:nvSpPr>
      <xdr:spPr>
        <a:xfrm>
          <a:off x="17106900" y="1082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64</xdr:row>
      <xdr:rowOff>105728</xdr:rowOff>
    </xdr:from>
    <xdr:to>
      <xdr:col>81</xdr:col>
      <xdr:colOff>133350</xdr:colOff>
      <xdr:row>64</xdr:row>
      <xdr:rowOff>105728</xdr:rowOff>
    </xdr:to>
    <xdr:cxnSp macro="">
      <xdr:nvCxnSpPr>
        <xdr:cNvPr id="319" name="直線コネクタ 318"/>
        <xdr:cNvCxnSpPr/>
      </xdr:nvCxnSpPr>
      <xdr:spPr>
        <a:xfrm>
          <a:off x="16929100" y="1107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149966</xdr:rowOff>
    </xdr:from>
    <xdr:to>
      <xdr:col>81</xdr:col>
      <xdr:colOff>44450</xdr:colOff>
      <xdr:row>64</xdr:row>
      <xdr:rowOff>149966</xdr:rowOff>
    </xdr:to>
    <xdr:cxnSp macro="">
      <xdr:nvCxnSpPr>
        <xdr:cNvPr id="320" name="直線コネクタ 319"/>
        <xdr:cNvCxnSpPr/>
      </xdr:nvCxnSpPr>
      <xdr:spPr>
        <a:xfrm>
          <a:off x="16179800" y="111227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120984</xdr:rowOff>
    </xdr:from>
    <xdr:ext cx="762000" cy="259045"/>
    <xdr:sp macro="" textlink="">
      <xdr:nvSpPr>
        <xdr:cNvPr id="321" name="定員管理の状況平均値テキスト"/>
        <xdr:cNvSpPr txBox="1"/>
      </xdr:nvSpPr>
      <xdr:spPr>
        <a:xfrm>
          <a:off x="17106900" y="11265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148907</xdr:rowOff>
    </xdr:from>
    <xdr:to>
      <xdr:col>81</xdr:col>
      <xdr:colOff>95250</xdr:colOff>
      <xdr:row>66</xdr:row>
      <xdr:rowOff>79057</xdr:rowOff>
    </xdr:to>
    <xdr:sp macro="" textlink="">
      <xdr:nvSpPr>
        <xdr:cNvPr id="322" name="フローチャート: 判断 321"/>
        <xdr:cNvSpPr/>
      </xdr:nvSpPr>
      <xdr:spPr>
        <a:xfrm>
          <a:off x="169672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170709</xdr:rowOff>
    </xdr:from>
    <xdr:to>
      <xdr:col>77</xdr:col>
      <xdr:colOff>44450</xdr:colOff>
      <xdr:row>64</xdr:row>
      <xdr:rowOff>149966</xdr:rowOff>
    </xdr:to>
    <xdr:cxnSp macro="">
      <xdr:nvCxnSpPr>
        <xdr:cNvPr id="323" name="直線コネクタ 322"/>
        <xdr:cNvCxnSpPr/>
      </xdr:nvCxnSpPr>
      <xdr:spPr>
        <a:xfrm>
          <a:off x="15290800" y="10286259"/>
          <a:ext cx="889000" cy="83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65</xdr:row>
      <xdr:rowOff>152929</xdr:rowOff>
    </xdr:from>
    <xdr:to>
      <xdr:col>77</xdr:col>
      <xdr:colOff>95250</xdr:colOff>
      <xdr:row>66</xdr:row>
      <xdr:rowOff>83079</xdr:rowOff>
    </xdr:to>
    <xdr:sp macro="" textlink="">
      <xdr:nvSpPr>
        <xdr:cNvPr id="324" name="フローチャート: 判断 323"/>
        <xdr:cNvSpPr/>
      </xdr:nvSpPr>
      <xdr:spPr>
        <a:xfrm>
          <a:off x="16129000" y="11297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67856</xdr:rowOff>
    </xdr:from>
    <xdr:ext cx="736600" cy="259045"/>
    <xdr:sp macro="" textlink="">
      <xdr:nvSpPr>
        <xdr:cNvPr id="325" name="テキスト ボックス 324"/>
        <xdr:cNvSpPr txBox="1"/>
      </xdr:nvSpPr>
      <xdr:spPr>
        <a:xfrm>
          <a:off x="15798800" y="11383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156633</xdr:rowOff>
    </xdr:from>
    <xdr:to>
      <xdr:col>72</xdr:col>
      <xdr:colOff>203200</xdr:colOff>
      <xdr:row>59</xdr:row>
      <xdr:rowOff>170709</xdr:rowOff>
    </xdr:to>
    <xdr:cxnSp macro="">
      <xdr:nvCxnSpPr>
        <xdr:cNvPr id="326" name="直線コネクタ 325"/>
        <xdr:cNvCxnSpPr/>
      </xdr:nvCxnSpPr>
      <xdr:spPr>
        <a:xfrm>
          <a:off x="14401800" y="10272183"/>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144569</xdr:rowOff>
    </xdr:from>
    <xdr:to>
      <xdr:col>68</xdr:col>
      <xdr:colOff>152400</xdr:colOff>
      <xdr:row>59</xdr:row>
      <xdr:rowOff>156633</xdr:rowOff>
    </xdr:to>
    <xdr:cxnSp macro="">
      <xdr:nvCxnSpPr>
        <xdr:cNvPr id="329" name="直線コネクタ 328"/>
        <xdr:cNvCxnSpPr/>
      </xdr:nvCxnSpPr>
      <xdr:spPr>
        <a:xfrm>
          <a:off x="13512800" y="10260119"/>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165629</xdr:rowOff>
    </xdr:from>
    <xdr:to>
      <xdr:col>68</xdr:col>
      <xdr:colOff>203200</xdr:colOff>
      <xdr:row>61</xdr:row>
      <xdr:rowOff>95779</xdr:rowOff>
    </xdr:to>
    <xdr:sp macro="" textlink="">
      <xdr:nvSpPr>
        <xdr:cNvPr id="330" name="フローチャート: 判断 329"/>
        <xdr:cNvSpPr/>
      </xdr:nvSpPr>
      <xdr:spPr>
        <a:xfrm>
          <a:off x="14351000" y="1045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80556</xdr:rowOff>
    </xdr:from>
    <xdr:ext cx="762000" cy="259045"/>
    <xdr:sp macro="" textlink="">
      <xdr:nvSpPr>
        <xdr:cNvPr id="331" name="テキスト ボックス 330"/>
        <xdr:cNvSpPr txBox="1"/>
      </xdr:nvSpPr>
      <xdr:spPr>
        <a:xfrm>
          <a:off x="14020800" y="10539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2222</xdr:rowOff>
    </xdr:from>
    <xdr:to>
      <xdr:col>64</xdr:col>
      <xdr:colOff>152400</xdr:colOff>
      <xdr:row>61</xdr:row>
      <xdr:rowOff>103822</xdr:rowOff>
    </xdr:to>
    <xdr:sp macro="" textlink="">
      <xdr:nvSpPr>
        <xdr:cNvPr id="332" name="フローチャート: 判断 331"/>
        <xdr:cNvSpPr/>
      </xdr:nvSpPr>
      <xdr:spPr>
        <a:xfrm>
          <a:off x="13462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88599</xdr:rowOff>
    </xdr:from>
    <xdr:ext cx="762000" cy="259045"/>
    <xdr:sp macro="" textlink="">
      <xdr:nvSpPr>
        <xdr:cNvPr id="333" name="テキスト ボックス 332"/>
        <xdr:cNvSpPr txBox="1"/>
      </xdr:nvSpPr>
      <xdr:spPr>
        <a:xfrm>
          <a:off x="13131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99166</xdr:rowOff>
    </xdr:from>
    <xdr:to>
      <xdr:col>81</xdr:col>
      <xdr:colOff>95250</xdr:colOff>
      <xdr:row>65</xdr:row>
      <xdr:rowOff>29316</xdr:rowOff>
    </xdr:to>
    <xdr:sp macro="" textlink="">
      <xdr:nvSpPr>
        <xdr:cNvPr id="339" name="楕円 338"/>
        <xdr:cNvSpPr/>
      </xdr:nvSpPr>
      <xdr:spPr>
        <a:xfrm>
          <a:off x="16967200" y="1107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20443</xdr:rowOff>
    </xdr:from>
    <xdr:ext cx="762000" cy="259045"/>
    <xdr:sp macro="" textlink="">
      <xdr:nvSpPr>
        <xdr:cNvPr id="340" name="定員管理の状況該当値テキスト"/>
        <xdr:cNvSpPr txBox="1"/>
      </xdr:nvSpPr>
      <xdr:spPr>
        <a:xfrm>
          <a:off x="17106900" y="10993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99166</xdr:rowOff>
    </xdr:from>
    <xdr:to>
      <xdr:col>77</xdr:col>
      <xdr:colOff>95250</xdr:colOff>
      <xdr:row>65</xdr:row>
      <xdr:rowOff>29316</xdr:rowOff>
    </xdr:to>
    <xdr:sp macro="" textlink="">
      <xdr:nvSpPr>
        <xdr:cNvPr id="341" name="楕円 340"/>
        <xdr:cNvSpPr/>
      </xdr:nvSpPr>
      <xdr:spPr>
        <a:xfrm>
          <a:off x="16129000" y="1107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39493</xdr:rowOff>
    </xdr:from>
    <xdr:ext cx="736600" cy="259045"/>
    <xdr:sp macro="" textlink="">
      <xdr:nvSpPr>
        <xdr:cNvPr id="342" name="テキスト ボックス 341"/>
        <xdr:cNvSpPr txBox="1"/>
      </xdr:nvSpPr>
      <xdr:spPr>
        <a:xfrm>
          <a:off x="15798800" y="10840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119909</xdr:rowOff>
    </xdr:from>
    <xdr:to>
      <xdr:col>73</xdr:col>
      <xdr:colOff>44450</xdr:colOff>
      <xdr:row>60</xdr:row>
      <xdr:rowOff>50059</xdr:rowOff>
    </xdr:to>
    <xdr:sp macro="" textlink="">
      <xdr:nvSpPr>
        <xdr:cNvPr id="343" name="楕円 342"/>
        <xdr:cNvSpPr/>
      </xdr:nvSpPr>
      <xdr:spPr>
        <a:xfrm>
          <a:off x="15240000" y="1023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60236</xdr:rowOff>
    </xdr:from>
    <xdr:ext cx="762000" cy="259045"/>
    <xdr:sp macro="" textlink="">
      <xdr:nvSpPr>
        <xdr:cNvPr id="344" name="テキスト ボックス 343"/>
        <xdr:cNvSpPr txBox="1"/>
      </xdr:nvSpPr>
      <xdr:spPr>
        <a:xfrm>
          <a:off x="14909800" y="1000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105833</xdr:rowOff>
    </xdr:from>
    <xdr:to>
      <xdr:col>68</xdr:col>
      <xdr:colOff>203200</xdr:colOff>
      <xdr:row>60</xdr:row>
      <xdr:rowOff>35983</xdr:rowOff>
    </xdr:to>
    <xdr:sp macro="" textlink="">
      <xdr:nvSpPr>
        <xdr:cNvPr id="345" name="楕円 344"/>
        <xdr:cNvSpPr/>
      </xdr:nvSpPr>
      <xdr:spPr>
        <a:xfrm>
          <a:off x="14351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46160</xdr:rowOff>
    </xdr:from>
    <xdr:ext cx="762000" cy="259045"/>
    <xdr:sp macro="" textlink="">
      <xdr:nvSpPr>
        <xdr:cNvPr id="346" name="テキスト ボックス 345"/>
        <xdr:cNvSpPr txBox="1"/>
      </xdr:nvSpPr>
      <xdr:spPr>
        <a:xfrm>
          <a:off x="14020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93769</xdr:rowOff>
    </xdr:from>
    <xdr:to>
      <xdr:col>64</xdr:col>
      <xdr:colOff>152400</xdr:colOff>
      <xdr:row>60</xdr:row>
      <xdr:rowOff>23919</xdr:rowOff>
    </xdr:to>
    <xdr:sp macro="" textlink="">
      <xdr:nvSpPr>
        <xdr:cNvPr id="347" name="楕円 346"/>
        <xdr:cNvSpPr/>
      </xdr:nvSpPr>
      <xdr:spPr>
        <a:xfrm>
          <a:off x="13462000" y="1020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34096</xdr:rowOff>
    </xdr:from>
    <xdr:ext cx="762000" cy="259045"/>
    <xdr:sp macro="" textlink="">
      <xdr:nvSpPr>
        <xdr:cNvPr id="348" name="テキスト ボックス 347"/>
        <xdr:cNvSpPr txBox="1"/>
      </xdr:nvSpPr>
      <xdr:spPr>
        <a:xfrm>
          <a:off x="13131800" y="997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100" baseline="0">
              <a:latin typeface="ＭＳ Ｐゴシック" panose="020B0600070205080204" pitchFamily="50" charset="-128"/>
              <a:ea typeface="ＭＳ Ｐゴシック" panose="020B0600070205080204" pitchFamily="50" charset="-128"/>
            </a:rPr>
            <a:t>平成初期に計画に基づき行った公共投資のための市債の返済に係る公債費負担が大きいことなどの影響により、類似団体の中で高い水準となっています。</a:t>
          </a:r>
        </a:p>
        <a:p>
          <a:r>
            <a:rPr kumimoji="1" lang="ja-JP" altLang="en-US" sz="1100" baseline="0">
              <a:latin typeface="ＭＳ Ｐゴシック" panose="020B0600070205080204" pitchFamily="50" charset="-128"/>
              <a:ea typeface="ＭＳ Ｐゴシック" panose="020B0600070205080204" pitchFamily="50" charset="-128"/>
            </a:rPr>
            <a:t>　平成</a:t>
          </a:r>
          <a:r>
            <a:rPr kumimoji="1" lang="en-US" altLang="ja-JP" sz="1100" baseline="0">
              <a:latin typeface="ＭＳ Ｐゴシック" panose="020B0600070205080204" pitchFamily="50" charset="-128"/>
              <a:ea typeface="ＭＳ Ｐゴシック" panose="020B0600070205080204" pitchFamily="50" charset="-128"/>
            </a:rPr>
            <a:t>29</a:t>
          </a:r>
          <a:r>
            <a:rPr kumimoji="1" lang="ja-JP" altLang="en-US" sz="1100" baseline="0">
              <a:latin typeface="ＭＳ Ｐゴシック" panose="020B0600070205080204" pitchFamily="50" charset="-128"/>
              <a:ea typeface="ＭＳ Ｐゴシック" panose="020B0600070205080204" pitchFamily="50" charset="-128"/>
            </a:rPr>
            <a:t>年度は、分子である減債基金積立不足算定額等が減少し、また、県費負担教職員の本市移管に伴い分母である標準財政規模が増加したことにより、前年度と比較してポイントは低下しました。</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50195</xdr:rowOff>
    </xdr:to>
    <xdr:cxnSp macro="">
      <xdr:nvCxnSpPr>
        <xdr:cNvPr id="380" name="直線コネクタ 379"/>
        <xdr:cNvCxnSpPr/>
      </xdr:nvCxnSpPr>
      <xdr:spPr>
        <a:xfrm flipV="1">
          <a:off x="17018000" y="6100233"/>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81" name="公債費負担の状況最小値テキスト"/>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2" name="直線コネクタ 381"/>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3" name="公債費負担の状況最大値テキスト"/>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4" name="直線コネクタ 383"/>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105833</xdr:rowOff>
    </xdr:from>
    <xdr:to>
      <xdr:col>81</xdr:col>
      <xdr:colOff>44450</xdr:colOff>
      <xdr:row>44</xdr:row>
      <xdr:rowOff>130628</xdr:rowOff>
    </xdr:to>
    <xdr:cxnSp macro="">
      <xdr:nvCxnSpPr>
        <xdr:cNvPr id="385" name="直線コネクタ 384"/>
        <xdr:cNvCxnSpPr/>
      </xdr:nvCxnSpPr>
      <xdr:spPr>
        <a:xfrm flipV="1">
          <a:off x="16179800" y="7306733"/>
          <a:ext cx="838200" cy="36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91820</xdr:rowOff>
    </xdr:from>
    <xdr:ext cx="762000" cy="259045"/>
    <xdr:sp macro="" textlink="">
      <xdr:nvSpPr>
        <xdr:cNvPr id="386" name="公債費負担の状況平均値テキスト"/>
        <xdr:cNvSpPr txBox="1"/>
      </xdr:nvSpPr>
      <xdr:spPr>
        <a:xfrm>
          <a:off x="17106900" y="6606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75293</xdr:rowOff>
    </xdr:from>
    <xdr:to>
      <xdr:col>81</xdr:col>
      <xdr:colOff>95250</xdr:colOff>
      <xdr:row>40</xdr:row>
      <xdr:rowOff>5443</xdr:rowOff>
    </xdr:to>
    <xdr:sp macro="" textlink="">
      <xdr:nvSpPr>
        <xdr:cNvPr id="387" name="フローチャート: 判断 386"/>
        <xdr:cNvSpPr/>
      </xdr:nvSpPr>
      <xdr:spPr>
        <a:xfrm>
          <a:off x="16967200" y="676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130628</xdr:rowOff>
    </xdr:from>
    <xdr:to>
      <xdr:col>77</xdr:col>
      <xdr:colOff>44450</xdr:colOff>
      <xdr:row>45</xdr:row>
      <xdr:rowOff>16631</xdr:rowOff>
    </xdr:to>
    <xdr:cxnSp macro="">
      <xdr:nvCxnSpPr>
        <xdr:cNvPr id="388" name="直線コネクタ 387"/>
        <xdr:cNvCxnSpPr/>
      </xdr:nvCxnSpPr>
      <xdr:spPr>
        <a:xfrm flipV="1">
          <a:off x="15290800" y="7674428"/>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9" name="フローチャート: 判断 388"/>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164996</xdr:rowOff>
    </xdr:from>
    <xdr:ext cx="736600" cy="259045"/>
    <xdr:sp macro="" textlink="">
      <xdr:nvSpPr>
        <xdr:cNvPr id="390" name="テキスト ボックス 389"/>
        <xdr:cNvSpPr txBox="1"/>
      </xdr:nvSpPr>
      <xdr:spPr>
        <a:xfrm>
          <a:off x="15798800" y="6680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45</xdr:row>
      <xdr:rowOff>5141</xdr:rowOff>
    </xdr:from>
    <xdr:to>
      <xdr:col>72</xdr:col>
      <xdr:colOff>203200</xdr:colOff>
      <xdr:row>45</xdr:row>
      <xdr:rowOff>16631</xdr:rowOff>
    </xdr:to>
    <xdr:cxnSp macro="">
      <xdr:nvCxnSpPr>
        <xdr:cNvPr id="391" name="直線コネクタ 390"/>
        <xdr:cNvCxnSpPr/>
      </xdr:nvCxnSpPr>
      <xdr:spPr>
        <a:xfrm>
          <a:off x="14401800" y="77203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122162</xdr:rowOff>
    </xdr:from>
    <xdr:to>
      <xdr:col>73</xdr:col>
      <xdr:colOff>44450</xdr:colOff>
      <xdr:row>41</xdr:row>
      <xdr:rowOff>52312</xdr:rowOff>
    </xdr:to>
    <xdr:sp macro="" textlink="">
      <xdr:nvSpPr>
        <xdr:cNvPr id="392" name="フローチャート: 判断 391"/>
        <xdr:cNvSpPr/>
      </xdr:nvSpPr>
      <xdr:spPr>
        <a:xfrm>
          <a:off x="15240000" y="698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62489</xdr:rowOff>
    </xdr:from>
    <xdr:ext cx="762000" cy="259045"/>
    <xdr:sp macro="" textlink="">
      <xdr:nvSpPr>
        <xdr:cNvPr id="393" name="テキスト ボックス 392"/>
        <xdr:cNvSpPr txBox="1"/>
      </xdr:nvSpPr>
      <xdr:spPr>
        <a:xfrm>
          <a:off x="14909800" y="674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4233</xdr:rowOff>
    </xdr:from>
    <xdr:to>
      <xdr:col>68</xdr:col>
      <xdr:colOff>152400</xdr:colOff>
      <xdr:row>45</xdr:row>
      <xdr:rowOff>5141</xdr:rowOff>
    </xdr:to>
    <xdr:cxnSp macro="">
      <xdr:nvCxnSpPr>
        <xdr:cNvPr id="394" name="直線コネクタ 393"/>
        <xdr:cNvCxnSpPr/>
      </xdr:nvCxnSpPr>
      <xdr:spPr>
        <a:xfrm>
          <a:off x="13512800" y="7548033"/>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5" name="フローチャート: 判断 394"/>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6" name="テキスト ボックス 395"/>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97" name="フローチャート: 判断 396"/>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398" name="テキスト ボックス 397"/>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55033</xdr:rowOff>
    </xdr:from>
    <xdr:to>
      <xdr:col>81</xdr:col>
      <xdr:colOff>95250</xdr:colOff>
      <xdr:row>42</xdr:row>
      <xdr:rowOff>156633</xdr:rowOff>
    </xdr:to>
    <xdr:sp macro="" textlink="">
      <xdr:nvSpPr>
        <xdr:cNvPr id="404" name="楕円 403"/>
        <xdr:cNvSpPr/>
      </xdr:nvSpPr>
      <xdr:spPr>
        <a:xfrm>
          <a:off x="16967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27110</xdr:rowOff>
    </xdr:from>
    <xdr:ext cx="762000" cy="259045"/>
    <xdr:sp macro="" textlink="">
      <xdr:nvSpPr>
        <xdr:cNvPr id="405" name="公債費負担の状況該当値テキスト"/>
        <xdr:cNvSpPr txBox="1"/>
      </xdr:nvSpPr>
      <xdr:spPr>
        <a:xfrm>
          <a:off x="17106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79828</xdr:rowOff>
    </xdr:from>
    <xdr:to>
      <xdr:col>77</xdr:col>
      <xdr:colOff>95250</xdr:colOff>
      <xdr:row>45</xdr:row>
      <xdr:rowOff>9978</xdr:rowOff>
    </xdr:to>
    <xdr:sp macro="" textlink="">
      <xdr:nvSpPr>
        <xdr:cNvPr id="406" name="楕円 405"/>
        <xdr:cNvSpPr/>
      </xdr:nvSpPr>
      <xdr:spPr>
        <a:xfrm>
          <a:off x="161290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166205</xdr:rowOff>
    </xdr:from>
    <xdr:ext cx="736600" cy="259045"/>
    <xdr:sp macro="" textlink="">
      <xdr:nvSpPr>
        <xdr:cNvPr id="407" name="テキスト ボックス 406"/>
        <xdr:cNvSpPr txBox="1"/>
      </xdr:nvSpPr>
      <xdr:spPr>
        <a:xfrm>
          <a:off x="15798800" y="7710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137281</xdr:rowOff>
    </xdr:from>
    <xdr:to>
      <xdr:col>73</xdr:col>
      <xdr:colOff>44450</xdr:colOff>
      <xdr:row>45</xdr:row>
      <xdr:rowOff>67431</xdr:rowOff>
    </xdr:to>
    <xdr:sp macro="" textlink="">
      <xdr:nvSpPr>
        <xdr:cNvPr id="408" name="楕円 407"/>
        <xdr:cNvSpPr/>
      </xdr:nvSpPr>
      <xdr:spPr>
        <a:xfrm>
          <a:off x="15240000" y="76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52208</xdr:rowOff>
    </xdr:from>
    <xdr:ext cx="762000" cy="259045"/>
    <xdr:sp macro="" textlink="">
      <xdr:nvSpPr>
        <xdr:cNvPr id="409" name="テキスト ボックス 408"/>
        <xdr:cNvSpPr txBox="1"/>
      </xdr:nvSpPr>
      <xdr:spPr>
        <a:xfrm>
          <a:off x="14909800" y="7767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125791</xdr:rowOff>
    </xdr:from>
    <xdr:to>
      <xdr:col>68</xdr:col>
      <xdr:colOff>203200</xdr:colOff>
      <xdr:row>45</xdr:row>
      <xdr:rowOff>55941</xdr:rowOff>
    </xdr:to>
    <xdr:sp macro="" textlink="">
      <xdr:nvSpPr>
        <xdr:cNvPr id="410" name="楕円 409"/>
        <xdr:cNvSpPr/>
      </xdr:nvSpPr>
      <xdr:spPr>
        <a:xfrm>
          <a:off x="14351000" y="766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40718</xdr:rowOff>
    </xdr:from>
    <xdr:ext cx="762000" cy="259045"/>
    <xdr:sp macro="" textlink="">
      <xdr:nvSpPr>
        <xdr:cNvPr id="411" name="テキスト ボックス 410"/>
        <xdr:cNvSpPr txBox="1"/>
      </xdr:nvSpPr>
      <xdr:spPr>
        <a:xfrm>
          <a:off x="14020800" y="775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124883</xdr:rowOff>
    </xdr:from>
    <xdr:to>
      <xdr:col>64</xdr:col>
      <xdr:colOff>152400</xdr:colOff>
      <xdr:row>44</xdr:row>
      <xdr:rowOff>55033</xdr:rowOff>
    </xdr:to>
    <xdr:sp macro="" textlink="">
      <xdr:nvSpPr>
        <xdr:cNvPr id="412" name="楕円 411"/>
        <xdr:cNvSpPr/>
      </xdr:nvSpPr>
      <xdr:spPr>
        <a:xfrm>
          <a:off x="13462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39810</xdr:rowOff>
    </xdr:from>
    <xdr:ext cx="762000" cy="259045"/>
    <xdr:sp macro="" textlink="">
      <xdr:nvSpPr>
        <xdr:cNvPr id="413" name="テキスト ボックス 412"/>
        <xdr:cNvSpPr txBox="1"/>
      </xdr:nvSpPr>
      <xdr:spPr>
        <a:xfrm>
          <a:off x="13131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一般会計等・公営企業会計の地方債の残高や外郭団体等の借入金残高を減らしてきたことにより、比率は年々減少しています。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県費負担教職員の本市移管による退職手当負担見込額の増加のほか、一般会計等に係る地方債の現在高及び債務負担行為に基づく支出予定額が増加した一方で、県費負担教職員の本市移管に伴い分母である標準財政規模も増えたため、前年度と比較してポイントは改善しました。</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32766</xdr:rowOff>
    </xdr:to>
    <xdr:cxnSp macro="">
      <xdr:nvCxnSpPr>
        <xdr:cNvPr id="442" name="直線コネクタ 441"/>
        <xdr:cNvCxnSpPr/>
      </xdr:nvCxnSpPr>
      <xdr:spPr>
        <a:xfrm flipV="1">
          <a:off x="17018000" y="2370667"/>
          <a:ext cx="0" cy="16054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4843</xdr:rowOff>
    </xdr:from>
    <xdr:ext cx="762000" cy="259045"/>
    <xdr:sp macro="" textlink="">
      <xdr:nvSpPr>
        <xdr:cNvPr id="443" name="将来負担の状況最小値テキスト"/>
        <xdr:cNvSpPr txBox="1"/>
      </xdr:nvSpPr>
      <xdr:spPr>
        <a:xfrm>
          <a:off x="17106900" y="394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32766</xdr:rowOff>
    </xdr:from>
    <xdr:to>
      <xdr:col>81</xdr:col>
      <xdr:colOff>133350</xdr:colOff>
      <xdr:row>23</xdr:row>
      <xdr:rowOff>32766</xdr:rowOff>
    </xdr:to>
    <xdr:cxnSp macro="">
      <xdr:nvCxnSpPr>
        <xdr:cNvPr id="444" name="直線コネクタ 443"/>
        <xdr:cNvCxnSpPr/>
      </xdr:nvCxnSpPr>
      <xdr:spPr>
        <a:xfrm>
          <a:off x="16929100" y="397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112776</xdr:rowOff>
    </xdr:from>
    <xdr:to>
      <xdr:col>81</xdr:col>
      <xdr:colOff>44450</xdr:colOff>
      <xdr:row>21</xdr:row>
      <xdr:rowOff>62780</xdr:rowOff>
    </xdr:to>
    <xdr:cxnSp macro="">
      <xdr:nvCxnSpPr>
        <xdr:cNvPr id="447" name="直線コネクタ 446"/>
        <xdr:cNvCxnSpPr/>
      </xdr:nvCxnSpPr>
      <xdr:spPr>
        <a:xfrm flipV="1">
          <a:off x="16179800" y="3541776"/>
          <a:ext cx="838200" cy="12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17</xdr:row>
      <xdr:rowOff>102887</xdr:rowOff>
    </xdr:from>
    <xdr:ext cx="762000" cy="259045"/>
    <xdr:sp macro="" textlink="">
      <xdr:nvSpPr>
        <xdr:cNvPr id="448" name="将来負担の状況平均値テキスト"/>
        <xdr:cNvSpPr txBox="1"/>
      </xdr:nvSpPr>
      <xdr:spPr>
        <a:xfrm>
          <a:off x="17106900" y="3017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86360</xdr:rowOff>
    </xdr:from>
    <xdr:to>
      <xdr:col>81</xdr:col>
      <xdr:colOff>95250</xdr:colOff>
      <xdr:row>19</xdr:row>
      <xdr:rowOff>16510</xdr:rowOff>
    </xdr:to>
    <xdr:sp macro="" textlink="">
      <xdr:nvSpPr>
        <xdr:cNvPr id="449" name="フローチャート: 判断 448"/>
        <xdr:cNvSpPr/>
      </xdr:nvSpPr>
      <xdr:spPr>
        <a:xfrm>
          <a:off x="16967200" y="31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62780</xdr:rowOff>
    </xdr:from>
    <xdr:to>
      <xdr:col>77</xdr:col>
      <xdr:colOff>44450</xdr:colOff>
      <xdr:row>22</xdr:row>
      <xdr:rowOff>11176</xdr:rowOff>
    </xdr:to>
    <xdr:cxnSp macro="">
      <xdr:nvCxnSpPr>
        <xdr:cNvPr id="450" name="直線コネクタ 449"/>
        <xdr:cNvCxnSpPr/>
      </xdr:nvCxnSpPr>
      <xdr:spPr>
        <a:xfrm flipV="1">
          <a:off x="15290800" y="3663230"/>
          <a:ext cx="889000" cy="11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18</xdr:row>
      <xdr:rowOff>164380</xdr:rowOff>
    </xdr:from>
    <xdr:to>
      <xdr:col>77</xdr:col>
      <xdr:colOff>95250</xdr:colOff>
      <xdr:row>19</xdr:row>
      <xdr:rowOff>94530</xdr:rowOff>
    </xdr:to>
    <xdr:sp macro="" textlink="">
      <xdr:nvSpPr>
        <xdr:cNvPr id="451" name="フローチャート: 判断 450"/>
        <xdr:cNvSpPr/>
      </xdr:nvSpPr>
      <xdr:spPr>
        <a:xfrm>
          <a:off x="16129000" y="325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104707</xdr:rowOff>
    </xdr:from>
    <xdr:ext cx="736600" cy="259045"/>
    <xdr:sp macro="" textlink="">
      <xdr:nvSpPr>
        <xdr:cNvPr id="452" name="テキスト ボックス 451"/>
        <xdr:cNvSpPr txBox="1"/>
      </xdr:nvSpPr>
      <xdr:spPr>
        <a:xfrm>
          <a:off x="15798800" y="3019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22</xdr:row>
      <xdr:rowOff>11176</xdr:rowOff>
    </xdr:from>
    <xdr:to>
      <xdr:col>72</xdr:col>
      <xdr:colOff>203200</xdr:colOff>
      <xdr:row>22</xdr:row>
      <xdr:rowOff>66675</xdr:rowOff>
    </xdr:to>
    <xdr:cxnSp macro="">
      <xdr:nvCxnSpPr>
        <xdr:cNvPr id="453" name="直線コネクタ 452"/>
        <xdr:cNvCxnSpPr/>
      </xdr:nvCxnSpPr>
      <xdr:spPr>
        <a:xfrm flipV="1">
          <a:off x="14401800" y="3783076"/>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19</xdr:row>
      <xdr:rowOff>61299</xdr:rowOff>
    </xdr:from>
    <xdr:to>
      <xdr:col>73</xdr:col>
      <xdr:colOff>44450</xdr:colOff>
      <xdr:row>19</xdr:row>
      <xdr:rowOff>162899</xdr:rowOff>
    </xdr:to>
    <xdr:sp macro="" textlink="">
      <xdr:nvSpPr>
        <xdr:cNvPr id="454" name="フローチャート: 判断 453"/>
        <xdr:cNvSpPr/>
      </xdr:nvSpPr>
      <xdr:spPr>
        <a:xfrm>
          <a:off x="15240000" y="331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1626</xdr:rowOff>
    </xdr:from>
    <xdr:ext cx="762000" cy="259045"/>
    <xdr:sp macro="" textlink="">
      <xdr:nvSpPr>
        <xdr:cNvPr id="455" name="テキスト ボックス 454"/>
        <xdr:cNvSpPr txBox="1"/>
      </xdr:nvSpPr>
      <xdr:spPr>
        <a:xfrm>
          <a:off x="14909800" y="308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66675</xdr:rowOff>
    </xdr:from>
    <xdr:to>
      <xdr:col>68</xdr:col>
      <xdr:colOff>152400</xdr:colOff>
      <xdr:row>23</xdr:row>
      <xdr:rowOff>25527</xdr:rowOff>
    </xdr:to>
    <xdr:cxnSp macro="">
      <xdr:nvCxnSpPr>
        <xdr:cNvPr id="456" name="直線コネクタ 455"/>
        <xdr:cNvCxnSpPr/>
      </xdr:nvCxnSpPr>
      <xdr:spPr>
        <a:xfrm flipV="1">
          <a:off x="13512800" y="3838575"/>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19</xdr:row>
      <xdr:rowOff>127254</xdr:rowOff>
    </xdr:from>
    <xdr:to>
      <xdr:col>68</xdr:col>
      <xdr:colOff>203200</xdr:colOff>
      <xdr:row>20</xdr:row>
      <xdr:rowOff>57404</xdr:rowOff>
    </xdr:to>
    <xdr:sp macro="" textlink="">
      <xdr:nvSpPr>
        <xdr:cNvPr id="457" name="フローチャート: 判断 456"/>
        <xdr:cNvSpPr/>
      </xdr:nvSpPr>
      <xdr:spPr>
        <a:xfrm>
          <a:off x="14351000" y="338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67581</xdr:rowOff>
    </xdr:from>
    <xdr:ext cx="762000" cy="259045"/>
    <xdr:sp macro="" textlink="">
      <xdr:nvSpPr>
        <xdr:cNvPr id="458" name="テキスト ボックス 457"/>
        <xdr:cNvSpPr txBox="1"/>
      </xdr:nvSpPr>
      <xdr:spPr>
        <a:xfrm>
          <a:off x="14020800" y="3153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8890</xdr:rowOff>
    </xdr:from>
    <xdr:to>
      <xdr:col>64</xdr:col>
      <xdr:colOff>152400</xdr:colOff>
      <xdr:row>20</xdr:row>
      <xdr:rowOff>110490</xdr:rowOff>
    </xdr:to>
    <xdr:sp macro="" textlink="">
      <xdr:nvSpPr>
        <xdr:cNvPr id="459" name="フローチャート: 判断 458"/>
        <xdr:cNvSpPr/>
      </xdr:nvSpPr>
      <xdr:spPr>
        <a:xfrm>
          <a:off x="13462000" y="343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120667</xdr:rowOff>
    </xdr:from>
    <xdr:ext cx="762000" cy="259045"/>
    <xdr:sp macro="" textlink="">
      <xdr:nvSpPr>
        <xdr:cNvPr id="460" name="テキスト ボックス 459"/>
        <xdr:cNvSpPr txBox="1"/>
      </xdr:nvSpPr>
      <xdr:spPr>
        <a:xfrm>
          <a:off x="13131800" y="320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61976</xdr:rowOff>
    </xdr:from>
    <xdr:to>
      <xdr:col>81</xdr:col>
      <xdr:colOff>95250</xdr:colOff>
      <xdr:row>20</xdr:row>
      <xdr:rowOff>163576</xdr:rowOff>
    </xdr:to>
    <xdr:sp macro="" textlink="">
      <xdr:nvSpPr>
        <xdr:cNvPr id="466" name="楕円 465"/>
        <xdr:cNvSpPr/>
      </xdr:nvSpPr>
      <xdr:spPr>
        <a:xfrm>
          <a:off x="16967200" y="349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34053</xdr:rowOff>
    </xdr:from>
    <xdr:ext cx="762000" cy="259045"/>
    <xdr:sp macro="" textlink="">
      <xdr:nvSpPr>
        <xdr:cNvPr id="467" name="将来負担の状況該当値テキスト"/>
        <xdr:cNvSpPr txBox="1"/>
      </xdr:nvSpPr>
      <xdr:spPr>
        <a:xfrm>
          <a:off x="17106900" y="346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11980</xdr:rowOff>
    </xdr:from>
    <xdr:to>
      <xdr:col>77</xdr:col>
      <xdr:colOff>95250</xdr:colOff>
      <xdr:row>21</xdr:row>
      <xdr:rowOff>113580</xdr:rowOff>
    </xdr:to>
    <xdr:sp macro="" textlink="">
      <xdr:nvSpPr>
        <xdr:cNvPr id="468" name="楕円 467"/>
        <xdr:cNvSpPr/>
      </xdr:nvSpPr>
      <xdr:spPr>
        <a:xfrm>
          <a:off x="16129000" y="361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98357</xdr:rowOff>
    </xdr:from>
    <xdr:ext cx="736600" cy="259045"/>
    <xdr:sp macro="" textlink="">
      <xdr:nvSpPr>
        <xdr:cNvPr id="469" name="テキスト ボックス 468"/>
        <xdr:cNvSpPr txBox="1"/>
      </xdr:nvSpPr>
      <xdr:spPr>
        <a:xfrm>
          <a:off x="15798800" y="3698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131826</xdr:rowOff>
    </xdr:from>
    <xdr:to>
      <xdr:col>73</xdr:col>
      <xdr:colOff>44450</xdr:colOff>
      <xdr:row>22</xdr:row>
      <xdr:rowOff>61976</xdr:rowOff>
    </xdr:to>
    <xdr:sp macro="" textlink="">
      <xdr:nvSpPr>
        <xdr:cNvPr id="470" name="楕円 469"/>
        <xdr:cNvSpPr/>
      </xdr:nvSpPr>
      <xdr:spPr>
        <a:xfrm>
          <a:off x="15240000" y="373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46753</xdr:rowOff>
    </xdr:from>
    <xdr:ext cx="762000" cy="259045"/>
    <xdr:sp macro="" textlink="">
      <xdr:nvSpPr>
        <xdr:cNvPr id="471" name="テキスト ボックス 470"/>
        <xdr:cNvSpPr txBox="1"/>
      </xdr:nvSpPr>
      <xdr:spPr>
        <a:xfrm>
          <a:off x="14909800" y="381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15875</xdr:rowOff>
    </xdr:from>
    <xdr:to>
      <xdr:col>68</xdr:col>
      <xdr:colOff>203200</xdr:colOff>
      <xdr:row>22</xdr:row>
      <xdr:rowOff>117475</xdr:rowOff>
    </xdr:to>
    <xdr:sp macro="" textlink="">
      <xdr:nvSpPr>
        <xdr:cNvPr id="472" name="楕円 471"/>
        <xdr:cNvSpPr/>
      </xdr:nvSpPr>
      <xdr:spPr>
        <a:xfrm>
          <a:off x="14351000" y="378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102252</xdr:rowOff>
    </xdr:from>
    <xdr:ext cx="762000" cy="259045"/>
    <xdr:sp macro="" textlink="">
      <xdr:nvSpPr>
        <xdr:cNvPr id="473" name="テキスト ボックス 472"/>
        <xdr:cNvSpPr txBox="1"/>
      </xdr:nvSpPr>
      <xdr:spPr>
        <a:xfrm>
          <a:off x="14020800" y="387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146177</xdr:rowOff>
    </xdr:from>
    <xdr:to>
      <xdr:col>64</xdr:col>
      <xdr:colOff>152400</xdr:colOff>
      <xdr:row>23</xdr:row>
      <xdr:rowOff>76327</xdr:rowOff>
    </xdr:to>
    <xdr:sp macro="" textlink="">
      <xdr:nvSpPr>
        <xdr:cNvPr id="474" name="楕円 473"/>
        <xdr:cNvSpPr/>
      </xdr:nvSpPr>
      <xdr:spPr>
        <a:xfrm>
          <a:off x="13462000" y="391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61104</xdr:rowOff>
    </xdr:from>
    <xdr:ext cx="762000" cy="259045"/>
    <xdr:sp macro="" textlink="">
      <xdr:nvSpPr>
        <xdr:cNvPr id="475" name="テキスト ボックス 474"/>
        <xdr:cNvSpPr txBox="1"/>
      </xdr:nvSpPr>
      <xdr:spPr>
        <a:xfrm>
          <a:off x="13131800" y="4004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3,737,845
3,646,405
437.56
1,705,235,891
1,682,028,520
13,056,042
936,031,148
2,364,112,005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「横浜市中期４か年計画」（</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において、増大する行政へのニーズに対応しつつ、スクラップ・アンド・ビルドにより職員定数を抑制するという目標を掲げ、効果的・効率的な執行体制の構築を進めてきました。そのため、人件費が類似団体平均に比べ大きく下回っています。</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年度、平成</a:t>
          </a:r>
          <a:r>
            <a:rPr kumimoji="1" lang="en-US" altLang="ja-JP" sz="1000">
              <a:latin typeface="ＭＳ Ｐゴシック" panose="020B0600070205080204" pitchFamily="50" charset="-128"/>
              <a:ea typeface="ＭＳ Ｐゴシック" panose="020B0600070205080204" pitchFamily="50" charset="-128"/>
            </a:rPr>
            <a:t>27</a:t>
          </a:r>
          <a:r>
            <a:rPr kumimoji="1" lang="ja-JP" altLang="en-US" sz="1000">
              <a:latin typeface="ＭＳ Ｐゴシック" panose="020B0600070205080204" pitchFamily="50" charset="-128"/>
              <a:ea typeface="ＭＳ Ｐゴシック" panose="020B0600070205080204" pitchFamily="50" charset="-128"/>
            </a:rPr>
            <a:t>年度及び平成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年度は、給与改定措置などにより上昇しています。また、平成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年度は県費負担教職員の本市移管により上昇しており、人件費の割合の増加に伴いその他の経費は低下しています。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36</xdr:row>
      <xdr:rowOff>113284</xdr:rowOff>
    </xdr:from>
    <xdr:to>
      <xdr:col>24</xdr:col>
      <xdr:colOff>25400</xdr:colOff>
      <xdr:row>41</xdr:row>
      <xdr:rowOff>152146</xdr:rowOff>
    </xdr:to>
    <xdr:cxnSp macro="">
      <xdr:nvCxnSpPr>
        <xdr:cNvPr id="59" name="直線コネクタ 58"/>
        <xdr:cNvCxnSpPr/>
      </xdr:nvCxnSpPr>
      <xdr:spPr>
        <a:xfrm flipV="1">
          <a:off x="4826000" y="6285484"/>
          <a:ext cx="0" cy="89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124223</xdr:rowOff>
    </xdr:from>
    <xdr:ext cx="762000" cy="259045"/>
    <xdr:sp macro="" textlink="">
      <xdr:nvSpPr>
        <xdr:cNvPr id="60" name="人件費最小値テキスト"/>
        <xdr:cNvSpPr txBox="1"/>
      </xdr:nvSpPr>
      <xdr:spPr>
        <a:xfrm>
          <a:off x="4914900" y="715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152146</xdr:rowOff>
    </xdr:from>
    <xdr:to>
      <xdr:col>24</xdr:col>
      <xdr:colOff>114300</xdr:colOff>
      <xdr:row>41</xdr:row>
      <xdr:rowOff>152146</xdr:rowOff>
    </xdr:to>
    <xdr:cxnSp macro="">
      <xdr:nvCxnSpPr>
        <xdr:cNvPr id="61" name="直線コネクタ 60"/>
        <xdr:cNvCxnSpPr/>
      </xdr:nvCxnSpPr>
      <xdr:spPr>
        <a:xfrm>
          <a:off x="4737100" y="718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28211</xdr:rowOff>
    </xdr:from>
    <xdr:ext cx="762000" cy="259045"/>
    <xdr:sp macro="" textlink="">
      <xdr:nvSpPr>
        <xdr:cNvPr id="62" name="人件費最大値テキスト"/>
        <xdr:cNvSpPr txBox="1"/>
      </xdr:nvSpPr>
      <xdr:spPr>
        <a:xfrm>
          <a:off x="4914900" y="6028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36</xdr:row>
      <xdr:rowOff>113284</xdr:rowOff>
    </xdr:from>
    <xdr:to>
      <xdr:col>24</xdr:col>
      <xdr:colOff>114300</xdr:colOff>
      <xdr:row>36</xdr:row>
      <xdr:rowOff>113284</xdr:rowOff>
    </xdr:to>
    <xdr:cxnSp macro="">
      <xdr:nvCxnSpPr>
        <xdr:cNvPr id="63" name="直線コネクタ 62"/>
        <xdr:cNvCxnSpPr/>
      </xdr:nvCxnSpPr>
      <xdr:spPr>
        <a:xfrm>
          <a:off x="4737100" y="628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35560</xdr:rowOff>
    </xdr:from>
    <xdr:to>
      <xdr:col>24</xdr:col>
      <xdr:colOff>25400</xdr:colOff>
      <xdr:row>38</xdr:row>
      <xdr:rowOff>163576</xdr:rowOff>
    </xdr:to>
    <xdr:cxnSp macro="">
      <xdr:nvCxnSpPr>
        <xdr:cNvPr id="64" name="直線コネクタ 63"/>
        <xdr:cNvCxnSpPr/>
      </xdr:nvCxnSpPr>
      <xdr:spPr>
        <a:xfrm>
          <a:off x="3987800" y="5864860"/>
          <a:ext cx="838200" cy="81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23131</xdr:rowOff>
    </xdr:from>
    <xdr:ext cx="762000" cy="259045"/>
    <xdr:sp macro="" textlink="">
      <xdr:nvSpPr>
        <xdr:cNvPr id="65" name="人件費平均値テキスト"/>
        <xdr:cNvSpPr txBox="1"/>
      </xdr:nvSpPr>
      <xdr:spPr>
        <a:xfrm>
          <a:off x="4914900" y="6709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51054</xdr:rowOff>
    </xdr:from>
    <xdr:to>
      <xdr:col>24</xdr:col>
      <xdr:colOff>76200</xdr:colOff>
      <xdr:row>39</xdr:row>
      <xdr:rowOff>152654</xdr:rowOff>
    </xdr:to>
    <xdr:sp macro="" textlink="">
      <xdr:nvSpPr>
        <xdr:cNvPr id="66" name="フローチャート: 判断 65"/>
        <xdr:cNvSpPr/>
      </xdr:nvSpPr>
      <xdr:spPr>
        <a:xfrm>
          <a:off x="4775200" y="673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170434</xdr:rowOff>
    </xdr:from>
    <xdr:to>
      <xdr:col>19</xdr:col>
      <xdr:colOff>187325</xdr:colOff>
      <xdr:row>34</xdr:row>
      <xdr:rowOff>35560</xdr:rowOff>
    </xdr:to>
    <xdr:cxnSp macro="">
      <xdr:nvCxnSpPr>
        <xdr:cNvPr id="67" name="直線コネクタ 66"/>
        <xdr:cNvCxnSpPr/>
      </xdr:nvCxnSpPr>
      <xdr:spPr>
        <a:xfrm>
          <a:off x="3098800" y="582828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5334</xdr:rowOff>
    </xdr:from>
    <xdr:to>
      <xdr:col>20</xdr:col>
      <xdr:colOff>38100</xdr:colOff>
      <xdr:row>35</xdr:row>
      <xdr:rowOff>106934</xdr:rowOff>
    </xdr:to>
    <xdr:sp macro="" textlink="">
      <xdr:nvSpPr>
        <xdr:cNvPr id="68" name="フローチャート: 判断 67"/>
        <xdr:cNvSpPr/>
      </xdr:nvSpPr>
      <xdr:spPr>
        <a:xfrm>
          <a:off x="3937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91711</xdr:rowOff>
    </xdr:from>
    <xdr:ext cx="736600" cy="259045"/>
    <xdr:sp macro="" textlink="">
      <xdr:nvSpPr>
        <xdr:cNvPr id="69" name="テキスト ボックス 68"/>
        <xdr:cNvSpPr txBox="1"/>
      </xdr:nvSpPr>
      <xdr:spPr>
        <a:xfrm>
          <a:off x="3606800" y="6092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152146</xdr:rowOff>
    </xdr:from>
    <xdr:to>
      <xdr:col>15</xdr:col>
      <xdr:colOff>98425</xdr:colOff>
      <xdr:row>33</xdr:row>
      <xdr:rowOff>170434</xdr:rowOff>
    </xdr:to>
    <xdr:cxnSp macro="">
      <xdr:nvCxnSpPr>
        <xdr:cNvPr id="70" name="直線コネクタ 69"/>
        <xdr:cNvCxnSpPr/>
      </xdr:nvCxnSpPr>
      <xdr:spPr>
        <a:xfrm>
          <a:off x="2209800" y="58099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140208</xdr:rowOff>
    </xdr:from>
    <xdr:to>
      <xdr:col>15</xdr:col>
      <xdr:colOff>149225</xdr:colOff>
      <xdr:row>35</xdr:row>
      <xdr:rowOff>70358</xdr:rowOff>
    </xdr:to>
    <xdr:sp macro="" textlink="">
      <xdr:nvSpPr>
        <xdr:cNvPr id="71" name="フローチャート: 判断 70"/>
        <xdr:cNvSpPr/>
      </xdr:nvSpPr>
      <xdr:spPr>
        <a:xfrm>
          <a:off x="3048000" y="596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55135</xdr:rowOff>
    </xdr:from>
    <xdr:ext cx="762000" cy="259045"/>
    <xdr:sp macro="" textlink="">
      <xdr:nvSpPr>
        <xdr:cNvPr id="72" name="テキスト ボックス 71"/>
        <xdr:cNvSpPr txBox="1"/>
      </xdr:nvSpPr>
      <xdr:spPr>
        <a:xfrm>
          <a:off x="2717800" y="6055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115570</xdr:rowOff>
    </xdr:from>
    <xdr:to>
      <xdr:col>11</xdr:col>
      <xdr:colOff>9525</xdr:colOff>
      <xdr:row>33</xdr:row>
      <xdr:rowOff>152146</xdr:rowOff>
    </xdr:to>
    <xdr:cxnSp macro="">
      <xdr:nvCxnSpPr>
        <xdr:cNvPr id="73" name="直線コネクタ 72"/>
        <xdr:cNvCxnSpPr/>
      </xdr:nvCxnSpPr>
      <xdr:spPr>
        <a:xfrm>
          <a:off x="1320800" y="57734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5334</xdr:rowOff>
    </xdr:from>
    <xdr:to>
      <xdr:col>11</xdr:col>
      <xdr:colOff>60325</xdr:colOff>
      <xdr:row>35</xdr:row>
      <xdr:rowOff>106934</xdr:rowOff>
    </xdr:to>
    <xdr:sp macro="" textlink="">
      <xdr:nvSpPr>
        <xdr:cNvPr id="74" name="フローチャート: 判断 73"/>
        <xdr:cNvSpPr/>
      </xdr:nvSpPr>
      <xdr:spPr>
        <a:xfrm>
          <a:off x="2159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91711</xdr:rowOff>
    </xdr:from>
    <xdr:ext cx="762000" cy="259045"/>
    <xdr:sp macro="" textlink="">
      <xdr:nvSpPr>
        <xdr:cNvPr id="75" name="テキスト ボックス 74"/>
        <xdr:cNvSpPr txBox="1"/>
      </xdr:nvSpPr>
      <xdr:spPr>
        <a:xfrm>
          <a:off x="1828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167640</xdr:rowOff>
    </xdr:from>
    <xdr:to>
      <xdr:col>6</xdr:col>
      <xdr:colOff>171450</xdr:colOff>
      <xdr:row>35</xdr:row>
      <xdr:rowOff>97790</xdr:rowOff>
    </xdr:to>
    <xdr:sp macro="" textlink="">
      <xdr:nvSpPr>
        <xdr:cNvPr id="76" name="フローチャート: 判断 75"/>
        <xdr:cNvSpPr/>
      </xdr:nvSpPr>
      <xdr:spPr>
        <a:xfrm>
          <a:off x="1270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82567</xdr:rowOff>
    </xdr:from>
    <xdr:ext cx="762000" cy="259045"/>
    <xdr:sp macro="" textlink="">
      <xdr:nvSpPr>
        <xdr:cNvPr id="77" name="テキスト ボックス 76"/>
        <xdr:cNvSpPr txBox="1"/>
      </xdr:nvSpPr>
      <xdr:spPr>
        <a:xfrm>
          <a:off x="939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112776</xdr:rowOff>
    </xdr:from>
    <xdr:to>
      <xdr:col>24</xdr:col>
      <xdr:colOff>76200</xdr:colOff>
      <xdr:row>39</xdr:row>
      <xdr:rowOff>42926</xdr:rowOff>
    </xdr:to>
    <xdr:sp macro="" textlink="">
      <xdr:nvSpPr>
        <xdr:cNvPr id="83" name="楕円 82"/>
        <xdr:cNvSpPr/>
      </xdr:nvSpPr>
      <xdr:spPr>
        <a:xfrm>
          <a:off x="47752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129303</xdr:rowOff>
    </xdr:from>
    <xdr:ext cx="762000" cy="259045"/>
    <xdr:sp macro="" textlink="">
      <xdr:nvSpPr>
        <xdr:cNvPr id="84" name="人件費該当値テキスト"/>
        <xdr:cNvSpPr txBox="1"/>
      </xdr:nvSpPr>
      <xdr:spPr>
        <a:xfrm>
          <a:off x="4914900" y="647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156210</xdr:rowOff>
    </xdr:from>
    <xdr:to>
      <xdr:col>20</xdr:col>
      <xdr:colOff>38100</xdr:colOff>
      <xdr:row>34</xdr:row>
      <xdr:rowOff>86360</xdr:rowOff>
    </xdr:to>
    <xdr:sp macro="" textlink="">
      <xdr:nvSpPr>
        <xdr:cNvPr id="85" name="楕円 84"/>
        <xdr:cNvSpPr/>
      </xdr:nvSpPr>
      <xdr:spPr>
        <a:xfrm>
          <a:off x="3937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96537</xdr:rowOff>
    </xdr:from>
    <xdr:ext cx="736600" cy="259045"/>
    <xdr:sp macro="" textlink="">
      <xdr:nvSpPr>
        <xdr:cNvPr id="86" name="テキスト ボックス 85"/>
        <xdr:cNvSpPr txBox="1"/>
      </xdr:nvSpPr>
      <xdr:spPr>
        <a:xfrm>
          <a:off x="3606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119634</xdr:rowOff>
    </xdr:from>
    <xdr:to>
      <xdr:col>15</xdr:col>
      <xdr:colOff>149225</xdr:colOff>
      <xdr:row>34</xdr:row>
      <xdr:rowOff>49784</xdr:rowOff>
    </xdr:to>
    <xdr:sp macro="" textlink="">
      <xdr:nvSpPr>
        <xdr:cNvPr id="87" name="楕円 86"/>
        <xdr:cNvSpPr/>
      </xdr:nvSpPr>
      <xdr:spPr>
        <a:xfrm>
          <a:off x="3048000" y="577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59961</xdr:rowOff>
    </xdr:from>
    <xdr:ext cx="762000" cy="259045"/>
    <xdr:sp macro="" textlink="">
      <xdr:nvSpPr>
        <xdr:cNvPr id="88" name="テキスト ボックス 87"/>
        <xdr:cNvSpPr txBox="1"/>
      </xdr:nvSpPr>
      <xdr:spPr>
        <a:xfrm>
          <a:off x="2717800" y="554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101346</xdr:rowOff>
    </xdr:from>
    <xdr:to>
      <xdr:col>11</xdr:col>
      <xdr:colOff>60325</xdr:colOff>
      <xdr:row>34</xdr:row>
      <xdr:rowOff>31496</xdr:rowOff>
    </xdr:to>
    <xdr:sp macro="" textlink="">
      <xdr:nvSpPr>
        <xdr:cNvPr id="89" name="楕円 88"/>
        <xdr:cNvSpPr/>
      </xdr:nvSpPr>
      <xdr:spPr>
        <a:xfrm>
          <a:off x="2159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41673</xdr:rowOff>
    </xdr:from>
    <xdr:ext cx="762000" cy="259045"/>
    <xdr:sp macro="" textlink="">
      <xdr:nvSpPr>
        <xdr:cNvPr id="90" name="テキスト ボックス 89"/>
        <xdr:cNvSpPr txBox="1"/>
      </xdr:nvSpPr>
      <xdr:spPr>
        <a:xfrm>
          <a:off x="1828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64770</xdr:rowOff>
    </xdr:from>
    <xdr:to>
      <xdr:col>6</xdr:col>
      <xdr:colOff>171450</xdr:colOff>
      <xdr:row>33</xdr:row>
      <xdr:rowOff>166370</xdr:rowOff>
    </xdr:to>
    <xdr:sp macro="" textlink="">
      <xdr:nvSpPr>
        <xdr:cNvPr id="91" name="楕円 90"/>
        <xdr:cNvSpPr/>
      </xdr:nvSpPr>
      <xdr:spPr>
        <a:xfrm>
          <a:off x="1270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5097</xdr:rowOff>
    </xdr:from>
    <xdr:ext cx="762000" cy="259045"/>
    <xdr:sp macro="" textlink="">
      <xdr:nvSpPr>
        <xdr:cNvPr id="92" name="テキスト ボックス 91"/>
        <xdr:cNvSpPr txBox="1"/>
      </xdr:nvSpPr>
      <xdr:spPr>
        <a:xfrm>
          <a:off x="939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年度は、定期予防接種事業等の増により上昇、平成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年度は、定期予防接種事業や県費負担教職員の本市移管の準備経費の増などにより上昇しました。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は、県費負担教職員の本市移管によるシステム経費の増などにより経常経費充当一般財源が増加しましたが、人件費の増の影響で割合が下がったことや、市税収入及び県税交付金の増等による経常一般財源等の増により比率が低下しています。</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38100</xdr:rowOff>
    </xdr:from>
    <xdr:to>
      <xdr:col>82</xdr:col>
      <xdr:colOff>107950</xdr:colOff>
      <xdr:row>22</xdr:row>
      <xdr:rowOff>25400</xdr:rowOff>
    </xdr:to>
    <xdr:cxnSp macro="">
      <xdr:nvCxnSpPr>
        <xdr:cNvPr id="120" name="直線コネクタ 119"/>
        <xdr:cNvCxnSpPr/>
      </xdr:nvCxnSpPr>
      <xdr:spPr>
        <a:xfrm flipV="1">
          <a:off x="16510000" y="24384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168927</xdr:rowOff>
    </xdr:from>
    <xdr:ext cx="762000" cy="259045"/>
    <xdr:sp macro="" textlink="">
      <xdr:nvSpPr>
        <xdr:cNvPr id="121" name="物件費最小値テキスト"/>
        <xdr:cNvSpPr txBox="1"/>
      </xdr:nvSpPr>
      <xdr:spPr>
        <a:xfrm>
          <a:off x="16598900" y="376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25400</xdr:rowOff>
    </xdr:from>
    <xdr:to>
      <xdr:col>82</xdr:col>
      <xdr:colOff>196850</xdr:colOff>
      <xdr:row>22</xdr:row>
      <xdr:rowOff>25400</xdr:rowOff>
    </xdr:to>
    <xdr:cxnSp macro="">
      <xdr:nvCxnSpPr>
        <xdr:cNvPr id="122" name="直線コネクタ 121"/>
        <xdr:cNvCxnSpPr/>
      </xdr:nvCxnSpPr>
      <xdr:spPr>
        <a:xfrm>
          <a:off x="16421100" y="379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124477</xdr:rowOff>
    </xdr:from>
    <xdr:ext cx="762000" cy="259045"/>
    <xdr:sp macro="" textlink="">
      <xdr:nvSpPr>
        <xdr:cNvPr id="123" name="物件費最大値テキスト"/>
        <xdr:cNvSpPr txBox="1"/>
      </xdr:nvSpPr>
      <xdr:spPr>
        <a:xfrm>
          <a:off x="165989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38100</xdr:rowOff>
    </xdr:from>
    <xdr:to>
      <xdr:col>82</xdr:col>
      <xdr:colOff>196850</xdr:colOff>
      <xdr:row>14</xdr:row>
      <xdr:rowOff>38100</xdr:rowOff>
    </xdr:to>
    <xdr:cxnSp macro="">
      <xdr:nvCxnSpPr>
        <xdr:cNvPr id="124" name="直線コネクタ 123"/>
        <xdr:cNvCxnSpPr/>
      </xdr:nvCxnSpPr>
      <xdr:spPr>
        <a:xfrm>
          <a:off x="16421100" y="243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95250</xdr:rowOff>
    </xdr:from>
    <xdr:to>
      <xdr:col>82</xdr:col>
      <xdr:colOff>107950</xdr:colOff>
      <xdr:row>18</xdr:row>
      <xdr:rowOff>139700</xdr:rowOff>
    </xdr:to>
    <xdr:cxnSp macro="">
      <xdr:nvCxnSpPr>
        <xdr:cNvPr id="125" name="直線コネクタ 124"/>
        <xdr:cNvCxnSpPr/>
      </xdr:nvCxnSpPr>
      <xdr:spPr>
        <a:xfrm flipV="1">
          <a:off x="15671800" y="30099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6" name="物件費平均値テキスト"/>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7" name="フローチャート: 判断 126"/>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76200</xdr:rowOff>
    </xdr:from>
    <xdr:to>
      <xdr:col>78</xdr:col>
      <xdr:colOff>69850</xdr:colOff>
      <xdr:row>18</xdr:row>
      <xdr:rowOff>139700</xdr:rowOff>
    </xdr:to>
    <xdr:cxnSp macro="">
      <xdr:nvCxnSpPr>
        <xdr:cNvPr id="128" name="直線コネクタ 127"/>
        <xdr:cNvCxnSpPr/>
      </xdr:nvCxnSpPr>
      <xdr:spPr>
        <a:xfrm>
          <a:off x="14782800" y="3162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0</xdr:rowOff>
    </xdr:from>
    <xdr:to>
      <xdr:col>78</xdr:col>
      <xdr:colOff>120650</xdr:colOff>
      <xdr:row>18</xdr:row>
      <xdr:rowOff>101600</xdr:rowOff>
    </xdr:to>
    <xdr:sp macro="" textlink="">
      <xdr:nvSpPr>
        <xdr:cNvPr id="129" name="フローチャート: 判断 128"/>
        <xdr:cNvSpPr/>
      </xdr:nvSpPr>
      <xdr:spPr>
        <a:xfrm>
          <a:off x="15621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111777</xdr:rowOff>
    </xdr:from>
    <xdr:ext cx="736600" cy="259045"/>
    <xdr:sp macro="" textlink="">
      <xdr:nvSpPr>
        <xdr:cNvPr id="130" name="テキスト ボックス 129"/>
        <xdr:cNvSpPr txBox="1"/>
      </xdr:nvSpPr>
      <xdr:spPr>
        <a:xfrm>
          <a:off x="15290800" y="285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76200</xdr:rowOff>
    </xdr:from>
    <xdr:to>
      <xdr:col>73</xdr:col>
      <xdr:colOff>180975</xdr:colOff>
      <xdr:row>18</xdr:row>
      <xdr:rowOff>76200</xdr:rowOff>
    </xdr:to>
    <xdr:cxnSp macro="">
      <xdr:nvCxnSpPr>
        <xdr:cNvPr id="131" name="直線コネクタ 130"/>
        <xdr:cNvCxnSpPr/>
      </xdr:nvCxnSpPr>
      <xdr:spPr>
        <a:xfrm>
          <a:off x="13893800" y="316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120650</xdr:rowOff>
    </xdr:from>
    <xdr:to>
      <xdr:col>74</xdr:col>
      <xdr:colOff>31750</xdr:colOff>
      <xdr:row>18</xdr:row>
      <xdr:rowOff>50800</xdr:rowOff>
    </xdr:to>
    <xdr:sp macro="" textlink="">
      <xdr:nvSpPr>
        <xdr:cNvPr id="132" name="フローチャート: 判断 131"/>
        <xdr:cNvSpPr/>
      </xdr:nvSpPr>
      <xdr:spPr>
        <a:xfrm>
          <a:off x="147320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60977</xdr:rowOff>
    </xdr:from>
    <xdr:ext cx="762000" cy="259045"/>
    <xdr:sp macro="" textlink="">
      <xdr:nvSpPr>
        <xdr:cNvPr id="133" name="テキスト ボックス 132"/>
        <xdr:cNvSpPr txBox="1"/>
      </xdr:nvSpPr>
      <xdr:spPr>
        <a:xfrm>
          <a:off x="14401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158750</xdr:rowOff>
    </xdr:from>
    <xdr:to>
      <xdr:col>69</xdr:col>
      <xdr:colOff>92075</xdr:colOff>
      <xdr:row>18</xdr:row>
      <xdr:rowOff>76200</xdr:rowOff>
    </xdr:to>
    <xdr:cxnSp macro="">
      <xdr:nvCxnSpPr>
        <xdr:cNvPr id="134" name="直線コネクタ 133"/>
        <xdr:cNvCxnSpPr/>
      </xdr:nvCxnSpPr>
      <xdr:spPr>
        <a:xfrm>
          <a:off x="13004800" y="3073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133350</xdr:rowOff>
    </xdr:from>
    <xdr:to>
      <xdr:col>69</xdr:col>
      <xdr:colOff>142875</xdr:colOff>
      <xdr:row>18</xdr:row>
      <xdr:rowOff>63500</xdr:rowOff>
    </xdr:to>
    <xdr:sp macro="" textlink="">
      <xdr:nvSpPr>
        <xdr:cNvPr id="135" name="フローチャート: 判断 134"/>
        <xdr:cNvSpPr/>
      </xdr:nvSpPr>
      <xdr:spPr>
        <a:xfrm>
          <a:off x="13843000" y="304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73677</xdr:rowOff>
    </xdr:from>
    <xdr:ext cx="762000" cy="259045"/>
    <xdr:sp macro="" textlink="">
      <xdr:nvSpPr>
        <xdr:cNvPr id="136" name="テキスト ボックス 135"/>
        <xdr:cNvSpPr txBox="1"/>
      </xdr:nvSpPr>
      <xdr:spPr>
        <a:xfrm>
          <a:off x="13512800" y="281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37" name="フローチャート: 判断 136"/>
        <xdr:cNvSpPr/>
      </xdr:nvSpPr>
      <xdr:spPr>
        <a:xfrm>
          <a:off x="12954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168927</xdr:rowOff>
    </xdr:from>
    <xdr:ext cx="762000" cy="259045"/>
    <xdr:sp macro="" textlink="">
      <xdr:nvSpPr>
        <xdr:cNvPr id="138" name="テキスト ボックス 137"/>
        <xdr:cNvSpPr txBox="1"/>
      </xdr:nvSpPr>
      <xdr:spPr>
        <a:xfrm>
          <a:off x="12623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44450</xdr:rowOff>
    </xdr:from>
    <xdr:to>
      <xdr:col>82</xdr:col>
      <xdr:colOff>158750</xdr:colOff>
      <xdr:row>17</xdr:row>
      <xdr:rowOff>146050</xdr:rowOff>
    </xdr:to>
    <xdr:sp macro="" textlink="">
      <xdr:nvSpPr>
        <xdr:cNvPr id="144" name="楕円 143"/>
        <xdr:cNvSpPr/>
      </xdr:nvSpPr>
      <xdr:spPr>
        <a:xfrm>
          <a:off x="16459200" y="295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16527</xdr:rowOff>
    </xdr:from>
    <xdr:ext cx="762000" cy="259045"/>
    <xdr:sp macro="" textlink="">
      <xdr:nvSpPr>
        <xdr:cNvPr id="145" name="物件費該当値テキスト"/>
        <xdr:cNvSpPr txBox="1"/>
      </xdr:nvSpPr>
      <xdr:spPr>
        <a:xfrm>
          <a:off x="16598900" y="29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88900</xdr:rowOff>
    </xdr:from>
    <xdr:to>
      <xdr:col>78</xdr:col>
      <xdr:colOff>120650</xdr:colOff>
      <xdr:row>19</xdr:row>
      <xdr:rowOff>19050</xdr:rowOff>
    </xdr:to>
    <xdr:sp macro="" textlink="">
      <xdr:nvSpPr>
        <xdr:cNvPr id="146" name="楕円 145"/>
        <xdr:cNvSpPr/>
      </xdr:nvSpPr>
      <xdr:spPr>
        <a:xfrm>
          <a:off x="15621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3827</xdr:rowOff>
    </xdr:from>
    <xdr:ext cx="736600" cy="259045"/>
    <xdr:sp macro="" textlink="">
      <xdr:nvSpPr>
        <xdr:cNvPr id="147" name="テキスト ボックス 146"/>
        <xdr:cNvSpPr txBox="1"/>
      </xdr:nvSpPr>
      <xdr:spPr>
        <a:xfrm>
          <a:off x="15290800" y="326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25400</xdr:rowOff>
    </xdr:from>
    <xdr:to>
      <xdr:col>74</xdr:col>
      <xdr:colOff>31750</xdr:colOff>
      <xdr:row>18</xdr:row>
      <xdr:rowOff>127000</xdr:rowOff>
    </xdr:to>
    <xdr:sp macro="" textlink="">
      <xdr:nvSpPr>
        <xdr:cNvPr id="148" name="楕円 147"/>
        <xdr:cNvSpPr/>
      </xdr:nvSpPr>
      <xdr:spPr>
        <a:xfrm>
          <a:off x="14732000" y="311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111777</xdr:rowOff>
    </xdr:from>
    <xdr:ext cx="762000" cy="259045"/>
    <xdr:sp macro="" textlink="">
      <xdr:nvSpPr>
        <xdr:cNvPr id="149" name="テキスト ボックス 148"/>
        <xdr:cNvSpPr txBox="1"/>
      </xdr:nvSpPr>
      <xdr:spPr>
        <a:xfrm>
          <a:off x="14401800" y="31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25400</xdr:rowOff>
    </xdr:from>
    <xdr:to>
      <xdr:col>69</xdr:col>
      <xdr:colOff>142875</xdr:colOff>
      <xdr:row>18</xdr:row>
      <xdr:rowOff>127000</xdr:rowOff>
    </xdr:to>
    <xdr:sp macro="" textlink="">
      <xdr:nvSpPr>
        <xdr:cNvPr id="150" name="楕円 149"/>
        <xdr:cNvSpPr/>
      </xdr:nvSpPr>
      <xdr:spPr>
        <a:xfrm>
          <a:off x="13843000" y="311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111777</xdr:rowOff>
    </xdr:from>
    <xdr:ext cx="762000" cy="259045"/>
    <xdr:sp macro="" textlink="">
      <xdr:nvSpPr>
        <xdr:cNvPr id="151" name="テキスト ボックス 150"/>
        <xdr:cNvSpPr txBox="1"/>
      </xdr:nvSpPr>
      <xdr:spPr>
        <a:xfrm>
          <a:off x="13512800" y="31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107950</xdr:rowOff>
    </xdr:from>
    <xdr:to>
      <xdr:col>65</xdr:col>
      <xdr:colOff>53975</xdr:colOff>
      <xdr:row>18</xdr:row>
      <xdr:rowOff>38100</xdr:rowOff>
    </xdr:to>
    <xdr:sp macro="" textlink="">
      <xdr:nvSpPr>
        <xdr:cNvPr id="152" name="楕円 151"/>
        <xdr:cNvSpPr/>
      </xdr:nvSpPr>
      <xdr:spPr>
        <a:xfrm>
          <a:off x="12954000" y="302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22877</xdr:rowOff>
    </xdr:from>
    <xdr:ext cx="762000" cy="259045"/>
    <xdr:sp macro="" textlink="">
      <xdr:nvSpPr>
        <xdr:cNvPr id="153" name="テキスト ボックス 152"/>
        <xdr:cNvSpPr txBox="1"/>
      </xdr:nvSpPr>
      <xdr:spPr>
        <a:xfrm>
          <a:off x="12623800" y="31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950">
              <a:latin typeface="ＭＳ Ｐゴシック" panose="020B0600070205080204" pitchFamily="50" charset="-128"/>
              <a:ea typeface="ＭＳ Ｐゴシック" panose="020B0600070205080204" pitchFamily="50" charset="-128"/>
            </a:rPr>
            <a:t>待機児童対策などの子育て支援施策の増、生活保護受給者の増、障害者支援施設の増加や施設利用者数の増などにより、扶助費は上昇傾向にあります。</a:t>
          </a:r>
          <a:endParaRPr kumimoji="1" lang="en-US" altLang="ja-JP" sz="950">
            <a:latin typeface="ＭＳ Ｐゴシック" panose="020B0600070205080204" pitchFamily="50" charset="-128"/>
            <a:ea typeface="ＭＳ Ｐゴシック" panose="020B0600070205080204" pitchFamily="50" charset="-128"/>
          </a:endParaRPr>
        </a:p>
        <a:p>
          <a:r>
            <a:rPr kumimoji="1" lang="ja-JP" altLang="en-US" sz="950" baseline="0">
              <a:latin typeface="ＭＳ Ｐゴシック" panose="020B0600070205080204" pitchFamily="50" charset="-128"/>
              <a:ea typeface="ＭＳ Ｐゴシック" panose="020B0600070205080204" pitchFamily="50" charset="-128"/>
            </a:rPr>
            <a:t>　</a:t>
          </a:r>
          <a:r>
            <a:rPr kumimoji="1" lang="ja-JP" altLang="en-US" sz="950">
              <a:latin typeface="ＭＳ Ｐゴシック" panose="020B0600070205080204" pitchFamily="50" charset="-128"/>
              <a:ea typeface="ＭＳ Ｐゴシック" panose="020B0600070205080204" pitchFamily="50" charset="-128"/>
            </a:rPr>
            <a:t>各年度の主な増加要因をみると、平成</a:t>
          </a:r>
          <a:r>
            <a:rPr kumimoji="1" lang="en-US" altLang="ja-JP" sz="950">
              <a:latin typeface="ＭＳ Ｐゴシック" panose="020B0600070205080204" pitchFamily="50" charset="-128"/>
              <a:ea typeface="ＭＳ Ｐゴシック" panose="020B0600070205080204" pitchFamily="50" charset="-128"/>
            </a:rPr>
            <a:t>26</a:t>
          </a:r>
          <a:r>
            <a:rPr kumimoji="1" lang="ja-JP" altLang="en-US" sz="950">
              <a:latin typeface="ＭＳ Ｐゴシック" panose="020B0600070205080204" pitchFamily="50" charset="-128"/>
              <a:ea typeface="ＭＳ Ｐゴシック" panose="020B0600070205080204" pitchFamily="50" charset="-128"/>
            </a:rPr>
            <a:t>年度は平成</a:t>
          </a:r>
          <a:r>
            <a:rPr kumimoji="1" lang="en-US" altLang="ja-JP" sz="950">
              <a:latin typeface="ＭＳ Ｐゴシック" panose="020B0600070205080204" pitchFamily="50" charset="-128"/>
              <a:ea typeface="ＭＳ Ｐゴシック" panose="020B0600070205080204" pitchFamily="50" charset="-128"/>
            </a:rPr>
            <a:t>26</a:t>
          </a:r>
          <a:r>
            <a:rPr kumimoji="1" lang="ja-JP" altLang="en-US" sz="950">
              <a:latin typeface="ＭＳ Ｐゴシック" panose="020B0600070205080204" pitchFamily="50" charset="-128"/>
              <a:ea typeface="ＭＳ Ｐゴシック" panose="020B0600070205080204" pitchFamily="50" charset="-128"/>
            </a:rPr>
            <a:t>年</a:t>
          </a:r>
          <a:r>
            <a:rPr kumimoji="1" lang="en-US" altLang="ja-JP" sz="950">
              <a:latin typeface="ＭＳ Ｐゴシック" panose="020B0600070205080204" pitchFamily="50" charset="-128"/>
              <a:ea typeface="ＭＳ Ｐゴシック" panose="020B0600070205080204" pitchFamily="50" charset="-128"/>
            </a:rPr>
            <a:t>4</a:t>
          </a:r>
          <a:r>
            <a:rPr kumimoji="1" lang="ja-JP" altLang="en-US" sz="950">
              <a:latin typeface="ＭＳ Ｐゴシック" panose="020B0600070205080204" pitchFamily="50" charset="-128"/>
              <a:ea typeface="ＭＳ Ｐゴシック" panose="020B0600070205080204" pitchFamily="50" charset="-128"/>
            </a:rPr>
            <a:t>月からの消費税率の引上げに伴う臨時福祉給付金の支給や、子育て施策に対する経費などの増により上昇しています。平成</a:t>
          </a:r>
          <a:r>
            <a:rPr kumimoji="1" lang="en-US" altLang="ja-JP" sz="950">
              <a:latin typeface="ＭＳ Ｐゴシック" panose="020B0600070205080204" pitchFamily="50" charset="-128"/>
              <a:ea typeface="ＭＳ Ｐゴシック" panose="020B0600070205080204" pitchFamily="50" charset="-128"/>
            </a:rPr>
            <a:t>27</a:t>
          </a:r>
          <a:r>
            <a:rPr kumimoji="1" lang="ja-JP" altLang="en-US" sz="950">
              <a:latin typeface="ＭＳ Ｐゴシック" panose="020B0600070205080204" pitchFamily="50" charset="-128"/>
              <a:ea typeface="ＭＳ Ｐゴシック" panose="020B0600070205080204" pitchFamily="50" charset="-128"/>
            </a:rPr>
            <a:t>年度は、子ども・子育て支援新制度開始に伴う市費負担減により低下しましたが、平成</a:t>
          </a:r>
          <a:r>
            <a:rPr kumimoji="1" lang="en-US" altLang="ja-JP" sz="950">
              <a:latin typeface="ＭＳ Ｐゴシック" panose="020B0600070205080204" pitchFamily="50" charset="-128"/>
              <a:ea typeface="ＭＳ Ｐゴシック" panose="020B0600070205080204" pitchFamily="50" charset="-128"/>
            </a:rPr>
            <a:t>28</a:t>
          </a:r>
          <a:r>
            <a:rPr kumimoji="1" lang="ja-JP" altLang="en-US" sz="950">
              <a:latin typeface="ＭＳ Ｐゴシック" panose="020B0600070205080204" pitchFamily="50" charset="-128"/>
              <a:ea typeface="ＭＳ Ｐゴシック" panose="020B0600070205080204" pitchFamily="50" charset="-128"/>
            </a:rPr>
            <a:t>年度は、子育て施策に対する経費、障害者施設等自立支援給付費の増などにより上昇しています。　　</a:t>
          </a:r>
          <a:endParaRPr kumimoji="1" lang="en-US" altLang="ja-JP" sz="950">
            <a:latin typeface="ＭＳ Ｐゴシック" panose="020B0600070205080204" pitchFamily="50" charset="-128"/>
            <a:ea typeface="ＭＳ Ｐゴシック" panose="020B0600070205080204" pitchFamily="50" charset="-128"/>
          </a:endParaRPr>
        </a:p>
        <a:p>
          <a:r>
            <a:rPr kumimoji="1" lang="ja-JP" altLang="en-US" sz="950">
              <a:latin typeface="ＭＳ Ｐゴシック" panose="020B0600070205080204" pitchFamily="50" charset="-128"/>
              <a:ea typeface="ＭＳ Ｐゴシック" panose="020B0600070205080204" pitchFamily="50" charset="-128"/>
            </a:rPr>
            <a:t>　平成</a:t>
          </a:r>
          <a:r>
            <a:rPr kumimoji="1" lang="en-US" altLang="ja-JP" sz="950">
              <a:latin typeface="ＭＳ Ｐゴシック" panose="020B0600070205080204" pitchFamily="50" charset="-128"/>
              <a:ea typeface="ＭＳ Ｐゴシック" panose="020B0600070205080204" pitchFamily="50" charset="-128"/>
            </a:rPr>
            <a:t>29</a:t>
          </a:r>
          <a:r>
            <a:rPr kumimoji="1" lang="ja-JP" altLang="en-US" sz="950">
              <a:latin typeface="ＭＳ Ｐゴシック" panose="020B0600070205080204" pitchFamily="50" charset="-128"/>
              <a:ea typeface="ＭＳ Ｐゴシック" panose="020B0600070205080204" pitchFamily="50" charset="-128"/>
            </a:rPr>
            <a:t>年度は、施設型給付費の増などにより、経常経費充当一般財源は増加しましたが、県費負担教職員の本市移管による人件費の増の影響で割合が下がったことや、市税収入及び県税交付金の増等による経常一般財源等の増により比率が低下しています。</a:t>
          </a:r>
        </a:p>
        <a:p>
          <a:endParaRPr kumimoji="1" lang="ja-JP" altLang="en-US" sz="9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159657</xdr:rowOff>
    </xdr:from>
    <xdr:to>
      <xdr:col>24</xdr:col>
      <xdr:colOff>25400</xdr:colOff>
      <xdr:row>60</xdr:row>
      <xdr:rowOff>110672</xdr:rowOff>
    </xdr:to>
    <xdr:cxnSp macro="">
      <xdr:nvCxnSpPr>
        <xdr:cNvPr id="183" name="直線コネクタ 182"/>
        <xdr:cNvCxnSpPr/>
      </xdr:nvCxnSpPr>
      <xdr:spPr>
        <a:xfrm flipV="1">
          <a:off x="4826000" y="9075057"/>
          <a:ext cx="0" cy="1322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82749</xdr:rowOff>
    </xdr:from>
    <xdr:ext cx="762000" cy="259045"/>
    <xdr:sp macro="" textlink="">
      <xdr:nvSpPr>
        <xdr:cNvPr id="184" name="扶助費最小値テキスト"/>
        <xdr:cNvSpPr txBox="1"/>
      </xdr:nvSpPr>
      <xdr:spPr>
        <a:xfrm>
          <a:off x="4914900" y="1036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110672</xdr:rowOff>
    </xdr:from>
    <xdr:to>
      <xdr:col>24</xdr:col>
      <xdr:colOff>114300</xdr:colOff>
      <xdr:row>60</xdr:row>
      <xdr:rowOff>110672</xdr:rowOff>
    </xdr:to>
    <xdr:cxnSp macro="">
      <xdr:nvCxnSpPr>
        <xdr:cNvPr id="185" name="直線コネクタ 184"/>
        <xdr:cNvCxnSpPr/>
      </xdr:nvCxnSpPr>
      <xdr:spPr>
        <a:xfrm>
          <a:off x="4737100" y="10397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74584</xdr:rowOff>
    </xdr:from>
    <xdr:ext cx="762000" cy="259045"/>
    <xdr:sp macro="" textlink="">
      <xdr:nvSpPr>
        <xdr:cNvPr id="186" name="扶助費最大値テキスト"/>
        <xdr:cNvSpPr txBox="1"/>
      </xdr:nvSpPr>
      <xdr:spPr>
        <a:xfrm>
          <a:off x="4914900" y="881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159657</xdr:rowOff>
    </xdr:from>
    <xdr:to>
      <xdr:col>24</xdr:col>
      <xdr:colOff>114300</xdr:colOff>
      <xdr:row>52</xdr:row>
      <xdr:rowOff>159657</xdr:rowOff>
    </xdr:to>
    <xdr:cxnSp macro="">
      <xdr:nvCxnSpPr>
        <xdr:cNvPr id="187" name="直線コネクタ 186"/>
        <xdr:cNvCxnSpPr/>
      </xdr:nvCxnSpPr>
      <xdr:spPr>
        <a:xfrm>
          <a:off x="4737100" y="9075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118835</xdr:rowOff>
    </xdr:from>
    <xdr:to>
      <xdr:col>24</xdr:col>
      <xdr:colOff>25400</xdr:colOff>
      <xdr:row>61</xdr:row>
      <xdr:rowOff>167822</xdr:rowOff>
    </xdr:to>
    <xdr:cxnSp macro="">
      <xdr:nvCxnSpPr>
        <xdr:cNvPr id="188" name="直線コネクタ 187"/>
        <xdr:cNvCxnSpPr/>
      </xdr:nvCxnSpPr>
      <xdr:spPr>
        <a:xfrm flipV="1">
          <a:off x="3987800" y="10234385"/>
          <a:ext cx="838200" cy="39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100892</xdr:rowOff>
    </xdr:from>
    <xdr:ext cx="762000" cy="259045"/>
    <xdr:sp macro="" textlink="">
      <xdr:nvSpPr>
        <xdr:cNvPr id="189" name="扶助費平均値テキスト"/>
        <xdr:cNvSpPr txBox="1"/>
      </xdr:nvSpPr>
      <xdr:spPr>
        <a:xfrm>
          <a:off x="4914900" y="97020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190" name="フローチャート: 判断 189"/>
        <xdr:cNvSpPr/>
      </xdr:nvSpPr>
      <xdr:spPr>
        <a:xfrm>
          <a:off x="47752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127000</xdr:rowOff>
    </xdr:from>
    <xdr:to>
      <xdr:col>19</xdr:col>
      <xdr:colOff>187325</xdr:colOff>
      <xdr:row>61</xdr:row>
      <xdr:rowOff>167822</xdr:rowOff>
    </xdr:to>
    <xdr:cxnSp macro="">
      <xdr:nvCxnSpPr>
        <xdr:cNvPr id="191" name="直線コネクタ 190"/>
        <xdr:cNvCxnSpPr/>
      </xdr:nvCxnSpPr>
      <xdr:spPr>
        <a:xfrm>
          <a:off x="3098800" y="10414000"/>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19050</xdr:rowOff>
    </xdr:from>
    <xdr:to>
      <xdr:col>20</xdr:col>
      <xdr:colOff>38100</xdr:colOff>
      <xdr:row>59</xdr:row>
      <xdr:rowOff>120650</xdr:rowOff>
    </xdr:to>
    <xdr:sp macro="" textlink="">
      <xdr:nvSpPr>
        <xdr:cNvPr id="192" name="フローチャート: 判断 191"/>
        <xdr:cNvSpPr/>
      </xdr:nvSpPr>
      <xdr:spPr>
        <a:xfrm>
          <a:off x="3937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130827</xdr:rowOff>
    </xdr:from>
    <xdr:ext cx="736600" cy="259045"/>
    <xdr:sp macro="" textlink="">
      <xdr:nvSpPr>
        <xdr:cNvPr id="193" name="テキスト ボックス 192"/>
        <xdr:cNvSpPr txBox="1"/>
      </xdr:nvSpPr>
      <xdr:spPr>
        <a:xfrm>
          <a:off x="3606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127000</xdr:rowOff>
    </xdr:from>
    <xdr:to>
      <xdr:col>15</xdr:col>
      <xdr:colOff>98425</xdr:colOff>
      <xdr:row>61</xdr:row>
      <xdr:rowOff>4535</xdr:rowOff>
    </xdr:to>
    <xdr:cxnSp macro="">
      <xdr:nvCxnSpPr>
        <xdr:cNvPr id="194" name="直線コネクタ 193"/>
        <xdr:cNvCxnSpPr/>
      </xdr:nvCxnSpPr>
      <xdr:spPr>
        <a:xfrm flipV="1">
          <a:off x="2209800" y="104140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59872</xdr:rowOff>
    </xdr:from>
    <xdr:to>
      <xdr:col>15</xdr:col>
      <xdr:colOff>149225</xdr:colOff>
      <xdr:row>58</xdr:row>
      <xdr:rowOff>161472</xdr:rowOff>
    </xdr:to>
    <xdr:sp macro="" textlink="">
      <xdr:nvSpPr>
        <xdr:cNvPr id="195" name="フローチャート: 判断 194"/>
        <xdr:cNvSpPr/>
      </xdr:nvSpPr>
      <xdr:spPr>
        <a:xfrm>
          <a:off x="30480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199</xdr:rowOff>
    </xdr:from>
    <xdr:ext cx="762000" cy="259045"/>
    <xdr:sp macro="" textlink="">
      <xdr:nvSpPr>
        <xdr:cNvPr id="196" name="テキスト ボックス 195"/>
        <xdr:cNvSpPr txBox="1"/>
      </xdr:nvSpPr>
      <xdr:spPr>
        <a:xfrm>
          <a:off x="2717800" y="977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29028</xdr:rowOff>
    </xdr:from>
    <xdr:to>
      <xdr:col>11</xdr:col>
      <xdr:colOff>9525</xdr:colOff>
      <xdr:row>61</xdr:row>
      <xdr:rowOff>4535</xdr:rowOff>
    </xdr:to>
    <xdr:cxnSp macro="">
      <xdr:nvCxnSpPr>
        <xdr:cNvPr id="197" name="直線コネクタ 196"/>
        <xdr:cNvCxnSpPr/>
      </xdr:nvCxnSpPr>
      <xdr:spPr>
        <a:xfrm>
          <a:off x="1320800" y="103160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125185</xdr:rowOff>
    </xdr:from>
    <xdr:to>
      <xdr:col>11</xdr:col>
      <xdr:colOff>60325</xdr:colOff>
      <xdr:row>59</xdr:row>
      <xdr:rowOff>55335</xdr:rowOff>
    </xdr:to>
    <xdr:sp macro="" textlink="">
      <xdr:nvSpPr>
        <xdr:cNvPr id="198" name="フローチャート: 判断 197"/>
        <xdr:cNvSpPr/>
      </xdr:nvSpPr>
      <xdr:spPr>
        <a:xfrm>
          <a:off x="2159000" y="1006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65512</xdr:rowOff>
    </xdr:from>
    <xdr:ext cx="762000" cy="259045"/>
    <xdr:sp macro="" textlink="">
      <xdr:nvSpPr>
        <xdr:cNvPr id="199" name="テキスト ボックス 198"/>
        <xdr:cNvSpPr txBox="1"/>
      </xdr:nvSpPr>
      <xdr:spPr>
        <a:xfrm>
          <a:off x="1828800" y="9838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27215</xdr:rowOff>
    </xdr:from>
    <xdr:to>
      <xdr:col>6</xdr:col>
      <xdr:colOff>171450</xdr:colOff>
      <xdr:row>58</xdr:row>
      <xdr:rowOff>128815</xdr:rowOff>
    </xdr:to>
    <xdr:sp macro="" textlink="">
      <xdr:nvSpPr>
        <xdr:cNvPr id="200" name="フローチャート: 判断 199"/>
        <xdr:cNvSpPr/>
      </xdr:nvSpPr>
      <xdr:spPr>
        <a:xfrm>
          <a:off x="12700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138992</xdr:rowOff>
    </xdr:from>
    <xdr:ext cx="762000" cy="259045"/>
    <xdr:sp macro="" textlink="">
      <xdr:nvSpPr>
        <xdr:cNvPr id="201" name="テキスト ボックス 200"/>
        <xdr:cNvSpPr txBox="1"/>
      </xdr:nvSpPr>
      <xdr:spPr>
        <a:xfrm>
          <a:off x="939800" y="974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68035</xdr:rowOff>
    </xdr:from>
    <xdr:to>
      <xdr:col>24</xdr:col>
      <xdr:colOff>76200</xdr:colOff>
      <xdr:row>59</xdr:row>
      <xdr:rowOff>169635</xdr:rowOff>
    </xdr:to>
    <xdr:sp macro="" textlink="">
      <xdr:nvSpPr>
        <xdr:cNvPr id="207" name="楕円 206"/>
        <xdr:cNvSpPr/>
      </xdr:nvSpPr>
      <xdr:spPr>
        <a:xfrm>
          <a:off x="47752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40112</xdr:rowOff>
    </xdr:from>
    <xdr:ext cx="762000" cy="259045"/>
    <xdr:sp macro="" textlink="">
      <xdr:nvSpPr>
        <xdr:cNvPr id="208" name="扶助費該当値テキスト"/>
        <xdr:cNvSpPr txBox="1"/>
      </xdr:nvSpPr>
      <xdr:spPr>
        <a:xfrm>
          <a:off x="49149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117022</xdr:rowOff>
    </xdr:from>
    <xdr:to>
      <xdr:col>20</xdr:col>
      <xdr:colOff>38100</xdr:colOff>
      <xdr:row>62</xdr:row>
      <xdr:rowOff>47172</xdr:rowOff>
    </xdr:to>
    <xdr:sp macro="" textlink="">
      <xdr:nvSpPr>
        <xdr:cNvPr id="209" name="楕円 208"/>
        <xdr:cNvSpPr/>
      </xdr:nvSpPr>
      <xdr:spPr>
        <a:xfrm>
          <a:off x="3937000" y="1057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62</xdr:row>
      <xdr:rowOff>31949</xdr:rowOff>
    </xdr:from>
    <xdr:ext cx="736600" cy="259045"/>
    <xdr:sp macro="" textlink="">
      <xdr:nvSpPr>
        <xdr:cNvPr id="210" name="テキスト ボックス 209"/>
        <xdr:cNvSpPr txBox="1"/>
      </xdr:nvSpPr>
      <xdr:spPr>
        <a:xfrm>
          <a:off x="3606800" y="1066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76200</xdr:rowOff>
    </xdr:from>
    <xdr:to>
      <xdr:col>15</xdr:col>
      <xdr:colOff>149225</xdr:colOff>
      <xdr:row>61</xdr:row>
      <xdr:rowOff>6350</xdr:rowOff>
    </xdr:to>
    <xdr:sp macro="" textlink="">
      <xdr:nvSpPr>
        <xdr:cNvPr id="211" name="楕円 210"/>
        <xdr:cNvSpPr/>
      </xdr:nvSpPr>
      <xdr:spPr>
        <a:xfrm>
          <a:off x="3048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162577</xdr:rowOff>
    </xdr:from>
    <xdr:ext cx="762000" cy="259045"/>
    <xdr:sp macro="" textlink="">
      <xdr:nvSpPr>
        <xdr:cNvPr id="212" name="テキスト ボックス 211"/>
        <xdr:cNvSpPr txBox="1"/>
      </xdr:nvSpPr>
      <xdr:spPr>
        <a:xfrm>
          <a:off x="2717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125185</xdr:rowOff>
    </xdr:from>
    <xdr:to>
      <xdr:col>11</xdr:col>
      <xdr:colOff>60325</xdr:colOff>
      <xdr:row>61</xdr:row>
      <xdr:rowOff>55335</xdr:rowOff>
    </xdr:to>
    <xdr:sp macro="" textlink="">
      <xdr:nvSpPr>
        <xdr:cNvPr id="213" name="楕円 212"/>
        <xdr:cNvSpPr/>
      </xdr:nvSpPr>
      <xdr:spPr>
        <a:xfrm>
          <a:off x="2159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40112</xdr:rowOff>
    </xdr:from>
    <xdr:ext cx="762000" cy="259045"/>
    <xdr:sp macro="" textlink="">
      <xdr:nvSpPr>
        <xdr:cNvPr id="214" name="テキスト ボックス 213"/>
        <xdr:cNvSpPr txBox="1"/>
      </xdr:nvSpPr>
      <xdr:spPr>
        <a:xfrm>
          <a:off x="1828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149678</xdr:rowOff>
    </xdr:from>
    <xdr:to>
      <xdr:col>6</xdr:col>
      <xdr:colOff>171450</xdr:colOff>
      <xdr:row>60</xdr:row>
      <xdr:rowOff>79828</xdr:rowOff>
    </xdr:to>
    <xdr:sp macro="" textlink="">
      <xdr:nvSpPr>
        <xdr:cNvPr id="215" name="楕円 214"/>
        <xdr:cNvSpPr/>
      </xdr:nvSpPr>
      <xdr:spPr>
        <a:xfrm>
          <a:off x="1270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64605</xdr:rowOff>
    </xdr:from>
    <xdr:ext cx="762000" cy="259045"/>
    <xdr:sp macro="" textlink="">
      <xdr:nvSpPr>
        <xdr:cNvPr id="216" name="テキスト ボックス 215"/>
        <xdr:cNvSpPr txBox="1"/>
      </xdr:nvSpPr>
      <xdr:spPr>
        <a:xfrm>
          <a:off x="939800" y="103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高齢化に伴い、介護保険事業費会計や後期高齢者医療費会計の繰出金の増加などにより、数値は上昇傾向にありますが、類似団体平均を下回っています。要因としては、補助費等の比率が他の団体より高いことから、相対的に低くなっていると考えられます。</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146050</xdr:rowOff>
    </xdr:from>
    <xdr:to>
      <xdr:col>82</xdr:col>
      <xdr:colOff>107950</xdr:colOff>
      <xdr:row>61</xdr:row>
      <xdr:rowOff>12700</xdr:rowOff>
    </xdr:to>
    <xdr:cxnSp macro="">
      <xdr:nvCxnSpPr>
        <xdr:cNvPr id="244" name="直線コネクタ 243"/>
        <xdr:cNvCxnSpPr/>
      </xdr:nvCxnSpPr>
      <xdr:spPr>
        <a:xfrm flipV="1">
          <a:off x="16510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156227</xdr:rowOff>
    </xdr:from>
    <xdr:ext cx="762000" cy="259045"/>
    <xdr:sp macro="" textlink="">
      <xdr:nvSpPr>
        <xdr:cNvPr id="245" name="その他最小値テキスト"/>
        <xdr:cNvSpPr txBox="1"/>
      </xdr:nvSpPr>
      <xdr:spPr>
        <a:xfrm>
          <a:off x="16598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xdr:rowOff>
    </xdr:from>
    <xdr:to>
      <xdr:col>82</xdr:col>
      <xdr:colOff>196850</xdr:colOff>
      <xdr:row>61</xdr:row>
      <xdr:rowOff>12700</xdr:rowOff>
    </xdr:to>
    <xdr:cxnSp macro="">
      <xdr:nvCxnSpPr>
        <xdr:cNvPr id="246" name="直線コネクタ 245"/>
        <xdr:cNvCxnSpPr/>
      </xdr:nvCxnSpPr>
      <xdr:spPr>
        <a:xfrm>
          <a:off x="16421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60977</xdr:rowOff>
    </xdr:from>
    <xdr:ext cx="762000" cy="259045"/>
    <xdr:sp macro="" textlink="">
      <xdr:nvSpPr>
        <xdr:cNvPr id="247" name="その他最大値テキスト"/>
        <xdr:cNvSpPr txBox="1"/>
      </xdr:nvSpPr>
      <xdr:spPr>
        <a:xfrm>
          <a:off x="16598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146050</xdr:rowOff>
    </xdr:from>
    <xdr:to>
      <xdr:col>82</xdr:col>
      <xdr:colOff>196850</xdr:colOff>
      <xdr:row>52</xdr:row>
      <xdr:rowOff>146050</xdr:rowOff>
    </xdr:to>
    <xdr:cxnSp macro="">
      <xdr:nvCxnSpPr>
        <xdr:cNvPr id="248" name="直線コネクタ 247"/>
        <xdr:cNvCxnSpPr/>
      </xdr:nvCxnSpPr>
      <xdr:spPr>
        <a:xfrm>
          <a:off x="16421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50800</xdr:rowOff>
    </xdr:from>
    <xdr:to>
      <xdr:col>82</xdr:col>
      <xdr:colOff>107950</xdr:colOff>
      <xdr:row>56</xdr:row>
      <xdr:rowOff>12700</xdr:rowOff>
    </xdr:to>
    <xdr:cxnSp macro="">
      <xdr:nvCxnSpPr>
        <xdr:cNvPr id="249" name="直線コネクタ 248"/>
        <xdr:cNvCxnSpPr/>
      </xdr:nvCxnSpPr>
      <xdr:spPr>
        <a:xfrm flipV="1">
          <a:off x="15671800" y="930910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67327</xdr:rowOff>
    </xdr:from>
    <xdr:ext cx="762000" cy="259045"/>
    <xdr:sp macro="" textlink="">
      <xdr:nvSpPr>
        <xdr:cNvPr id="250" name="その他平均値テキスト"/>
        <xdr:cNvSpPr txBox="1"/>
      </xdr:nvSpPr>
      <xdr:spPr>
        <a:xfrm>
          <a:off x="16598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51" name="フローチャート: 判断 250"/>
        <xdr:cNvSpPr/>
      </xdr:nvSpPr>
      <xdr:spPr>
        <a:xfrm>
          <a:off x="16459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69850</xdr:rowOff>
    </xdr:from>
    <xdr:to>
      <xdr:col>78</xdr:col>
      <xdr:colOff>69850</xdr:colOff>
      <xdr:row>56</xdr:row>
      <xdr:rowOff>12700</xdr:rowOff>
    </xdr:to>
    <xdr:cxnSp macro="">
      <xdr:nvCxnSpPr>
        <xdr:cNvPr id="252" name="直線コネクタ 251"/>
        <xdr:cNvCxnSpPr/>
      </xdr:nvCxnSpPr>
      <xdr:spPr>
        <a:xfrm>
          <a:off x="14782800" y="9499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0</xdr:rowOff>
    </xdr:from>
    <xdr:to>
      <xdr:col>78</xdr:col>
      <xdr:colOff>120650</xdr:colOff>
      <xdr:row>57</xdr:row>
      <xdr:rowOff>101600</xdr:rowOff>
    </xdr:to>
    <xdr:sp macro="" textlink="">
      <xdr:nvSpPr>
        <xdr:cNvPr id="253" name="フローチャート: 判断 252"/>
        <xdr:cNvSpPr/>
      </xdr:nvSpPr>
      <xdr:spPr>
        <a:xfrm>
          <a:off x="15621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86377</xdr:rowOff>
    </xdr:from>
    <xdr:ext cx="736600" cy="259045"/>
    <xdr:sp macro="" textlink="">
      <xdr:nvSpPr>
        <xdr:cNvPr id="254" name="テキスト ボックス 253"/>
        <xdr:cNvSpPr txBox="1"/>
      </xdr:nvSpPr>
      <xdr:spPr>
        <a:xfrm>
          <a:off x="15290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69850</xdr:rowOff>
    </xdr:from>
    <xdr:to>
      <xdr:col>73</xdr:col>
      <xdr:colOff>180975</xdr:colOff>
      <xdr:row>55</xdr:row>
      <xdr:rowOff>88900</xdr:rowOff>
    </xdr:to>
    <xdr:cxnSp macro="">
      <xdr:nvCxnSpPr>
        <xdr:cNvPr id="255" name="直線コネクタ 254"/>
        <xdr:cNvCxnSpPr/>
      </xdr:nvCxnSpPr>
      <xdr:spPr>
        <a:xfrm flipV="1">
          <a:off x="13893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95250</xdr:rowOff>
    </xdr:from>
    <xdr:to>
      <xdr:col>74</xdr:col>
      <xdr:colOff>31750</xdr:colOff>
      <xdr:row>57</xdr:row>
      <xdr:rowOff>25400</xdr:rowOff>
    </xdr:to>
    <xdr:sp macro="" textlink="">
      <xdr:nvSpPr>
        <xdr:cNvPr id="256" name="フローチャート: 判断 255"/>
        <xdr:cNvSpPr/>
      </xdr:nvSpPr>
      <xdr:spPr>
        <a:xfrm>
          <a:off x="14732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10177</xdr:rowOff>
    </xdr:from>
    <xdr:ext cx="762000" cy="259045"/>
    <xdr:sp macro="" textlink="">
      <xdr:nvSpPr>
        <xdr:cNvPr id="257" name="テキスト ボックス 256"/>
        <xdr:cNvSpPr txBox="1"/>
      </xdr:nvSpPr>
      <xdr:spPr>
        <a:xfrm>
          <a:off x="14401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69850</xdr:rowOff>
    </xdr:from>
    <xdr:to>
      <xdr:col>69</xdr:col>
      <xdr:colOff>92075</xdr:colOff>
      <xdr:row>55</xdr:row>
      <xdr:rowOff>88900</xdr:rowOff>
    </xdr:to>
    <xdr:cxnSp macro="">
      <xdr:nvCxnSpPr>
        <xdr:cNvPr id="258" name="直線コネクタ 257"/>
        <xdr:cNvCxnSpPr/>
      </xdr:nvCxnSpPr>
      <xdr:spPr>
        <a:xfrm>
          <a:off x="13004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38100</xdr:rowOff>
    </xdr:from>
    <xdr:to>
      <xdr:col>69</xdr:col>
      <xdr:colOff>142875</xdr:colOff>
      <xdr:row>56</xdr:row>
      <xdr:rowOff>139700</xdr:rowOff>
    </xdr:to>
    <xdr:sp macro="" textlink="">
      <xdr:nvSpPr>
        <xdr:cNvPr id="259" name="フローチャート: 判断 258"/>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124477</xdr:rowOff>
    </xdr:from>
    <xdr:ext cx="762000" cy="259045"/>
    <xdr:sp macro="" textlink="">
      <xdr:nvSpPr>
        <xdr:cNvPr id="260" name="テキスト ボックス 259"/>
        <xdr:cNvSpPr txBox="1"/>
      </xdr:nvSpPr>
      <xdr:spPr>
        <a:xfrm>
          <a:off x="13512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1" name="フローチャート: 判断 260"/>
        <xdr:cNvSpPr/>
      </xdr:nvSpPr>
      <xdr:spPr>
        <a:xfrm>
          <a:off x="12954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62" name="テキスト ボックス 261"/>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0</xdr:rowOff>
    </xdr:from>
    <xdr:to>
      <xdr:col>82</xdr:col>
      <xdr:colOff>158750</xdr:colOff>
      <xdr:row>54</xdr:row>
      <xdr:rowOff>101600</xdr:rowOff>
    </xdr:to>
    <xdr:sp macro="" textlink="">
      <xdr:nvSpPr>
        <xdr:cNvPr id="268" name="楕円 267"/>
        <xdr:cNvSpPr/>
      </xdr:nvSpPr>
      <xdr:spPr>
        <a:xfrm>
          <a:off x="16459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16527</xdr:rowOff>
    </xdr:from>
    <xdr:ext cx="762000" cy="259045"/>
    <xdr:sp macro="" textlink="">
      <xdr:nvSpPr>
        <xdr:cNvPr id="269" name="その他該当値テキスト"/>
        <xdr:cNvSpPr txBox="1"/>
      </xdr:nvSpPr>
      <xdr:spPr>
        <a:xfrm>
          <a:off x="16598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70" name="楕円 269"/>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71" name="テキスト ボックス 270"/>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19050</xdr:rowOff>
    </xdr:from>
    <xdr:to>
      <xdr:col>74</xdr:col>
      <xdr:colOff>31750</xdr:colOff>
      <xdr:row>55</xdr:row>
      <xdr:rowOff>120650</xdr:rowOff>
    </xdr:to>
    <xdr:sp macro="" textlink="">
      <xdr:nvSpPr>
        <xdr:cNvPr id="272" name="楕円 271"/>
        <xdr:cNvSpPr/>
      </xdr:nvSpPr>
      <xdr:spPr>
        <a:xfrm>
          <a:off x="14732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130827</xdr:rowOff>
    </xdr:from>
    <xdr:ext cx="762000" cy="259045"/>
    <xdr:sp macro="" textlink="">
      <xdr:nvSpPr>
        <xdr:cNvPr id="273" name="テキスト ボックス 272"/>
        <xdr:cNvSpPr txBox="1"/>
      </xdr:nvSpPr>
      <xdr:spPr>
        <a:xfrm>
          <a:off x="14401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38100</xdr:rowOff>
    </xdr:from>
    <xdr:to>
      <xdr:col>69</xdr:col>
      <xdr:colOff>142875</xdr:colOff>
      <xdr:row>55</xdr:row>
      <xdr:rowOff>139700</xdr:rowOff>
    </xdr:to>
    <xdr:sp macro="" textlink="">
      <xdr:nvSpPr>
        <xdr:cNvPr id="274" name="楕円 273"/>
        <xdr:cNvSpPr/>
      </xdr:nvSpPr>
      <xdr:spPr>
        <a:xfrm>
          <a:off x="13843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149877</xdr:rowOff>
    </xdr:from>
    <xdr:ext cx="762000" cy="259045"/>
    <xdr:sp macro="" textlink="">
      <xdr:nvSpPr>
        <xdr:cNvPr id="275" name="テキスト ボックス 274"/>
        <xdr:cNvSpPr txBox="1"/>
      </xdr:nvSpPr>
      <xdr:spPr>
        <a:xfrm>
          <a:off x="13512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76" name="楕円 275"/>
        <xdr:cNvSpPr/>
      </xdr:nvSpPr>
      <xdr:spPr>
        <a:xfrm>
          <a:off x="12954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130827</xdr:rowOff>
    </xdr:from>
    <xdr:ext cx="762000" cy="259045"/>
    <xdr:sp macro="" textlink="">
      <xdr:nvSpPr>
        <xdr:cNvPr id="277" name="テキスト ボックス 276"/>
        <xdr:cNvSpPr txBox="1"/>
      </xdr:nvSpPr>
      <xdr:spPr>
        <a:xfrm>
          <a:off x="12623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横浜市では、運営する地下鉄、病院、下水道等の公営企業会計への繰出しが多額になっており、類似団体の中で最大となっています。</a:t>
          </a:r>
          <a:r>
            <a:rPr kumimoji="1" lang="en-US" altLang="ja-JP" sz="1000">
              <a:latin typeface="ＭＳ Ｐゴシック" panose="020B0600070205080204" pitchFamily="50" charset="-128"/>
              <a:ea typeface="ＭＳ Ｐゴシック" panose="020B0600070205080204" pitchFamily="50" charset="-128"/>
            </a:rPr>
            <a:t>27</a:t>
          </a:r>
          <a:r>
            <a:rPr kumimoji="1" lang="ja-JP" altLang="en-US" sz="1000">
              <a:latin typeface="ＭＳ Ｐゴシック" panose="020B0600070205080204" pitchFamily="50" charset="-128"/>
              <a:ea typeface="ＭＳ Ｐゴシック" panose="020B0600070205080204" pitchFamily="50" charset="-128"/>
            </a:rPr>
            <a:t>年度までは、維持管理費の節減等による下水道事業会計への繰出金の減により、全体が低下傾向にありましたが、</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年度は、その傾向に加え、施設整備等に伴う横浜市立大学への運営交付金の増などにより上昇しました。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年度は　県費負担教職員の本市移管による人件費の増の影響で割合が下がったことや、市税収入及び県税交付金の増等による経常一般財源等の増により比率が低下しています。</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2" name="直線コネクタ 291"/>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3" name="テキスト ボックス 292"/>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4" name="直線コネクタ 293"/>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5" name="テキスト ボックス 294"/>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6" name="直線コネクタ 295"/>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7" name="テキスト ボックス 296"/>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8" name="直線コネクタ 297"/>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9" name="テキスト ボックス 298"/>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0" name="直線コネクタ 299"/>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1" name="テキスト ボックス 300"/>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2" name="直線コネクタ 301"/>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3" name="テキスト ボックス 302"/>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159657</xdr:rowOff>
    </xdr:from>
    <xdr:to>
      <xdr:col>82</xdr:col>
      <xdr:colOff>107950</xdr:colOff>
      <xdr:row>40</xdr:row>
      <xdr:rowOff>45357</xdr:rowOff>
    </xdr:to>
    <xdr:cxnSp macro="">
      <xdr:nvCxnSpPr>
        <xdr:cNvPr id="307" name="直線コネクタ 306"/>
        <xdr:cNvCxnSpPr/>
      </xdr:nvCxnSpPr>
      <xdr:spPr>
        <a:xfrm flipV="1">
          <a:off x="16510000" y="5646057"/>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17434</xdr:rowOff>
    </xdr:from>
    <xdr:ext cx="762000" cy="259045"/>
    <xdr:sp macro="" textlink="">
      <xdr:nvSpPr>
        <xdr:cNvPr id="308" name="補助費等最小値テキスト"/>
        <xdr:cNvSpPr txBox="1"/>
      </xdr:nvSpPr>
      <xdr:spPr>
        <a:xfrm>
          <a:off x="165989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45357</xdr:rowOff>
    </xdr:from>
    <xdr:to>
      <xdr:col>82</xdr:col>
      <xdr:colOff>196850</xdr:colOff>
      <xdr:row>40</xdr:row>
      <xdr:rowOff>45357</xdr:rowOff>
    </xdr:to>
    <xdr:cxnSp macro="">
      <xdr:nvCxnSpPr>
        <xdr:cNvPr id="309" name="直線コネクタ 308"/>
        <xdr:cNvCxnSpPr/>
      </xdr:nvCxnSpPr>
      <xdr:spPr>
        <a:xfrm>
          <a:off x="16421100" y="6903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74584</xdr:rowOff>
    </xdr:from>
    <xdr:ext cx="762000" cy="259045"/>
    <xdr:sp macro="" textlink="">
      <xdr:nvSpPr>
        <xdr:cNvPr id="310" name="補助費等最大値テキスト"/>
        <xdr:cNvSpPr txBox="1"/>
      </xdr:nvSpPr>
      <xdr:spPr>
        <a:xfrm>
          <a:off x="16598900" y="538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159657</xdr:rowOff>
    </xdr:from>
    <xdr:to>
      <xdr:col>82</xdr:col>
      <xdr:colOff>196850</xdr:colOff>
      <xdr:row>32</xdr:row>
      <xdr:rowOff>159657</xdr:rowOff>
    </xdr:to>
    <xdr:cxnSp macro="">
      <xdr:nvCxnSpPr>
        <xdr:cNvPr id="311" name="直線コネクタ 310"/>
        <xdr:cNvCxnSpPr/>
      </xdr:nvCxnSpPr>
      <xdr:spPr>
        <a:xfrm>
          <a:off x="16421100" y="564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45357</xdr:rowOff>
    </xdr:from>
    <xdr:to>
      <xdr:col>82</xdr:col>
      <xdr:colOff>107950</xdr:colOff>
      <xdr:row>42</xdr:row>
      <xdr:rowOff>12700</xdr:rowOff>
    </xdr:to>
    <xdr:cxnSp macro="">
      <xdr:nvCxnSpPr>
        <xdr:cNvPr id="312" name="直線コネクタ 311"/>
        <xdr:cNvCxnSpPr/>
      </xdr:nvCxnSpPr>
      <xdr:spPr>
        <a:xfrm flipV="1">
          <a:off x="15671800" y="6903357"/>
          <a:ext cx="8382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125384</xdr:rowOff>
    </xdr:from>
    <xdr:ext cx="762000" cy="259045"/>
    <xdr:sp macro="" textlink="">
      <xdr:nvSpPr>
        <xdr:cNvPr id="313" name="補助費等平均値テキスト"/>
        <xdr:cNvSpPr txBox="1"/>
      </xdr:nvSpPr>
      <xdr:spPr>
        <a:xfrm>
          <a:off x="16598900" y="61261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108857</xdr:rowOff>
    </xdr:from>
    <xdr:to>
      <xdr:col>82</xdr:col>
      <xdr:colOff>158750</xdr:colOff>
      <xdr:row>37</xdr:row>
      <xdr:rowOff>39007</xdr:rowOff>
    </xdr:to>
    <xdr:sp macro="" textlink="">
      <xdr:nvSpPr>
        <xdr:cNvPr id="314" name="フローチャート: 判断 313"/>
        <xdr:cNvSpPr/>
      </xdr:nvSpPr>
      <xdr:spPr>
        <a:xfrm>
          <a:off x="16459200" y="628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53522</xdr:rowOff>
    </xdr:from>
    <xdr:to>
      <xdr:col>78</xdr:col>
      <xdr:colOff>69850</xdr:colOff>
      <xdr:row>42</xdr:row>
      <xdr:rowOff>12700</xdr:rowOff>
    </xdr:to>
    <xdr:cxnSp macro="">
      <xdr:nvCxnSpPr>
        <xdr:cNvPr id="315" name="直線コネクタ 314"/>
        <xdr:cNvCxnSpPr/>
      </xdr:nvCxnSpPr>
      <xdr:spPr>
        <a:xfrm>
          <a:off x="14782800" y="70829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133350</xdr:rowOff>
    </xdr:from>
    <xdr:to>
      <xdr:col>78</xdr:col>
      <xdr:colOff>120650</xdr:colOff>
      <xdr:row>38</xdr:row>
      <xdr:rowOff>63500</xdr:rowOff>
    </xdr:to>
    <xdr:sp macro="" textlink="">
      <xdr:nvSpPr>
        <xdr:cNvPr id="316" name="フローチャート: 判断 315"/>
        <xdr:cNvSpPr/>
      </xdr:nvSpPr>
      <xdr:spPr>
        <a:xfrm>
          <a:off x="15621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73677</xdr:rowOff>
    </xdr:from>
    <xdr:ext cx="736600" cy="259045"/>
    <xdr:sp macro="" textlink="">
      <xdr:nvSpPr>
        <xdr:cNvPr id="317" name="テキスト ボックス 316"/>
        <xdr:cNvSpPr txBox="1"/>
      </xdr:nvSpPr>
      <xdr:spPr>
        <a:xfrm>
          <a:off x="15290800" y="624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53522</xdr:rowOff>
    </xdr:from>
    <xdr:to>
      <xdr:col>73</xdr:col>
      <xdr:colOff>180975</xdr:colOff>
      <xdr:row>41</xdr:row>
      <xdr:rowOff>151493</xdr:rowOff>
    </xdr:to>
    <xdr:cxnSp macro="">
      <xdr:nvCxnSpPr>
        <xdr:cNvPr id="318" name="直線コネクタ 317"/>
        <xdr:cNvCxnSpPr/>
      </xdr:nvCxnSpPr>
      <xdr:spPr>
        <a:xfrm flipV="1">
          <a:off x="13893800" y="70829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117022</xdr:rowOff>
    </xdr:from>
    <xdr:to>
      <xdr:col>74</xdr:col>
      <xdr:colOff>31750</xdr:colOff>
      <xdr:row>38</xdr:row>
      <xdr:rowOff>47172</xdr:rowOff>
    </xdr:to>
    <xdr:sp macro="" textlink="">
      <xdr:nvSpPr>
        <xdr:cNvPr id="319" name="フローチャート: 判断 318"/>
        <xdr:cNvSpPr/>
      </xdr:nvSpPr>
      <xdr:spPr>
        <a:xfrm>
          <a:off x="147320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57349</xdr:rowOff>
    </xdr:from>
    <xdr:ext cx="762000" cy="259045"/>
    <xdr:sp macro="" textlink="">
      <xdr:nvSpPr>
        <xdr:cNvPr id="320" name="テキスト ボックス 319"/>
        <xdr:cNvSpPr txBox="1"/>
      </xdr:nvSpPr>
      <xdr:spPr>
        <a:xfrm>
          <a:off x="144018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41</xdr:row>
      <xdr:rowOff>151493</xdr:rowOff>
    </xdr:from>
    <xdr:to>
      <xdr:col>69</xdr:col>
      <xdr:colOff>92075</xdr:colOff>
      <xdr:row>41</xdr:row>
      <xdr:rowOff>151493</xdr:rowOff>
    </xdr:to>
    <xdr:cxnSp macro="">
      <xdr:nvCxnSpPr>
        <xdr:cNvPr id="321" name="直線コネクタ 320"/>
        <xdr:cNvCxnSpPr/>
      </xdr:nvCxnSpPr>
      <xdr:spPr>
        <a:xfrm>
          <a:off x="13004800" y="7180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166007</xdr:rowOff>
    </xdr:from>
    <xdr:to>
      <xdr:col>69</xdr:col>
      <xdr:colOff>142875</xdr:colOff>
      <xdr:row>38</xdr:row>
      <xdr:rowOff>96157</xdr:rowOff>
    </xdr:to>
    <xdr:sp macro="" textlink="">
      <xdr:nvSpPr>
        <xdr:cNvPr id="322" name="フローチャート: 判断 321"/>
        <xdr:cNvSpPr/>
      </xdr:nvSpPr>
      <xdr:spPr>
        <a:xfrm>
          <a:off x="13843000" y="650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106334</xdr:rowOff>
    </xdr:from>
    <xdr:ext cx="762000" cy="259045"/>
    <xdr:sp macro="" textlink="">
      <xdr:nvSpPr>
        <xdr:cNvPr id="323" name="テキスト ボックス 322"/>
        <xdr:cNvSpPr txBox="1"/>
      </xdr:nvSpPr>
      <xdr:spPr>
        <a:xfrm>
          <a:off x="13512800" y="627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166007</xdr:rowOff>
    </xdr:from>
    <xdr:to>
      <xdr:col>65</xdr:col>
      <xdr:colOff>53975</xdr:colOff>
      <xdr:row>38</xdr:row>
      <xdr:rowOff>96157</xdr:rowOff>
    </xdr:to>
    <xdr:sp macro="" textlink="">
      <xdr:nvSpPr>
        <xdr:cNvPr id="324" name="フローチャート: 判断 323"/>
        <xdr:cNvSpPr/>
      </xdr:nvSpPr>
      <xdr:spPr>
        <a:xfrm>
          <a:off x="12954000" y="650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106334</xdr:rowOff>
    </xdr:from>
    <xdr:ext cx="762000" cy="259045"/>
    <xdr:sp macro="" textlink="">
      <xdr:nvSpPr>
        <xdr:cNvPr id="325" name="テキスト ボックス 324"/>
        <xdr:cNvSpPr txBox="1"/>
      </xdr:nvSpPr>
      <xdr:spPr>
        <a:xfrm>
          <a:off x="12623800" y="627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166007</xdr:rowOff>
    </xdr:from>
    <xdr:to>
      <xdr:col>82</xdr:col>
      <xdr:colOff>158750</xdr:colOff>
      <xdr:row>40</xdr:row>
      <xdr:rowOff>96157</xdr:rowOff>
    </xdr:to>
    <xdr:sp macro="" textlink="">
      <xdr:nvSpPr>
        <xdr:cNvPr id="331" name="楕円 330"/>
        <xdr:cNvSpPr/>
      </xdr:nvSpPr>
      <xdr:spPr>
        <a:xfrm>
          <a:off x="16459200" y="685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74584</xdr:rowOff>
    </xdr:from>
    <xdr:ext cx="762000" cy="259045"/>
    <xdr:sp macro="" textlink="">
      <xdr:nvSpPr>
        <xdr:cNvPr id="332" name="補助費等該当値テキスト"/>
        <xdr:cNvSpPr txBox="1"/>
      </xdr:nvSpPr>
      <xdr:spPr>
        <a:xfrm>
          <a:off x="165989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133350</xdr:rowOff>
    </xdr:from>
    <xdr:to>
      <xdr:col>78</xdr:col>
      <xdr:colOff>120650</xdr:colOff>
      <xdr:row>42</xdr:row>
      <xdr:rowOff>63500</xdr:rowOff>
    </xdr:to>
    <xdr:sp macro="" textlink="">
      <xdr:nvSpPr>
        <xdr:cNvPr id="333" name="楕円 332"/>
        <xdr:cNvSpPr/>
      </xdr:nvSpPr>
      <xdr:spPr>
        <a:xfrm>
          <a:off x="15621000" y="716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42</xdr:row>
      <xdr:rowOff>48277</xdr:rowOff>
    </xdr:from>
    <xdr:ext cx="736600" cy="259045"/>
    <xdr:sp macro="" textlink="">
      <xdr:nvSpPr>
        <xdr:cNvPr id="334" name="テキスト ボックス 333"/>
        <xdr:cNvSpPr txBox="1"/>
      </xdr:nvSpPr>
      <xdr:spPr>
        <a:xfrm>
          <a:off x="15290800" y="724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2722</xdr:rowOff>
    </xdr:from>
    <xdr:to>
      <xdr:col>74</xdr:col>
      <xdr:colOff>31750</xdr:colOff>
      <xdr:row>41</xdr:row>
      <xdr:rowOff>104322</xdr:rowOff>
    </xdr:to>
    <xdr:sp macro="" textlink="">
      <xdr:nvSpPr>
        <xdr:cNvPr id="335" name="楕円 334"/>
        <xdr:cNvSpPr/>
      </xdr:nvSpPr>
      <xdr:spPr>
        <a:xfrm>
          <a:off x="14732000" y="70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89099</xdr:rowOff>
    </xdr:from>
    <xdr:ext cx="762000" cy="259045"/>
    <xdr:sp macro="" textlink="">
      <xdr:nvSpPr>
        <xdr:cNvPr id="336" name="テキスト ボックス 335"/>
        <xdr:cNvSpPr txBox="1"/>
      </xdr:nvSpPr>
      <xdr:spPr>
        <a:xfrm>
          <a:off x="14401800" y="711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41</xdr:row>
      <xdr:rowOff>100693</xdr:rowOff>
    </xdr:from>
    <xdr:to>
      <xdr:col>69</xdr:col>
      <xdr:colOff>142875</xdr:colOff>
      <xdr:row>42</xdr:row>
      <xdr:rowOff>30843</xdr:rowOff>
    </xdr:to>
    <xdr:sp macro="" textlink="">
      <xdr:nvSpPr>
        <xdr:cNvPr id="337" name="楕円 336"/>
        <xdr:cNvSpPr/>
      </xdr:nvSpPr>
      <xdr:spPr>
        <a:xfrm>
          <a:off x="13843000" y="713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42</xdr:row>
      <xdr:rowOff>15620</xdr:rowOff>
    </xdr:from>
    <xdr:ext cx="762000" cy="259045"/>
    <xdr:sp macro="" textlink="">
      <xdr:nvSpPr>
        <xdr:cNvPr id="338" name="テキスト ボックス 337"/>
        <xdr:cNvSpPr txBox="1"/>
      </xdr:nvSpPr>
      <xdr:spPr>
        <a:xfrm>
          <a:off x="13512800" y="721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41</xdr:row>
      <xdr:rowOff>100693</xdr:rowOff>
    </xdr:from>
    <xdr:to>
      <xdr:col>65</xdr:col>
      <xdr:colOff>53975</xdr:colOff>
      <xdr:row>42</xdr:row>
      <xdr:rowOff>30843</xdr:rowOff>
    </xdr:to>
    <xdr:sp macro="" textlink="">
      <xdr:nvSpPr>
        <xdr:cNvPr id="339" name="楕円 338"/>
        <xdr:cNvSpPr/>
      </xdr:nvSpPr>
      <xdr:spPr>
        <a:xfrm>
          <a:off x="12954000" y="713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42</xdr:row>
      <xdr:rowOff>15620</xdr:rowOff>
    </xdr:from>
    <xdr:ext cx="762000" cy="259045"/>
    <xdr:sp macro="" textlink="">
      <xdr:nvSpPr>
        <xdr:cNvPr id="340" name="テキスト ボックス 339"/>
        <xdr:cNvSpPr txBox="1"/>
      </xdr:nvSpPr>
      <xdr:spPr>
        <a:xfrm>
          <a:off x="12623800" y="721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償還到来の減に伴い元金が減少したことや、利率低下に伴う利子の減少により、公債費自体は減少したものの、土地売払収入などの公債費充当特定財源の減により公債費における経常経費充当一般財源は増加しています。一方で、比率については、県費負担教職員の本市移管による人件費の増の影響で割合が下がったことや、市税収入及び県税交付金の増等による経常一般財源等の増により低下しています。</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101600</xdr:rowOff>
    </xdr:from>
    <xdr:to>
      <xdr:col>24</xdr:col>
      <xdr:colOff>25400</xdr:colOff>
      <xdr:row>80</xdr:row>
      <xdr:rowOff>152400</xdr:rowOff>
    </xdr:to>
    <xdr:cxnSp macro="">
      <xdr:nvCxnSpPr>
        <xdr:cNvPr id="368" name="直線コネクタ 367"/>
        <xdr:cNvCxnSpPr/>
      </xdr:nvCxnSpPr>
      <xdr:spPr>
        <a:xfrm flipV="1">
          <a:off x="4826000" y="124460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124477</xdr:rowOff>
    </xdr:from>
    <xdr:ext cx="762000" cy="259045"/>
    <xdr:sp macro="" textlink="">
      <xdr:nvSpPr>
        <xdr:cNvPr id="369" name="公債費最小値テキスト"/>
        <xdr:cNvSpPr txBox="1"/>
      </xdr:nvSpPr>
      <xdr:spPr>
        <a:xfrm>
          <a:off x="49149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152400</xdr:rowOff>
    </xdr:from>
    <xdr:to>
      <xdr:col>24</xdr:col>
      <xdr:colOff>114300</xdr:colOff>
      <xdr:row>80</xdr:row>
      <xdr:rowOff>152400</xdr:rowOff>
    </xdr:to>
    <xdr:cxnSp macro="">
      <xdr:nvCxnSpPr>
        <xdr:cNvPr id="370" name="直線コネクタ 369"/>
        <xdr:cNvCxnSpPr/>
      </xdr:nvCxnSpPr>
      <xdr:spPr>
        <a:xfrm>
          <a:off x="4737100" y="1386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16527</xdr:rowOff>
    </xdr:from>
    <xdr:ext cx="762000" cy="259045"/>
    <xdr:sp macro="" textlink="">
      <xdr:nvSpPr>
        <xdr:cNvPr id="371" name="公債費最大値テキスト"/>
        <xdr:cNvSpPr txBox="1"/>
      </xdr:nvSpPr>
      <xdr:spPr>
        <a:xfrm>
          <a:off x="4914900" y="1218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101600</xdr:rowOff>
    </xdr:from>
    <xdr:to>
      <xdr:col>24</xdr:col>
      <xdr:colOff>114300</xdr:colOff>
      <xdr:row>72</xdr:row>
      <xdr:rowOff>101600</xdr:rowOff>
    </xdr:to>
    <xdr:cxnSp macro="">
      <xdr:nvCxnSpPr>
        <xdr:cNvPr id="372" name="直線コネクタ 371"/>
        <xdr:cNvCxnSpPr/>
      </xdr:nvCxnSpPr>
      <xdr:spPr>
        <a:xfrm>
          <a:off x="4737100" y="1244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38100</xdr:rowOff>
    </xdr:from>
    <xdr:to>
      <xdr:col>24</xdr:col>
      <xdr:colOff>25400</xdr:colOff>
      <xdr:row>75</xdr:row>
      <xdr:rowOff>158750</xdr:rowOff>
    </xdr:to>
    <xdr:cxnSp macro="">
      <xdr:nvCxnSpPr>
        <xdr:cNvPr id="373" name="直線コネクタ 372"/>
        <xdr:cNvCxnSpPr/>
      </xdr:nvCxnSpPr>
      <xdr:spPr>
        <a:xfrm flipV="1">
          <a:off x="3987800" y="12725400"/>
          <a:ext cx="8382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92727</xdr:rowOff>
    </xdr:from>
    <xdr:ext cx="762000" cy="259045"/>
    <xdr:sp macro="" textlink="">
      <xdr:nvSpPr>
        <xdr:cNvPr id="374" name="公債費平均値テキスト"/>
        <xdr:cNvSpPr txBox="1"/>
      </xdr:nvSpPr>
      <xdr:spPr>
        <a:xfrm>
          <a:off x="4914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120650</xdr:rowOff>
    </xdr:from>
    <xdr:to>
      <xdr:col>24</xdr:col>
      <xdr:colOff>76200</xdr:colOff>
      <xdr:row>76</xdr:row>
      <xdr:rowOff>50800</xdr:rowOff>
    </xdr:to>
    <xdr:sp macro="" textlink="">
      <xdr:nvSpPr>
        <xdr:cNvPr id="375" name="フローチャート: 判断 374"/>
        <xdr:cNvSpPr/>
      </xdr:nvSpPr>
      <xdr:spPr>
        <a:xfrm>
          <a:off x="4775200" y="1297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146050</xdr:rowOff>
    </xdr:from>
    <xdr:to>
      <xdr:col>19</xdr:col>
      <xdr:colOff>187325</xdr:colOff>
      <xdr:row>75</xdr:row>
      <xdr:rowOff>158750</xdr:rowOff>
    </xdr:to>
    <xdr:cxnSp macro="">
      <xdr:nvCxnSpPr>
        <xdr:cNvPr id="376" name="直線コネクタ 375"/>
        <xdr:cNvCxnSpPr/>
      </xdr:nvCxnSpPr>
      <xdr:spPr>
        <a:xfrm>
          <a:off x="3098800" y="13004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158750</xdr:rowOff>
    </xdr:from>
    <xdr:to>
      <xdr:col>20</xdr:col>
      <xdr:colOff>38100</xdr:colOff>
      <xdr:row>78</xdr:row>
      <xdr:rowOff>88900</xdr:rowOff>
    </xdr:to>
    <xdr:sp macro="" textlink="">
      <xdr:nvSpPr>
        <xdr:cNvPr id="377" name="フローチャート: 判断 376"/>
        <xdr:cNvSpPr/>
      </xdr:nvSpPr>
      <xdr:spPr>
        <a:xfrm>
          <a:off x="3937000" y="1336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73677</xdr:rowOff>
    </xdr:from>
    <xdr:ext cx="736600" cy="259045"/>
    <xdr:sp macro="" textlink="">
      <xdr:nvSpPr>
        <xdr:cNvPr id="378" name="テキスト ボックス 377"/>
        <xdr:cNvSpPr txBox="1"/>
      </xdr:nvSpPr>
      <xdr:spPr>
        <a:xfrm>
          <a:off x="3606800" y="1344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146050</xdr:rowOff>
    </xdr:from>
    <xdr:to>
      <xdr:col>15</xdr:col>
      <xdr:colOff>98425</xdr:colOff>
      <xdr:row>76</xdr:row>
      <xdr:rowOff>152400</xdr:rowOff>
    </xdr:to>
    <xdr:cxnSp macro="">
      <xdr:nvCxnSpPr>
        <xdr:cNvPr id="379" name="直線コネクタ 378"/>
        <xdr:cNvCxnSpPr/>
      </xdr:nvCxnSpPr>
      <xdr:spPr>
        <a:xfrm flipV="1">
          <a:off x="2209800" y="130048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146050</xdr:rowOff>
    </xdr:from>
    <xdr:to>
      <xdr:col>15</xdr:col>
      <xdr:colOff>149225</xdr:colOff>
      <xdr:row>78</xdr:row>
      <xdr:rowOff>76200</xdr:rowOff>
    </xdr:to>
    <xdr:sp macro="" textlink="">
      <xdr:nvSpPr>
        <xdr:cNvPr id="380" name="フローチャート: 判断 379"/>
        <xdr:cNvSpPr/>
      </xdr:nvSpPr>
      <xdr:spPr>
        <a:xfrm>
          <a:off x="30480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60977</xdr:rowOff>
    </xdr:from>
    <xdr:ext cx="762000" cy="259045"/>
    <xdr:sp macro="" textlink="">
      <xdr:nvSpPr>
        <xdr:cNvPr id="381" name="テキスト ボックス 380"/>
        <xdr:cNvSpPr txBox="1"/>
      </xdr:nvSpPr>
      <xdr:spPr>
        <a:xfrm>
          <a:off x="271780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25400</xdr:rowOff>
    </xdr:from>
    <xdr:to>
      <xdr:col>11</xdr:col>
      <xdr:colOff>9525</xdr:colOff>
      <xdr:row>76</xdr:row>
      <xdr:rowOff>152400</xdr:rowOff>
    </xdr:to>
    <xdr:cxnSp macro="">
      <xdr:nvCxnSpPr>
        <xdr:cNvPr id="382" name="直線コネクタ 381"/>
        <xdr:cNvCxnSpPr/>
      </xdr:nvCxnSpPr>
      <xdr:spPr>
        <a:xfrm>
          <a:off x="1320800" y="13055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12700</xdr:rowOff>
    </xdr:from>
    <xdr:to>
      <xdr:col>11</xdr:col>
      <xdr:colOff>60325</xdr:colOff>
      <xdr:row>78</xdr:row>
      <xdr:rowOff>114300</xdr:rowOff>
    </xdr:to>
    <xdr:sp macro="" textlink="">
      <xdr:nvSpPr>
        <xdr:cNvPr id="383" name="フローチャート: 判断 382"/>
        <xdr:cNvSpPr/>
      </xdr:nvSpPr>
      <xdr:spPr>
        <a:xfrm>
          <a:off x="215900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99077</xdr:rowOff>
    </xdr:from>
    <xdr:ext cx="762000" cy="259045"/>
    <xdr:sp macro="" textlink="">
      <xdr:nvSpPr>
        <xdr:cNvPr id="384" name="テキスト ボックス 383"/>
        <xdr:cNvSpPr txBox="1"/>
      </xdr:nvSpPr>
      <xdr:spPr>
        <a:xfrm>
          <a:off x="1828800" y="1347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85" name="フローチャート: 判断 384"/>
        <xdr:cNvSpPr/>
      </xdr:nvSpPr>
      <xdr:spPr>
        <a:xfrm>
          <a:off x="12700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386" name="テキスト ボックス 385"/>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158750</xdr:rowOff>
    </xdr:from>
    <xdr:to>
      <xdr:col>24</xdr:col>
      <xdr:colOff>76200</xdr:colOff>
      <xdr:row>74</xdr:row>
      <xdr:rowOff>88900</xdr:rowOff>
    </xdr:to>
    <xdr:sp macro="" textlink="">
      <xdr:nvSpPr>
        <xdr:cNvPr id="392" name="楕円 391"/>
        <xdr:cNvSpPr/>
      </xdr:nvSpPr>
      <xdr:spPr>
        <a:xfrm>
          <a:off x="4775200" y="1267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3827</xdr:rowOff>
    </xdr:from>
    <xdr:ext cx="762000" cy="259045"/>
    <xdr:sp macro="" textlink="">
      <xdr:nvSpPr>
        <xdr:cNvPr id="393" name="公債費該当値テキスト"/>
        <xdr:cNvSpPr txBox="1"/>
      </xdr:nvSpPr>
      <xdr:spPr>
        <a:xfrm>
          <a:off x="4914900" y="1251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107950</xdr:rowOff>
    </xdr:from>
    <xdr:to>
      <xdr:col>20</xdr:col>
      <xdr:colOff>38100</xdr:colOff>
      <xdr:row>76</xdr:row>
      <xdr:rowOff>38100</xdr:rowOff>
    </xdr:to>
    <xdr:sp macro="" textlink="">
      <xdr:nvSpPr>
        <xdr:cNvPr id="394" name="楕円 393"/>
        <xdr:cNvSpPr/>
      </xdr:nvSpPr>
      <xdr:spPr>
        <a:xfrm>
          <a:off x="3937000" y="1296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48277</xdr:rowOff>
    </xdr:from>
    <xdr:ext cx="736600" cy="259045"/>
    <xdr:sp macro="" textlink="">
      <xdr:nvSpPr>
        <xdr:cNvPr id="395" name="テキスト ボックス 394"/>
        <xdr:cNvSpPr txBox="1"/>
      </xdr:nvSpPr>
      <xdr:spPr>
        <a:xfrm>
          <a:off x="3606800" y="12735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95250</xdr:rowOff>
    </xdr:from>
    <xdr:to>
      <xdr:col>15</xdr:col>
      <xdr:colOff>149225</xdr:colOff>
      <xdr:row>76</xdr:row>
      <xdr:rowOff>25400</xdr:rowOff>
    </xdr:to>
    <xdr:sp macro="" textlink="">
      <xdr:nvSpPr>
        <xdr:cNvPr id="396" name="楕円 395"/>
        <xdr:cNvSpPr/>
      </xdr:nvSpPr>
      <xdr:spPr>
        <a:xfrm>
          <a:off x="3048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35577</xdr:rowOff>
    </xdr:from>
    <xdr:ext cx="762000" cy="259045"/>
    <xdr:sp macro="" textlink="">
      <xdr:nvSpPr>
        <xdr:cNvPr id="397" name="テキスト ボックス 396"/>
        <xdr:cNvSpPr txBox="1"/>
      </xdr:nvSpPr>
      <xdr:spPr>
        <a:xfrm>
          <a:off x="2717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101600</xdr:rowOff>
    </xdr:from>
    <xdr:to>
      <xdr:col>11</xdr:col>
      <xdr:colOff>60325</xdr:colOff>
      <xdr:row>77</xdr:row>
      <xdr:rowOff>31750</xdr:rowOff>
    </xdr:to>
    <xdr:sp macro="" textlink="">
      <xdr:nvSpPr>
        <xdr:cNvPr id="398" name="楕円 397"/>
        <xdr:cNvSpPr/>
      </xdr:nvSpPr>
      <xdr:spPr>
        <a:xfrm>
          <a:off x="2159000" y="1313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41927</xdr:rowOff>
    </xdr:from>
    <xdr:ext cx="762000" cy="259045"/>
    <xdr:sp macro="" textlink="">
      <xdr:nvSpPr>
        <xdr:cNvPr id="399" name="テキスト ボックス 398"/>
        <xdr:cNvSpPr txBox="1"/>
      </xdr:nvSpPr>
      <xdr:spPr>
        <a:xfrm>
          <a:off x="1828800" y="1290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146050</xdr:rowOff>
    </xdr:from>
    <xdr:to>
      <xdr:col>6</xdr:col>
      <xdr:colOff>171450</xdr:colOff>
      <xdr:row>76</xdr:row>
      <xdr:rowOff>76200</xdr:rowOff>
    </xdr:to>
    <xdr:sp macro="" textlink="">
      <xdr:nvSpPr>
        <xdr:cNvPr id="400" name="楕円 399"/>
        <xdr:cNvSpPr/>
      </xdr:nvSpPr>
      <xdr:spPr>
        <a:xfrm>
          <a:off x="1270000" y="1300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86377</xdr:rowOff>
    </xdr:from>
    <xdr:ext cx="762000" cy="259045"/>
    <xdr:sp macro="" textlink="">
      <xdr:nvSpPr>
        <xdr:cNvPr id="401" name="テキスト ボックス 400"/>
        <xdr:cNvSpPr txBox="1"/>
      </xdr:nvSpPr>
      <xdr:spPr>
        <a:xfrm>
          <a:off x="939800" y="1277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公債費以外の経費は、上昇傾向にあります。割合の高い扶助費と、同様の傾向になっています。平成</a:t>
          </a:r>
          <a:r>
            <a:rPr kumimoji="1" lang="en-US" altLang="ja-JP" sz="1000">
              <a:latin typeface="ＭＳ Ｐゴシック" panose="020B0600070205080204" pitchFamily="50" charset="-128"/>
              <a:ea typeface="ＭＳ Ｐゴシック" panose="020B0600070205080204" pitchFamily="50" charset="-128"/>
            </a:rPr>
            <a:t>27</a:t>
          </a:r>
          <a:r>
            <a:rPr kumimoji="1" lang="ja-JP" altLang="en-US" sz="1000">
              <a:latin typeface="ＭＳ Ｐゴシック" panose="020B0600070205080204" pitchFamily="50" charset="-128"/>
              <a:ea typeface="ＭＳ Ｐゴシック" panose="020B0600070205080204" pitchFamily="50" charset="-128"/>
            </a:rPr>
            <a:t>年度は、子ども・子育て新制度開始に伴う市費負担減により低下しましたが、平成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年度は、主に子育て施策に対する経費、障害者施設等自立給付費などが増加したため、公債費以外の経費も増加しました。平成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年度は、県費負担教職員の本市移管の影響で人件費が増加したことが、比率を上昇させる主な要因となっています。</a:t>
          </a: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6" name="直線コネクタ 41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7" name="テキスト ボックス 41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8" name="直線コネクタ 41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9" name="テキスト ボックス 41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0" name="直線コネクタ 41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1" name="テキスト ボックス 42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2" name="直線コネクタ 42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3" name="テキスト ボックス 42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4" name="直線コネクタ 42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5" name="テキスト ボックス 42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6" name="直線コネクタ 42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7" name="テキスト ボックス 42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8" name="直線コネクタ 42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9" name="テキスト ボックス 42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146050</xdr:rowOff>
    </xdr:from>
    <xdr:to>
      <xdr:col>82</xdr:col>
      <xdr:colOff>107950</xdr:colOff>
      <xdr:row>82</xdr:row>
      <xdr:rowOff>18143</xdr:rowOff>
    </xdr:to>
    <xdr:cxnSp macro="">
      <xdr:nvCxnSpPr>
        <xdr:cNvPr id="431" name="直線コネクタ 430"/>
        <xdr:cNvCxnSpPr/>
      </xdr:nvCxnSpPr>
      <xdr:spPr>
        <a:xfrm flipV="1">
          <a:off x="16510000" y="12661900"/>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161670</xdr:rowOff>
    </xdr:from>
    <xdr:ext cx="762000" cy="259045"/>
    <xdr:sp macro="" textlink="">
      <xdr:nvSpPr>
        <xdr:cNvPr id="432" name="公債費以外最小値テキスト"/>
        <xdr:cNvSpPr txBox="1"/>
      </xdr:nvSpPr>
      <xdr:spPr>
        <a:xfrm>
          <a:off x="16598900" y="1404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18143</xdr:rowOff>
    </xdr:from>
    <xdr:to>
      <xdr:col>82</xdr:col>
      <xdr:colOff>196850</xdr:colOff>
      <xdr:row>82</xdr:row>
      <xdr:rowOff>18143</xdr:rowOff>
    </xdr:to>
    <xdr:cxnSp macro="">
      <xdr:nvCxnSpPr>
        <xdr:cNvPr id="433" name="直線コネクタ 432"/>
        <xdr:cNvCxnSpPr/>
      </xdr:nvCxnSpPr>
      <xdr:spPr>
        <a:xfrm>
          <a:off x="16421100" y="14077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60977</xdr:rowOff>
    </xdr:from>
    <xdr:ext cx="762000" cy="259045"/>
    <xdr:sp macro="" textlink="">
      <xdr:nvSpPr>
        <xdr:cNvPr id="434" name="公債費以外最大値テキスト"/>
        <xdr:cNvSpPr txBox="1"/>
      </xdr:nvSpPr>
      <xdr:spPr>
        <a:xfrm>
          <a:off x="16598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146050</xdr:rowOff>
    </xdr:from>
    <xdr:to>
      <xdr:col>82</xdr:col>
      <xdr:colOff>196850</xdr:colOff>
      <xdr:row>73</xdr:row>
      <xdr:rowOff>146050</xdr:rowOff>
    </xdr:to>
    <xdr:cxnSp macro="">
      <xdr:nvCxnSpPr>
        <xdr:cNvPr id="435" name="直線コネクタ 434"/>
        <xdr:cNvCxnSpPr/>
      </xdr:nvCxnSpPr>
      <xdr:spPr>
        <a:xfrm>
          <a:off x="16421100" y="1266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97064</xdr:rowOff>
    </xdr:from>
    <xdr:to>
      <xdr:col>82</xdr:col>
      <xdr:colOff>107950</xdr:colOff>
      <xdr:row>80</xdr:row>
      <xdr:rowOff>67129</xdr:rowOff>
    </xdr:to>
    <xdr:cxnSp macro="">
      <xdr:nvCxnSpPr>
        <xdr:cNvPr id="436" name="直線コネクタ 435"/>
        <xdr:cNvCxnSpPr/>
      </xdr:nvCxnSpPr>
      <xdr:spPr>
        <a:xfrm>
          <a:off x="15671800" y="13641614"/>
          <a:ext cx="8382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37" name="公債費以外平均値テキスト"/>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38" name="フローチャート: 判断 437"/>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48079</xdr:rowOff>
    </xdr:from>
    <xdr:to>
      <xdr:col>78</xdr:col>
      <xdr:colOff>69850</xdr:colOff>
      <xdr:row>79</xdr:row>
      <xdr:rowOff>97064</xdr:rowOff>
    </xdr:to>
    <xdr:cxnSp macro="">
      <xdr:nvCxnSpPr>
        <xdr:cNvPr id="439" name="直線コネクタ 438"/>
        <xdr:cNvCxnSpPr/>
      </xdr:nvCxnSpPr>
      <xdr:spPr>
        <a:xfrm>
          <a:off x="14782800" y="13249729"/>
          <a:ext cx="889000" cy="39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81643</xdr:rowOff>
    </xdr:from>
    <xdr:to>
      <xdr:col>78</xdr:col>
      <xdr:colOff>120650</xdr:colOff>
      <xdr:row>77</xdr:row>
      <xdr:rowOff>11793</xdr:rowOff>
    </xdr:to>
    <xdr:sp macro="" textlink="">
      <xdr:nvSpPr>
        <xdr:cNvPr id="440" name="フローチャート: 判断 439"/>
        <xdr:cNvSpPr/>
      </xdr:nvSpPr>
      <xdr:spPr>
        <a:xfrm>
          <a:off x="156210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21970</xdr:rowOff>
    </xdr:from>
    <xdr:ext cx="736600" cy="259045"/>
    <xdr:sp macro="" textlink="">
      <xdr:nvSpPr>
        <xdr:cNvPr id="441" name="テキスト ボックス 440"/>
        <xdr:cNvSpPr txBox="1"/>
      </xdr:nvSpPr>
      <xdr:spPr>
        <a:xfrm>
          <a:off x="15290800" y="1288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48079</xdr:rowOff>
    </xdr:from>
    <xdr:to>
      <xdr:col>73</xdr:col>
      <xdr:colOff>180975</xdr:colOff>
      <xdr:row>77</xdr:row>
      <xdr:rowOff>135164</xdr:rowOff>
    </xdr:to>
    <xdr:cxnSp macro="">
      <xdr:nvCxnSpPr>
        <xdr:cNvPr id="442" name="直線コネクタ 441"/>
        <xdr:cNvCxnSpPr/>
      </xdr:nvCxnSpPr>
      <xdr:spPr>
        <a:xfrm flipV="1">
          <a:off x="13893800" y="13249729"/>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24493</xdr:rowOff>
    </xdr:from>
    <xdr:to>
      <xdr:col>74</xdr:col>
      <xdr:colOff>31750</xdr:colOff>
      <xdr:row>75</xdr:row>
      <xdr:rowOff>126093</xdr:rowOff>
    </xdr:to>
    <xdr:sp macro="" textlink="">
      <xdr:nvSpPr>
        <xdr:cNvPr id="443" name="フローチャート: 判断 442"/>
        <xdr:cNvSpPr/>
      </xdr:nvSpPr>
      <xdr:spPr>
        <a:xfrm>
          <a:off x="14732000" y="1288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136270</xdr:rowOff>
    </xdr:from>
    <xdr:ext cx="762000" cy="259045"/>
    <xdr:sp macro="" textlink="">
      <xdr:nvSpPr>
        <xdr:cNvPr id="444" name="テキスト ボックス 443"/>
        <xdr:cNvSpPr txBox="1"/>
      </xdr:nvSpPr>
      <xdr:spPr>
        <a:xfrm>
          <a:off x="14401800" y="1265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78014</xdr:rowOff>
    </xdr:from>
    <xdr:to>
      <xdr:col>69</xdr:col>
      <xdr:colOff>92075</xdr:colOff>
      <xdr:row>77</xdr:row>
      <xdr:rowOff>135164</xdr:rowOff>
    </xdr:to>
    <xdr:cxnSp macro="">
      <xdr:nvCxnSpPr>
        <xdr:cNvPr id="445" name="直線コネクタ 444"/>
        <xdr:cNvCxnSpPr/>
      </xdr:nvCxnSpPr>
      <xdr:spPr>
        <a:xfrm>
          <a:off x="13004800" y="13108214"/>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122465</xdr:rowOff>
    </xdr:from>
    <xdr:to>
      <xdr:col>69</xdr:col>
      <xdr:colOff>142875</xdr:colOff>
      <xdr:row>76</xdr:row>
      <xdr:rowOff>52614</xdr:rowOff>
    </xdr:to>
    <xdr:sp macro="" textlink="">
      <xdr:nvSpPr>
        <xdr:cNvPr id="446" name="フローチャート: 判断 445"/>
        <xdr:cNvSpPr/>
      </xdr:nvSpPr>
      <xdr:spPr>
        <a:xfrm>
          <a:off x="13843000" y="129812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62792</xdr:rowOff>
    </xdr:from>
    <xdr:ext cx="762000" cy="259045"/>
    <xdr:sp macro="" textlink="">
      <xdr:nvSpPr>
        <xdr:cNvPr id="447" name="テキスト ボックス 446"/>
        <xdr:cNvSpPr txBox="1"/>
      </xdr:nvSpPr>
      <xdr:spPr>
        <a:xfrm>
          <a:off x="13512800" y="1275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108857</xdr:rowOff>
    </xdr:from>
    <xdr:to>
      <xdr:col>65</xdr:col>
      <xdr:colOff>53975</xdr:colOff>
      <xdr:row>75</xdr:row>
      <xdr:rowOff>39007</xdr:rowOff>
    </xdr:to>
    <xdr:sp macro="" textlink="">
      <xdr:nvSpPr>
        <xdr:cNvPr id="448" name="フローチャート: 判断 447"/>
        <xdr:cNvSpPr/>
      </xdr:nvSpPr>
      <xdr:spPr>
        <a:xfrm>
          <a:off x="12954000" y="1279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49184</xdr:rowOff>
    </xdr:from>
    <xdr:ext cx="762000" cy="259045"/>
    <xdr:sp macro="" textlink="">
      <xdr:nvSpPr>
        <xdr:cNvPr id="449" name="テキスト ボックス 448"/>
        <xdr:cNvSpPr txBox="1"/>
      </xdr:nvSpPr>
      <xdr:spPr>
        <a:xfrm>
          <a:off x="12623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0" name="テキスト ボックス 44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1" name="テキスト ボックス 45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2" name="テキスト ボックス 45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3" name="テキスト ボックス 45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4" name="テキスト ボックス 45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16329</xdr:rowOff>
    </xdr:from>
    <xdr:to>
      <xdr:col>82</xdr:col>
      <xdr:colOff>158750</xdr:colOff>
      <xdr:row>80</xdr:row>
      <xdr:rowOff>117929</xdr:rowOff>
    </xdr:to>
    <xdr:sp macro="" textlink="">
      <xdr:nvSpPr>
        <xdr:cNvPr id="455" name="楕円 454"/>
        <xdr:cNvSpPr/>
      </xdr:nvSpPr>
      <xdr:spPr>
        <a:xfrm>
          <a:off x="16459200" y="1373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159856</xdr:rowOff>
    </xdr:from>
    <xdr:ext cx="762000" cy="259045"/>
    <xdr:sp macro="" textlink="">
      <xdr:nvSpPr>
        <xdr:cNvPr id="456" name="公債費以外該当値テキスト"/>
        <xdr:cNvSpPr txBox="1"/>
      </xdr:nvSpPr>
      <xdr:spPr>
        <a:xfrm>
          <a:off x="16598900" y="13704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46264</xdr:rowOff>
    </xdr:from>
    <xdr:to>
      <xdr:col>78</xdr:col>
      <xdr:colOff>120650</xdr:colOff>
      <xdr:row>79</xdr:row>
      <xdr:rowOff>147864</xdr:rowOff>
    </xdr:to>
    <xdr:sp macro="" textlink="">
      <xdr:nvSpPr>
        <xdr:cNvPr id="457" name="楕円 456"/>
        <xdr:cNvSpPr/>
      </xdr:nvSpPr>
      <xdr:spPr>
        <a:xfrm>
          <a:off x="15621000" y="135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132641</xdr:rowOff>
    </xdr:from>
    <xdr:ext cx="736600" cy="259045"/>
    <xdr:sp macro="" textlink="">
      <xdr:nvSpPr>
        <xdr:cNvPr id="458" name="テキスト ボックス 457"/>
        <xdr:cNvSpPr txBox="1"/>
      </xdr:nvSpPr>
      <xdr:spPr>
        <a:xfrm>
          <a:off x="15290800" y="13677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168729</xdr:rowOff>
    </xdr:from>
    <xdr:to>
      <xdr:col>74</xdr:col>
      <xdr:colOff>31750</xdr:colOff>
      <xdr:row>77</xdr:row>
      <xdr:rowOff>98879</xdr:rowOff>
    </xdr:to>
    <xdr:sp macro="" textlink="">
      <xdr:nvSpPr>
        <xdr:cNvPr id="459" name="楕円 458"/>
        <xdr:cNvSpPr/>
      </xdr:nvSpPr>
      <xdr:spPr>
        <a:xfrm>
          <a:off x="147320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83656</xdr:rowOff>
    </xdr:from>
    <xdr:ext cx="762000" cy="259045"/>
    <xdr:sp macro="" textlink="">
      <xdr:nvSpPr>
        <xdr:cNvPr id="460" name="テキスト ボックス 459"/>
        <xdr:cNvSpPr txBox="1"/>
      </xdr:nvSpPr>
      <xdr:spPr>
        <a:xfrm>
          <a:off x="14401800" y="13285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84364</xdr:rowOff>
    </xdr:from>
    <xdr:to>
      <xdr:col>69</xdr:col>
      <xdr:colOff>142875</xdr:colOff>
      <xdr:row>78</xdr:row>
      <xdr:rowOff>14514</xdr:rowOff>
    </xdr:to>
    <xdr:sp macro="" textlink="">
      <xdr:nvSpPr>
        <xdr:cNvPr id="461" name="楕円 460"/>
        <xdr:cNvSpPr/>
      </xdr:nvSpPr>
      <xdr:spPr>
        <a:xfrm>
          <a:off x="13843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170741</xdr:rowOff>
    </xdr:from>
    <xdr:ext cx="762000" cy="259045"/>
    <xdr:sp macro="" textlink="">
      <xdr:nvSpPr>
        <xdr:cNvPr id="462" name="テキスト ボックス 461"/>
        <xdr:cNvSpPr txBox="1"/>
      </xdr:nvSpPr>
      <xdr:spPr>
        <a:xfrm>
          <a:off x="13512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27214</xdr:rowOff>
    </xdr:from>
    <xdr:to>
      <xdr:col>65</xdr:col>
      <xdr:colOff>53975</xdr:colOff>
      <xdr:row>76</xdr:row>
      <xdr:rowOff>128814</xdr:rowOff>
    </xdr:to>
    <xdr:sp macro="" textlink="">
      <xdr:nvSpPr>
        <xdr:cNvPr id="463" name="楕円 462"/>
        <xdr:cNvSpPr/>
      </xdr:nvSpPr>
      <xdr:spPr>
        <a:xfrm>
          <a:off x="129540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113591</xdr:rowOff>
    </xdr:from>
    <xdr:ext cx="762000" cy="259045"/>
    <xdr:sp macro="" textlink="">
      <xdr:nvSpPr>
        <xdr:cNvPr id="464" name="テキスト ボックス 463"/>
        <xdr:cNvSpPr txBox="1"/>
      </xdr:nvSpPr>
      <xdr:spPr>
        <a:xfrm>
          <a:off x="12623800" y="13143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151193</xdr:rowOff>
    </xdr:from>
    <xdr:to>
      <xdr:col>29</xdr:col>
      <xdr:colOff>127000</xdr:colOff>
      <xdr:row>15</xdr:row>
      <xdr:rowOff>136316</xdr:rowOff>
    </xdr:to>
    <xdr:cxnSp macro="">
      <xdr:nvCxnSpPr>
        <xdr:cNvPr id="45" name="直線コネクタ 44"/>
        <xdr:cNvCxnSpPr/>
      </xdr:nvCxnSpPr>
      <xdr:spPr bwMode="auto">
        <a:xfrm flipV="1">
          <a:off x="5651500" y="2084768"/>
          <a:ext cx="0" cy="67092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15</xdr:row>
      <xdr:rowOff>108393</xdr:rowOff>
    </xdr:from>
    <xdr:ext cx="762000" cy="259045"/>
    <xdr:sp macro="" textlink="">
      <xdr:nvSpPr>
        <xdr:cNvPr id="46" name="人口1人当たり決算額の推移最小値テキスト130"/>
        <xdr:cNvSpPr txBox="1"/>
      </xdr:nvSpPr>
      <xdr:spPr>
        <a:xfrm>
          <a:off x="5740400" y="2727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15</xdr:row>
      <xdr:rowOff>136316</xdr:rowOff>
    </xdr:from>
    <xdr:to>
      <xdr:col>30</xdr:col>
      <xdr:colOff>25400</xdr:colOff>
      <xdr:row>15</xdr:row>
      <xdr:rowOff>136316</xdr:rowOff>
    </xdr:to>
    <xdr:cxnSp macro="">
      <xdr:nvCxnSpPr>
        <xdr:cNvPr id="47" name="直線コネクタ 46"/>
        <xdr:cNvCxnSpPr/>
      </xdr:nvCxnSpPr>
      <xdr:spPr bwMode="auto">
        <a:xfrm>
          <a:off x="5562600" y="27556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66120</xdr:rowOff>
    </xdr:from>
    <xdr:ext cx="762000" cy="259045"/>
    <xdr:sp macro="" textlink="">
      <xdr:nvSpPr>
        <xdr:cNvPr id="48" name="人口1人当たり決算額の推移最大値テキスト130"/>
        <xdr:cNvSpPr txBox="1"/>
      </xdr:nvSpPr>
      <xdr:spPr>
        <a:xfrm>
          <a:off x="5740400" y="182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151193</xdr:rowOff>
    </xdr:from>
    <xdr:to>
      <xdr:col>30</xdr:col>
      <xdr:colOff>25400</xdr:colOff>
      <xdr:row>11</xdr:row>
      <xdr:rowOff>151193</xdr:rowOff>
    </xdr:to>
    <xdr:cxnSp macro="">
      <xdr:nvCxnSpPr>
        <xdr:cNvPr id="49" name="直線コネクタ 48"/>
        <xdr:cNvCxnSpPr/>
      </xdr:nvCxnSpPr>
      <xdr:spPr bwMode="auto">
        <a:xfrm>
          <a:off x="5562600" y="20847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123076</xdr:rowOff>
    </xdr:from>
    <xdr:to>
      <xdr:col>29</xdr:col>
      <xdr:colOff>127000</xdr:colOff>
      <xdr:row>18</xdr:row>
      <xdr:rowOff>137668</xdr:rowOff>
    </xdr:to>
    <xdr:cxnSp macro="">
      <xdr:nvCxnSpPr>
        <xdr:cNvPr id="50" name="直線コネクタ 49"/>
        <xdr:cNvCxnSpPr/>
      </xdr:nvCxnSpPr>
      <xdr:spPr bwMode="auto">
        <a:xfrm flipV="1">
          <a:off x="5003800" y="2571001"/>
          <a:ext cx="647700" cy="700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12</xdr:row>
      <xdr:rowOff>83164</xdr:rowOff>
    </xdr:from>
    <xdr:ext cx="762000" cy="259045"/>
    <xdr:sp macro="" textlink="">
      <xdr:nvSpPr>
        <xdr:cNvPr id="51" name="人口1人当たり決算額の推移平均値テキスト130"/>
        <xdr:cNvSpPr txBox="1"/>
      </xdr:nvSpPr>
      <xdr:spPr>
        <a:xfrm>
          <a:off x="5740400" y="2188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66637</xdr:rowOff>
    </xdr:from>
    <xdr:to>
      <xdr:col>29</xdr:col>
      <xdr:colOff>177800</xdr:colOff>
      <xdr:row>13</xdr:row>
      <xdr:rowOff>168237</xdr:rowOff>
    </xdr:to>
    <xdr:sp macro="" textlink="">
      <xdr:nvSpPr>
        <xdr:cNvPr id="52" name="フローチャート: 判断 51"/>
        <xdr:cNvSpPr/>
      </xdr:nvSpPr>
      <xdr:spPr bwMode="auto">
        <a:xfrm>
          <a:off x="5600700" y="23431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136087</xdr:rowOff>
    </xdr:from>
    <xdr:to>
      <xdr:col>26</xdr:col>
      <xdr:colOff>50800</xdr:colOff>
      <xdr:row>18</xdr:row>
      <xdr:rowOff>137668</xdr:rowOff>
    </xdr:to>
    <xdr:cxnSp macro="">
      <xdr:nvCxnSpPr>
        <xdr:cNvPr id="53" name="直線コネクタ 52"/>
        <xdr:cNvCxnSpPr/>
      </xdr:nvCxnSpPr>
      <xdr:spPr bwMode="auto">
        <a:xfrm>
          <a:off x="4305300" y="3269812"/>
          <a:ext cx="698500" cy="1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94374</xdr:rowOff>
    </xdr:from>
    <xdr:to>
      <xdr:col>26</xdr:col>
      <xdr:colOff>101600</xdr:colOff>
      <xdr:row>18</xdr:row>
      <xdr:rowOff>24524</xdr:rowOff>
    </xdr:to>
    <xdr:sp macro="" textlink="">
      <xdr:nvSpPr>
        <xdr:cNvPr id="54" name="フローチャート: 判断 53"/>
        <xdr:cNvSpPr/>
      </xdr:nvSpPr>
      <xdr:spPr bwMode="auto">
        <a:xfrm>
          <a:off x="4953000" y="30566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34701</xdr:rowOff>
    </xdr:from>
    <xdr:ext cx="736600" cy="259045"/>
    <xdr:sp macro="" textlink="">
      <xdr:nvSpPr>
        <xdr:cNvPr id="55" name="テキスト ボックス 54"/>
        <xdr:cNvSpPr txBox="1"/>
      </xdr:nvSpPr>
      <xdr:spPr>
        <a:xfrm>
          <a:off x="4622800" y="2825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136087</xdr:rowOff>
    </xdr:from>
    <xdr:to>
      <xdr:col>22</xdr:col>
      <xdr:colOff>114300</xdr:colOff>
      <xdr:row>18</xdr:row>
      <xdr:rowOff>159195</xdr:rowOff>
    </xdr:to>
    <xdr:cxnSp macro="">
      <xdr:nvCxnSpPr>
        <xdr:cNvPr id="56" name="直線コネクタ 55"/>
        <xdr:cNvCxnSpPr/>
      </xdr:nvCxnSpPr>
      <xdr:spPr bwMode="auto">
        <a:xfrm flipV="1">
          <a:off x="3606800" y="3269812"/>
          <a:ext cx="698500" cy="23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87801</xdr:rowOff>
    </xdr:from>
    <xdr:to>
      <xdr:col>22</xdr:col>
      <xdr:colOff>165100</xdr:colOff>
      <xdr:row>18</xdr:row>
      <xdr:rowOff>17951</xdr:rowOff>
    </xdr:to>
    <xdr:sp macro="" textlink="">
      <xdr:nvSpPr>
        <xdr:cNvPr id="57" name="フローチャート: 判断 56"/>
        <xdr:cNvSpPr/>
      </xdr:nvSpPr>
      <xdr:spPr bwMode="auto">
        <a:xfrm>
          <a:off x="4254500" y="30500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28128</xdr:rowOff>
    </xdr:from>
    <xdr:ext cx="762000" cy="259045"/>
    <xdr:sp macro="" textlink="">
      <xdr:nvSpPr>
        <xdr:cNvPr id="58" name="テキスト ボックス 57"/>
        <xdr:cNvSpPr txBox="1"/>
      </xdr:nvSpPr>
      <xdr:spPr>
        <a:xfrm>
          <a:off x="3924300" y="281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159195</xdr:rowOff>
    </xdr:from>
    <xdr:to>
      <xdr:col>18</xdr:col>
      <xdr:colOff>177800</xdr:colOff>
      <xdr:row>19</xdr:row>
      <xdr:rowOff>15424</xdr:rowOff>
    </xdr:to>
    <xdr:cxnSp macro="">
      <xdr:nvCxnSpPr>
        <xdr:cNvPr id="59" name="直線コネクタ 58"/>
        <xdr:cNvCxnSpPr/>
      </xdr:nvCxnSpPr>
      <xdr:spPr bwMode="auto">
        <a:xfrm flipV="1">
          <a:off x="2908300" y="3292920"/>
          <a:ext cx="698500" cy="27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94240</xdr:rowOff>
    </xdr:from>
    <xdr:to>
      <xdr:col>19</xdr:col>
      <xdr:colOff>38100</xdr:colOff>
      <xdr:row>18</xdr:row>
      <xdr:rowOff>24390</xdr:rowOff>
    </xdr:to>
    <xdr:sp macro="" textlink="">
      <xdr:nvSpPr>
        <xdr:cNvPr id="60" name="フローチャート: 判断 59"/>
        <xdr:cNvSpPr/>
      </xdr:nvSpPr>
      <xdr:spPr bwMode="auto">
        <a:xfrm>
          <a:off x="3556000" y="30565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34567</xdr:rowOff>
    </xdr:from>
    <xdr:ext cx="762000" cy="259045"/>
    <xdr:sp macro="" textlink="">
      <xdr:nvSpPr>
        <xdr:cNvPr id="61" name="テキスト ボックス 60"/>
        <xdr:cNvSpPr txBox="1"/>
      </xdr:nvSpPr>
      <xdr:spPr>
        <a:xfrm>
          <a:off x="3225800" y="2825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116243</xdr:rowOff>
    </xdr:from>
    <xdr:to>
      <xdr:col>15</xdr:col>
      <xdr:colOff>101600</xdr:colOff>
      <xdr:row>18</xdr:row>
      <xdr:rowOff>46393</xdr:rowOff>
    </xdr:to>
    <xdr:sp macro="" textlink="">
      <xdr:nvSpPr>
        <xdr:cNvPr id="62" name="フローチャート: 判断 61"/>
        <xdr:cNvSpPr/>
      </xdr:nvSpPr>
      <xdr:spPr bwMode="auto">
        <a:xfrm>
          <a:off x="2857500" y="30785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56570</xdr:rowOff>
    </xdr:from>
    <xdr:ext cx="762000" cy="259045"/>
    <xdr:sp macro="" textlink="">
      <xdr:nvSpPr>
        <xdr:cNvPr id="63" name="テキスト ボックス 62"/>
        <xdr:cNvSpPr txBox="1"/>
      </xdr:nvSpPr>
      <xdr:spPr>
        <a:xfrm>
          <a:off x="2527300" y="2847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72276</xdr:rowOff>
    </xdr:from>
    <xdr:to>
      <xdr:col>29</xdr:col>
      <xdr:colOff>177800</xdr:colOff>
      <xdr:row>15</xdr:row>
      <xdr:rowOff>2426</xdr:rowOff>
    </xdr:to>
    <xdr:sp macro="" textlink="">
      <xdr:nvSpPr>
        <xdr:cNvPr id="69" name="楕円 68"/>
        <xdr:cNvSpPr/>
      </xdr:nvSpPr>
      <xdr:spPr bwMode="auto">
        <a:xfrm>
          <a:off x="5600700" y="25202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44353</xdr:rowOff>
    </xdr:from>
    <xdr:ext cx="762000" cy="259045"/>
    <xdr:sp macro="" textlink="">
      <xdr:nvSpPr>
        <xdr:cNvPr id="70" name="人口1人当たり決算額の推移該当値テキスト130"/>
        <xdr:cNvSpPr txBox="1"/>
      </xdr:nvSpPr>
      <xdr:spPr>
        <a:xfrm>
          <a:off x="5740400" y="249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86868</xdr:rowOff>
    </xdr:from>
    <xdr:to>
      <xdr:col>26</xdr:col>
      <xdr:colOff>101600</xdr:colOff>
      <xdr:row>19</xdr:row>
      <xdr:rowOff>17018</xdr:rowOff>
    </xdr:to>
    <xdr:sp macro="" textlink="">
      <xdr:nvSpPr>
        <xdr:cNvPr id="71" name="楕円 70"/>
        <xdr:cNvSpPr/>
      </xdr:nvSpPr>
      <xdr:spPr bwMode="auto">
        <a:xfrm>
          <a:off x="4953000" y="3220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1795</xdr:rowOff>
    </xdr:from>
    <xdr:ext cx="736600" cy="259045"/>
    <xdr:sp macro="" textlink="">
      <xdr:nvSpPr>
        <xdr:cNvPr id="72" name="テキスト ボックス 71"/>
        <xdr:cNvSpPr txBox="1"/>
      </xdr:nvSpPr>
      <xdr:spPr>
        <a:xfrm>
          <a:off x="4622800" y="3306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85287</xdr:rowOff>
    </xdr:from>
    <xdr:to>
      <xdr:col>22</xdr:col>
      <xdr:colOff>165100</xdr:colOff>
      <xdr:row>19</xdr:row>
      <xdr:rowOff>15437</xdr:rowOff>
    </xdr:to>
    <xdr:sp macro="" textlink="">
      <xdr:nvSpPr>
        <xdr:cNvPr id="73" name="楕円 72"/>
        <xdr:cNvSpPr/>
      </xdr:nvSpPr>
      <xdr:spPr bwMode="auto">
        <a:xfrm>
          <a:off x="4254500" y="3219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214</xdr:rowOff>
    </xdr:from>
    <xdr:ext cx="762000" cy="259045"/>
    <xdr:sp macro="" textlink="">
      <xdr:nvSpPr>
        <xdr:cNvPr id="74" name="テキスト ボックス 73"/>
        <xdr:cNvSpPr txBox="1"/>
      </xdr:nvSpPr>
      <xdr:spPr>
        <a:xfrm>
          <a:off x="3924300" y="330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108395</xdr:rowOff>
    </xdr:from>
    <xdr:to>
      <xdr:col>19</xdr:col>
      <xdr:colOff>38100</xdr:colOff>
      <xdr:row>19</xdr:row>
      <xdr:rowOff>38545</xdr:rowOff>
    </xdr:to>
    <xdr:sp macro="" textlink="">
      <xdr:nvSpPr>
        <xdr:cNvPr id="75" name="楕円 74"/>
        <xdr:cNvSpPr/>
      </xdr:nvSpPr>
      <xdr:spPr bwMode="auto">
        <a:xfrm>
          <a:off x="3556000" y="3242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23322</xdr:rowOff>
    </xdr:from>
    <xdr:ext cx="762000" cy="259045"/>
    <xdr:sp macro="" textlink="">
      <xdr:nvSpPr>
        <xdr:cNvPr id="76" name="テキスト ボックス 75"/>
        <xdr:cNvSpPr txBox="1"/>
      </xdr:nvSpPr>
      <xdr:spPr>
        <a:xfrm>
          <a:off x="3225800" y="332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136074</xdr:rowOff>
    </xdr:from>
    <xdr:to>
      <xdr:col>15</xdr:col>
      <xdr:colOff>101600</xdr:colOff>
      <xdr:row>19</xdr:row>
      <xdr:rowOff>66224</xdr:rowOff>
    </xdr:to>
    <xdr:sp macro="" textlink="">
      <xdr:nvSpPr>
        <xdr:cNvPr id="77" name="楕円 76"/>
        <xdr:cNvSpPr/>
      </xdr:nvSpPr>
      <xdr:spPr bwMode="auto">
        <a:xfrm>
          <a:off x="2857500" y="3269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51001</xdr:rowOff>
    </xdr:from>
    <xdr:ext cx="762000" cy="259045"/>
    <xdr:sp macro="" textlink="">
      <xdr:nvSpPr>
        <xdr:cNvPr id="78" name="テキスト ボックス 77"/>
        <xdr:cNvSpPr txBox="1"/>
      </xdr:nvSpPr>
      <xdr:spPr>
        <a:xfrm>
          <a:off x="2527300" y="335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114313</xdr:rowOff>
    </xdr:from>
    <xdr:to>
      <xdr:col>29</xdr:col>
      <xdr:colOff>127000</xdr:colOff>
      <xdr:row>37</xdr:row>
      <xdr:rowOff>274104</xdr:rowOff>
    </xdr:to>
    <xdr:cxnSp macro="">
      <xdr:nvCxnSpPr>
        <xdr:cNvPr id="107" name="直線コネクタ 106"/>
        <xdr:cNvCxnSpPr/>
      </xdr:nvCxnSpPr>
      <xdr:spPr bwMode="auto">
        <a:xfrm flipV="1">
          <a:off x="5651500" y="6381763"/>
          <a:ext cx="0" cy="10170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246181</xdr:rowOff>
    </xdr:from>
    <xdr:ext cx="762000" cy="259045"/>
    <xdr:sp macro="" textlink="">
      <xdr:nvSpPr>
        <xdr:cNvPr id="108" name="人口1人当たり決算額の推移最小値テキスト445"/>
        <xdr:cNvSpPr txBox="1"/>
      </xdr:nvSpPr>
      <xdr:spPr>
        <a:xfrm>
          <a:off x="5740400" y="7370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274104</xdr:rowOff>
    </xdr:from>
    <xdr:to>
      <xdr:col>30</xdr:col>
      <xdr:colOff>25400</xdr:colOff>
      <xdr:row>37</xdr:row>
      <xdr:rowOff>274104</xdr:rowOff>
    </xdr:to>
    <xdr:cxnSp macro="">
      <xdr:nvCxnSpPr>
        <xdr:cNvPr id="109" name="直線コネクタ 108"/>
        <xdr:cNvCxnSpPr/>
      </xdr:nvCxnSpPr>
      <xdr:spPr bwMode="auto">
        <a:xfrm>
          <a:off x="5562600" y="73988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200690</xdr:rowOff>
    </xdr:from>
    <xdr:ext cx="762000" cy="259045"/>
    <xdr:sp macro="" textlink="">
      <xdr:nvSpPr>
        <xdr:cNvPr id="110" name="人口1人当たり決算額の推移最大値テキスト445"/>
        <xdr:cNvSpPr txBox="1"/>
      </xdr:nvSpPr>
      <xdr:spPr>
        <a:xfrm>
          <a:off x="5740400" y="612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114313</xdr:rowOff>
    </xdr:from>
    <xdr:to>
      <xdr:col>30</xdr:col>
      <xdr:colOff>25400</xdr:colOff>
      <xdr:row>34</xdr:row>
      <xdr:rowOff>114313</xdr:rowOff>
    </xdr:to>
    <xdr:cxnSp macro="">
      <xdr:nvCxnSpPr>
        <xdr:cNvPr id="111" name="直線コネクタ 110"/>
        <xdr:cNvCxnSpPr/>
      </xdr:nvCxnSpPr>
      <xdr:spPr bwMode="auto">
        <a:xfrm>
          <a:off x="5562600" y="63817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251054</xdr:rowOff>
    </xdr:from>
    <xdr:to>
      <xdr:col>29</xdr:col>
      <xdr:colOff>127000</xdr:colOff>
      <xdr:row>35</xdr:row>
      <xdr:rowOff>133401</xdr:rowOff>
    </xdr:to>
    <xdr:cxnSp macro="">
      <xdr:nvCxnSpPr>
        <xdr:cNvPr id="112" name="直線コネクタ 111"/>
        <xdr:cNvCxnSpPr/>
      </xdr:nvCxnSpPr>
      <xdr:spPr bwMode="auto">
        <a:xfrm>
          <a:off x="5003800" y="6518504"/>
          <a:ext cx="647700" cy="225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224871</xdr:rowOff>
    </xdr:from>
    <xdr:ext cx="762000" cy="259045"/>
    <xdr:sp macro="" textlink="">
      <xdr:nvSpPr>
        <xdr:cNvPr id="113" name="人口1人当たり決算額の推移平均値テキスト445"/>
        <xdr:cNvSpPr txBox="1"/>
      </xdr:nvSpPr>
      <xdr:spPr>
        <a:xfrm>
          <a:off x="5740400" y="6835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252794</xdr:rowOff>
    </xdr:from>
    <xdr:to>
      <xdr:col>29</xdr:col>
      <xdr:colOff>177800</xdr:colOff>
      <xdr:row>36</xdr:row>
      <xdr:rowOff>11494</xdr:rowOff>
    </xdr:to>
    <xdr:sp macro="" textlink="">
      <xdr:nvSpPr>
        <xdr:cNvPr id="114" name="フローチャート: 判断 113"/>
        <xdr:cNvSpPr/>
      </xdr:nvSpPr>
      <xdr:spPr bwMode="auto">
        <a:xfrm>
          <a:off x="5600700" y="68631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138278</xdr:rowOff>
    </xdr:from>
    <xdr:to>
      <xdr:col>26</xdr:col>
      <xdr:colOff>50800</xdr:colOff>
      <xdr:row>34</xdr:row>
      <xdr:rowOff>251054</xdr:rowOff>
    </xdr:to>
    <xdr:cxnSp macro="">
      <xdr:nvCxnSpPr>
        <xdr:cNvPr id="115" name="直線コネクタ 114"/>
        <xdr:cNvCxnSpPr/>
      </xdr:nvCxnSpPr>
      <xdr:spPr bwMode="auto">
        <a:xfrm>
          <a:off x="4305300" y="6405728"/>
          <a:ext cx="698500" cy="112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170574</xdr:rowOff>
    </xdr:from>
    <xdr:to>
      <xdr:col>26</xdr:col>
      <xdr:colOff>101600</xdr:colOff>
      <xdr:row>35</xdr:row>
      <xdr:rowOff>272174</xdr:rowOff>
    </xdr:to>
    <xdr:sp macro="" textlink="">
      <xdr:nvSpPr>
        <xdr:cNvPr id="116" name="フローチャート: 判断 115"/>
        <xdr:cNvSpPr/>
      </xdr:nvSpPr>
      <xdr:spPr bwMode="auto">
        <a:xfrm>
          <a:off x="4953000" y="6780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256951</xdr:rowOff>
    </xdr:from>
    <xdr:ext cx="736600" cy="259045"/>
    <xdr:sp macro="" textlink="">
      <xdr:nvSpPr>
        <xdr:cNvPr id="117" name="テキスト ボックス 116"/>
        <xdr:cNvSpPr txBox="1"/>
      </xdr:nvSpPr>
      <xdr:spPr>
        <a:xfrm>
          <a:off x="4622800" y="6867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250444</xdr:rowOff>
    </xdr:from>
    <xdr:to>
      <xdr:col>22</xdr:col>
      <xdr:colOff>114300</xdr:colOff>
      <xdr:row>34</xdr:row>
      <xdr:rowOff>138278</xdr:rowOff>
    </xdr:to>
    <xdr:cxnSp macro="">
      <xdr:nvCxnSpPr>
        <xdr:cNvPr id="118" name="直線コネクタ 117"/>
        <xdr:cNvCxnSpPr/>
      </xdr:nvCxnSpPr>
      <xdr:spPr bwMode="auto">
        <a:xfrm>
          <a:off x="3606800" y="6174994"/>
          <a:ext cx="698500" cy="230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106032</xdr:rowOff>
    </xdr:from>
    <xdr:to>
      <xdr:col>22</xdr:col>
      <xdr:colOff>165100</xdr:colOff>
      <xdr:row>35</xdr:row>
      <xdr:rowOff>207632</xdr:rowOff>
    </xdr:to>
    <xdr:sp macro="" textlink="">
      <xdr:nvSpPr>
        <xdr:cNvPr id="119" name="フローチャート: 判断 118"/>
        <xdr:cNvSpPr/>
      </xdr:nvSpPr>
      <xdr:spPr bwMode="auto">
        <a:xfrm>
          <a:off x="4254500" y="6716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192409</xdr:rowOff>
    </xdr:from>
    <xdr:ext cx="762000" cy="259045"/>
    <xdr:sp macro="" textlink="">
      <xdr:nvSpPr>
        <xdr:cNvPr id="120" name="テキスト ボックス 119"/>
        <xdr:cNvSpPr txBox="1"/>
      </xdr:nvSpPr>
      <xdr:spPr>
        <a:xfrm>
          <a:off x="3924300" y="6802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250444</xdr:rowOff>
    </xdr:from>
    <xdr:to>
      <xdr:col>18</xdr:col>
      <xdr:colOff>177800</xdr:colOff>
      <xdr:row>34</xdr:row>
      <xdr:rowOff>146736</xdr:rowOff>
    </xdr:to>
    <xdr:cxnSp macro="">
      <xdr:nvCxnSpPr>
        <xdr:cNvPr id="121" name="直線コネクタ 120"/>
        <xdr:cNvCxnSpPr/>
      </xdr:nvCxnSpPr>
      <xdr:spPr bwMode="auto">
        <a:xfrm flipV="1">
          <a:off x="2908300" y="6174994"/>
          <a:ext cx="698500" cy="2391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40501</xdr:rowOff>
    </xdr:from>
    <xdr:to>
      <xdr:col>19</xdr:col>
      <xdr:colOff>38100</xdr:colOff>
      <xdr:row>35</xdr:row>
      <xdr:rowOff>142101</xdr:rowOff>
    </xdr:to>
    <xdr:sp macro="" textlink="">
      <xdr:nvSpPr>
        <xdr:cNvPr id="122" name="フローチャート: 判断 121"/>
        <xdr:cNvSpPr/>
      </xdr:nvSpPr>
      <xdr:spPr bwMode="auto">
        <a:xfrm>
          <a:off x="3556000" y="6650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126878</xdr:rowOff>
    </xdr:from>
    <xdr:ext cx="762000" cy="259045"/>
    <xdr:sp macro="" textlink="">
      <xdr:nvSpPr>
        <xdr:cNvPr id="123" name="テキスト ボックス 122"/>
        <xdr:cNvSpPr txBox="1"/>
      </xdr:nvSpPr>
      <xdr:spPr>
        <a:xfrm>
          <a:off x="3225800" y="6737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56312</xdr:rowOff>
    </xdr:from>
    <xdr:to>
      <xdr:col>15</xdr:col>
      <xdr:colOff>101600</xdr:colOff>
      <xdr:row>35</xdr:row>
      <xdr:rowOff>157912</xdr:rowOff>
    </xdr:to>
    <xdr:sp macro="" textlink="">
      <xdr:nvSpPr>
        <xdr:cNvPr id="124" name="フローチャート: 判断 123"/>
        <xdr:cNvSpPr/>
      </xdr:nvSpPr>
      <xdr:spPr bwMode="auto">
        <a:xfrm>
          <a:off x="2857500" y="66666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142689</xdr:rowOff>
    </xdr:from>
    <xdr:ext cx="762000" cy="259045"/>
    <xdr:sp macro="" textlink="">
      <xdr:nvSpPr>
        <xdr:cNvPr id="125" name="テキスト ボックス 124"/>
        <xdr:cNvSpPr txBox="1"/>
      </xdr:nvSpPr>
      <xdr:spPr>
        <a:xfrm>
          <a:off x="2527300" y="6753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82601</xdr:rowOff>
    </xdr:from>
    <xdr:to>
      <xdr:col>29</xdr:col>
      <xdr:colOff>177800</xdr:colOff>
      <xdr:row>35</xdr:row>
      <xdr:rowOff>184201</xdr:rowOff>
    </xdr:to>
    <xdr:sp macro="" textlink="">
      <xdr:nvSpPr>
        <xdr:cNvPr id="131" name="楕円 130"/>
        <xdr:cNvSpPr/>
      </xdr:nvSpPr>
      <xdr:spPr bwMode="auto">
        <a:xfrm>
          <a:off x="5600700" y="6692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270578</xdr:rowOff>
    </xdr:from>
    <xdr:ext cx="762000" cy="259045"/>
    <xdr:sp macro="" textlink="">
      <xdr:nvSpPr>
        <xdr:cNvPr id="132" name="人口1人当たり決算額の推移該当値テキスト445"/>
        <xdr:cNvSpPr txBox="1"/>
      </xdr:nvSpPr>
      <xdr:spPr>
        <a:xfrm>
          <a:off x="5740400" y="6538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200254</xdr:rowOff>
    </xdr:from>
    <xdr:to>
      <xdr:col>26</xdr:col>
      <xdr:colOff>101600</xdr:colOff>
      <xdr:row>34</xdr:row>
      <xdr:rowOff>301854</xdr:rowOff>
    </xdr:to>
    <xdr:sp macro="" textlink="">
      <xdr:nvSpPr>
        <xdr:cNvPr id="133" name="楕円 132"/>
        <xdr:cNvSpPr/>
      </xdr:nvSpPr>
      <xdr:spPr bwMode="auto">
        <a:xfrm>
          <a:off x="4953000" y="6467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312031</xdr:rowOff>
    </xdr:from>
    <xdr:ext cx="736600" cy="259045"/>
    <xdr:sp macro="" textlink="">
      <xdr:nvSpPr>
        <xdr:cNvPr id="134" name="テキスト ボックス 133"/>
        <xdr:cNvSpPr txBox="1"/>
      </xdr:nvSpPr>
      <xdr:spPr>
        <a:xfrm>
          <a:off x="4622800" y="6236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87478</xdr:rowOff>
    </xdr:from>
    <xdr:to>
      <xdr:col>22</xdr:col>
      <xdr:colOff>165100</xdr:colOff>
      <xdr:row>34</xdr:row>
      <xdr:rowOff>189078</xdr:rowOff>
    </xdr:to>
    <xdr:sp macro="" textlink="">
      <xdr:nvSpPr>
        <xdr:cNvPr id="135" name="楕円 134"/>
        <xdr:cNvSpPr/>
      </xdr:nvSpPr>
      <xdr:spPr bwMode="auto">
        <a:xfrm>
          <a:off x="4254500" y="6354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199255</xdr:rowOff>
    </xdr:from>
    <xdr:ext cx="762000" cy="259045"/>
    <xdr:sp macro="" textlink="">
      <xdr:nvSpPr>
        <xdr:cNvPr id="136" name="テキスト ボックス 135"/>
        <xdr:cNvSpPr txBox="1"/>
      </xdr:nvSpPr>
      <xdr:spPr>
        <a:xfrm>
          <a:off x="3924300" y="6123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199644</xdr:rowOff>
    </xdr:from>
    <xdr:to>
      <xdr:col>19</xdr:col>
      <xdr:colOff>38100</xdr:colOff>
      <xdr:row>33</xdr:row>
      <xdr:rowOff>301244</xdr:rowOff>
    </xdr:to>
    <xdr:sp macro="" textlink="">
      <xdr:nvSpPr>
        <xdr:cNvPr id="137" name="楕円 136"/>
        <xdr:cNvSpPr/>
      </xdr:nvSpPr>
      <xdr:spPr bwMode="auto">
        <a:xfrm>
          <a:off x="3556000" y="61241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139971</xdr:rowOff>
    </xdr:from>
    <xdr:ext cx="762000" cy="259045"/>
    <xdr:sp macro="" textlink="">
      <xdr:nvSpPr>
        <xdr:cNvPr id="138" name="テキスト ボックス 137"/>
        <xdr:cNvSpPr txBox="1"/>
      </xdr:nvSpPr>
      <xdr:spPr>
        <a:xfrm>
          <a:off x="3225800" y="589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95936</xdr:rowOff>
    </xdr:from>
    <xdr:to>
      <xdr:col>15</xdr:col>
      <xdr:colOff>101600</xdr:colOff>
      <xdr:row>34</xdr:row>
      <xdr:rowOff>197536</xdr:rowOff>
    </xdr:to>
    <xdr:sp macro="" textlink="">
      <xdr:nvSpPr>
        <xdr:cNvPr id="139" name="楕円 138"/>
        <xdr:cNvSpPr/>
      </xdr:nvSpPr>
      <xdr:spPr bwMode="auto">
        <a:xfrm>
          <a:off x="2857500" y="6363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207713</xdr:rowOff>
    </xdr:from>
    <xdr:ext cx="762000" cy="259045"/>
    <xdr:sp macro="" textlink="">
      <xdr:nvSpPr>
        <xdr:cNvPr id="140" name="テキスト ボックス 139"/>
        <xdr:cNvSpPr txBox="1"/>
      </xdr:nvSpPr>
      <xdr:spPr>
        <a:xfrm>
          <a:off x="2527300" y="613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3,737,845
3,646,405
437.56
1,705,235,891
1,682,028,520
13,056,042
936,031,148
2,364,112,005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59062</xdr:rowOff>
    </xdr:from>
    <xdr:to>
      <xdr:col>24</xdr:col>
      <xdr:colOff>62865</xdr:colOff>
      <xdr:row>34</xdr:row>
      <xdr:rowOff>65958</xdr:rowOff>
    </xdr:to>
    <xdr:cxnSp macro="">
      <xdr:nvCxnSpPr>
        <xdr:cNvPr id="56" name="直線コネクタ 55"/>
        <xdr:cNvCxnSpPr/>
      </xdr:nvCxnSpPr>
      <xdr:spPr>
        <a:xfrm flipV="1">
          <a:off x="4633595" y="5202562"/>
          <a:ext cx="1270" cy="692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69785</xdr:rowOff>
    </xdr:from>
    <xdr:ext cx="534377" cy="259045"/>
    <xdr:sp macro="" textlink="">
      <xdr:nvSpPr>
        <xdr:cNvPr id="57" name="人件費最小値テキスト"/>
        <xdr:cNvSpPr txBox="1"/>
      </xdr:nvSpPr>
      <xdr:spPr>
        <a:xfrm>
          <a:off x="4686300" y="5899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65958</xdr:rowOff>
    </xdr:from>
    <xdr:to>
      <xdr:col>24</xdr:col>
      <xdr:colOff>152400</xdr:colOff>
      <xdr:row>34</xdr:row>
      <xdr:rowOff>65958</xdr:rowOff>
    </xdr:to>
    <xdr:cxnSp macro="">
      <xdr:nvCxnSpPr>
        <xdr:cNvPr id="58" name="直線コネクタ 57"/>
        <xdr:cNvCxnSpPr/>
      </xdr:nvCxnSpPr>
      <xdr:spPr>
        <a:xfrm>
          <a:off x="4546600" y="589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5739</xdr:rowOff>
    </xdr:from>
    <xdr:ext cx="599010" cy="259045"/>
    <xdr:sp macro="" textlink="">
      <xdr:nvSpPr>
        <xdr:cNvPr id="59" name="人件費最大値テキスト"/>
        <xdr:cNvSpPr txBox="1"/>
      </xdr:nvSpPr>
      <xdr:spPr>
        <a:xfrm>
          <a:off x="4686300" y="4977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59062</xdr:rowOff>
    </xdr:from>
    <xdr:to>
      <xdr:col>24</xdr:col>
      <xdr:colOff>152400</xdr:colOff>
      <xdr:row>30</xdr:row>
      <xdr:rowOff>59062</xdr:rowOff>
    </xdr:to>
    <xdr:cxnSp macro="">
      <xdr:nvCxnSpPr>
        <xdr:cNvPr id="60" name="直線コネクタ 59"/>
        <xdr:cNvCxnSpPr/>
      </xdr:nvCxnSpPr>
      <xdr:spPr>
        <a:xfrm>
          <a:off x="4546600" y="5202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59918</xdr:rowOff>
    </xdr:from>
    <xdr:to>
      <xdr:col>24</xdr:col>
      <xdr:colOff>63500</xdr:colOff>
      <xdr:row>37</xdr:row>
      <xdr:rowOff>133509</xdr:rowOff>
    </xdr:to>
    <xdr:cxnSp macro="">
      <xdr:nvCxnSpPr>
        <xdr:cNvPr id="61" name="直線コネクタ 60"/>
        <xdr:cNvCxnSpPr/>
      </xdr:nvCxnSpPr>
      <xdr:spPr>
        <a:xfrm flipV="1">
          <a:off x="3797300" y="5717768"/>
          <a:ext cx="838200" cy="75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11974</xdr:rowOff>
    </xdr:from>
    <xdr:ext cx="599010" cy="259045"/>
    <xdr:sp macro="" textlink="">
      <xdr:nvSpPr>
        <xdr:cNvPr id="62" name="人件費平均値テキスト"/>
        <xdr:cNvSpPr txBox="1"/>
      </xdr:nvSpPr>
      <xdr:spPr>
        <a:xfrm>
          <a:off x="4686300" y="53269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160547</xdr:rowOff>
    </xdr:from>
    <xdr:to>
      <xdr:col>24</xdr:col>
      <xdr:colOff>114300</xdr:colOff>
      <xdr:row>32</xdr:row>
      <xdr:rowOff>90697</xdr:rowOff>
    </xdr:to>
    <xdr:sp macro="" textlink="">
      <xdr:nvSpPr>
        <xdr:cNvPr id="63" name="フローチャート: 判断 62"/>
        <xdr:cNvSpPr/>
      </xdr:nvSpPr>
      <xdr:spPr>
        <a:xfrm>
          <a:off x="4584700" y="547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123527</xdr:rowOff>
    </xdr:from>
    <xdr:to>
      <xdr:col>19</xdr:col>
      <xdr:colOff>177800</xdr:colOff>
      <xdr:row>37</xdr:row>
      <xdr:rowOff>133509</xdr:rowOff>
    </xdr:to>
    <xdr:cxnSp macro="">
      <xdr:nvCxnSpPr>
        <xdr:cNvPr id="64" name="直線コネクタ 63"/>
        <xdr:cNvCxnSpPr/>
      </xdr:nvCxnSpPr>
      <xdr:spPr>
        <a:xfrm>
          <a:off x="2908300" y="6467177"/>
          <a:ext cx="889000" cy="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80289</xdr:rowOff>
    </xdr:from>
    <xdr:to>
      <xdr:col>20</xdr:col>
      <xdr:colOff>38100</xdr:colOff>
      <xdr:row>37</xdr:row>
      <xdr:rowOff>10439</xdr:rowOff>
    </xdr:to>
    <xdr:sp macro="" textlink="">
      <xdr:nvSpPr>
        <xdr:cNvPr id="65" name="フローチャート: 判断 64"/>
        <xdr:cNvSpPr/>
      </xdr:nvSpPr>
      <xdr:spPr>
        <a:xfrm>
          <a:off x="3746500" y="625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26966</xdr:rowOff>
    </xdr:from>
    <xdr:ext cx="534377" cy="259045"/>
    <xdr:sp macro="" textlink="">
      <xdr:nvSpPr>
        <xdr:cNvPr id="66" name="テキスト ボックス 65"/>
        <xdr:cNvSpPr txBox="1"/>
      </xdr:nvSpPr>
      <xdr:spPr>
        <a:xfrm>
          <a:off x="3530111" y="60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123527</xdr:rowOff>
    </xdr:from>
    <xdr:to>
      <xdr:col>15</xdr:col>
      <xdr:colOff>50800</xdr:colOff>
      <xdr:row>37</xdr:row>
      <xdr:rowOff>140805</xdr:rowOff>
    </xdr:to>
    <xdr:cxnSp macro="">
      <xdr:nvCxnSpPr>
        <xdr:cNvPr id="67" name="直線コネクタ 66"/>
        <xdr:cNvCxnSpPr/>
      </xdr:nvCxnSpPr>
      <xdr:spPr>
        <a:xfrm flipV="1">
          <a:off x="2019300" y="6467177"/>
          <a:ext cx="889000" cy="1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65050</xdr:rowOff>
    </xdr:from>
    <xdr:to>
      <xdr:col>15</xdr:col>
      <xdr:colOff>101600</xdr:colOff>
      <xdr:row>36</xdr:row>
      <xdr:rowOff>166650</xdr:rowOff>
    </xdr:to>
    <xdr:sp macro="" textlink="">
      <xdr:nvSpPr>
        <xdr:cNvPr id="68" name="フローチャート: 判断 67"/>
        <xdr:cNvSpPr/>
      </xdr:nvSpPr>
      <xdr:spPr>
        <a:xfrm>
          <a:off x="2857500" y="623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11727</xdr:rowOff>
    </xdr:from>
    <xdr:ext cx="534377" cy="259045"/>
    <xdr:sp macro="" textlink="">
      <xdr:nvSpPr>
        <xdr:cNvPr id="69" name="テキスト ボックス 68"/>
        <xdr:cNvSpPr txBox="1"/>
      </xdr:nvSpPr>
      <xdr:spPr>
        <a:xfrm>
          <a:off x="2641111" y="601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140805</xdr:rowOff>
    </xdr:from>
    <xdr:to>
      <xdr:col>10</xdr:col>
      <xdr:colOff>114300</xdr:colOff>
      <xdr:row>37</xdr:row>
      <xdr:rowOff>167799</xdr:rowOff>
    </xdr:to>
    <xdr:cxnSp macro="">
      <xdr:nvCxnSpPr>
        <xdr:cNvPr id="70" name="直線コネクタ 69"/>
        <xdr:cNvCxnSpPr/>
      </xdr:nvCxnSpPr>
      <xdr:spPr>
        <a:xfrm flipV="1">
          <a:off x="1130300" y="6484455"/>
          <a:ext cx="889000" cy="26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67812</xdr:rowOff>
    </xdr:from>
    <xdr:to>
      <xdr:col>10</xdr:col>
      <xdr:colOff>165100</xdr:colOff>
      <xdr:row>36</xdr:row>
      <xdr:rowOff>169412</xdr:rowOff>
    </xdr:to>
    <xdr:sp macro="" textlink="">
      <xdr:nvSpPr>
        <xdr:cNvPr id="71" name="フローチャート: 判断 70"/>
        <xdr:cNvSpPr/>
      </xdr:nvSpPr>
      <xdr:spPr>
        <a:xfrm>
          <a:off x="1968500" y="624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14489</xdr:rowOff>
    </xdr:from>
    <xdr:ext cx="534377" cy="259045"/>
    <xdr:sp macro="" textlink="">
      <xdr:nvSpPr>
        <xdr:cNvPr id="72" name="テキスト ボックス 71"/>
        <xdr:cNvSpPr txBox="1"/>
      </xdr:nvSpPr>
      <xdr:spPr>
        <a:xfrm>
          <a:off x="1752111" y="601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81356</xdr:rowOff>
    </xdr:from>
    <xdr:to>
      <xdr:col>6</xdr:col>
      <xdr:colOff>38100</xdr:colOff>
      <xdr:row>37</xdr:row>
      <xdr:rowOff>11506</xdr:rowOff>
    </xdr:to>
    <xdr:sp macro="" textlink="">
      <xdr:nvSpPr>
        <xdr:cNvPr id="73" name="フローチャート: 判断 72"/>
        <xdr:cNvSpPr/>
      </xdr:nvSpPr>
      <xdr:spPr>
        <a:xfrm>
          <a:off x="1079500" y="6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28033</xdr:rowOff>
    </xdr:from>
    <xdr:ext cx="534377" cy="259045"/>
    <xdr:sp macro="" textlink="">
      <xdr:nvSpPr>
        <xdr:cNvPr id="74" name="テキスト ボックス 73"/>
        <xdr:cNvSpPr txBox="1"/>
      </xdr:nvSpPr>
      <xdr:spPr>
        <a:xfrm>
          <a:off x="863111" y="602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9118</xdr:rowOff>
    </xdr:from>
    <xdr:to>
      <xdr:col>24</xdr:col>
      <xdr:colOff>114300</xdr:colOff>
      <xdr:row>33</xdr:row>
      <xdr:rowOff>110718</xdr:rowOff>
    </xdr:to>
    <xdr:sp macro="" textlink="">
      <xdr:nvSpPr>
        <xdr:cNvPr id="80" name="楕円 79"/>
        <xdr:cNvSpPr/>
      </xdr:nvSpPr>
      <xdr:spPr>
        <a:xfrm>
          <a:off x="4584700" y="566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158995</xdr:rowOff>
    </xdr:from>
    <xdr:ext cx="534377" cy="259045"/>
    <xdr:sp macro="" textlink="">
      <xdr:nvSpPr>
        <xdr:cNvPr id="81" name="人件費該当値テキスト"/>
        <xdr:cNvSpPr txBox="1"/>
      </xdr:nvSpPr>
      <xdr:spPr>
        <a:xfrm>
          <a:off x="4686300" y="564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82709</xdr:rowOff>
    </xdr:from>
    <xdr:to>
      <xdr:col>20</xdr:col>
      <xdr:colOff>38100</xdr:colOff>
      <xdr:row>38</xdr:row>
      <xdr:rowOff>12859</xdr:rowOff>
    </xdr:to>
    <xdr:sp macro="" textlink="">
      <xdr:nvSpPr>
        <xdr:cNvPr id="82" name="楕円 81"/>
        <xdr:cNvSpPr/>
      </xdr:nvSpPr>
      <xdr:spPr>
        <a:xfrm>
          <a:off x="3746500" y="642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3986</xdr:rowOff>
    </xdr:from>
    <xdr:ext cx="534377" cy="259045"/>
    <xdr:sp macro="" textlink="">
      <xdr:nvSpPr>
        <xdr:cNvPr id="83" name="テキスト ボックス 82"/>
        <xdr:cNvSpPr txBox="1"/>
      </xdr:nvSpPr>
      <xdr:spPr>
        <a:xfrm>
          <a:off x="3530111" y="651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72727</xdr:rowOff>
    </xdr:from>
    <xdr:to>
      <xdr:col>15</xdr:col>
      <xdr:colOff>101600</xdr:colOff>
      <xdr:row>38</xdr:row>
      <xdr:rowOff>2877</xdr:rowOff>
    </xdr:to>
    <xdr:sp macro="" textlink="">
      <xdr:nvSpPr>
        <xdr:cNvPr id="84" name="楕円 83"/>
        <xdr:cNvSpPr/>
      </xdr:nvSpPr>
      <xdr:spPr>
        <a:xfrm>
          <a:off x="2857500" y="641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165454</xdr:rowOff>
    </xdr:from>
    <xdr:ext cx="534377" cy="259045"/>
    <xdr:sp macro="" textlink="">
      <xdr:nvSpPr>
        <xdr:cNvPr id="85" name="テキスト ボックス 84"/>
        <xdr:cNvSpPr txBox="1"/>
      </xdr:nvSpPr>
      <xdr:spPr>
        <a:xfrm>
          <a:off x="2641111" y="650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90005</xdr:rowOff>
    </xdr:from>
    <xdr:to>
      <xdr:col>10</xdr:col>
      <xdr:colOff>165100</xdr:colOff>
      <xdr:row>38</xdr:row>
      <xdr:rowOff>20155</xdr:rowOff>
    </xdr:to>
    <xdr:sp macro="" textlink="">
      <xdr:nvSpPr>
        <xdr:cNvPr id="86" name="楕円 85"/>
        <xdr:cNvSpPr/>
      </xdr:nvSpPr>
      <xdr:spPr>
        <a:xfrm>
          <a:off x="1968500" y="643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11282</xdr:rowOff>
    </xdr:from>
    <xdr:ext cx="534377" cy="259045"/>
    <xdr:sp macro="" textlink="">
      <xdr:nvSpPr>
        <xdr:cNvPr id="87" name="テキスト ボックス 86"/>
        <xdr:cNvSpPr txBox="1"/>
      </xdr:nvSpPr>
      <xdr:spPr>
        <a:xfrm>
          <a:off x="1752111" y="652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116999</xdr:rowOff>
    </xdr:from>
    <xdr:to>
      <xdr:col>6</xdr:col>
      <xdr:colOff>38100</xdr:colOff>
      <xdr:row>38</xdr:row>
      <xdr:rowOff>47149</xdr:rowOff>
    </xdr:to>
    <xdr:sp macro="" textlink="">
      <xdr:nvSpPr>
        <xdr:cNvPr id="88" name="楕円 87"/>
        <xdr:cNvSpPr/>
      </xdr:nvSpPr>
      <xdr:spPr>
        <a:xfrm>
          <a:off x="1079500" y="646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38276</xdr:rowOff>
    </xdr:from>
    <xdr:ext cx="534377" cy="259045"/>
    <xdr:sp macro="" textlink="">
      <xdr:nvSpPr>
        <xdr:cNvPr id="89" name="テキスト ボックス 88"/>
        <xdr:cNvSpPr txBox="1"/>
      </xdr:nvSpPr>
      <xdr:spPr>
        <a:xfrm>
          <a:off x="863111" y="655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112040</xdr:rowOff>
    </xdr:from>
    <xdr:to>
      <xdr:col>24</xdr:col>
      <xdr:colOff>62865</xdr:colOff>
      <xdr:row>59</xdr:row>
      <xdr:rowOff>40648</xdr:rowOff>
    </xdr:to>
    <xdr:cxnSp macro="">
      <xdr:nvCxnSpPr>
        <xdr:cNvPr id="112" name="直線コネクタ 111"/>
        <xdr:cNvCxnSpPr/>
      </xdr:nvCxnSpPr>
      <xdr:spPr>
        <a:xfrm flipV="1">
          <a:off x="4633595" y="8684540"/>
          <a:ext cx="1270" cy="1471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44475</xdr:rowOff>
    </xdr:from>
    <xdr:ext cx="534377" cy="259045"/>
    <xdr:sp macro="" textlink="">
      <xdr:nvSpPr>
        <xdr:cNvPr id="113" name="物件費最小値テキスト"/>
        <xdr:cNvSpPr txBox="1"/>
      </xdr:nvSpPr>
      <xdr:spPr>
        <a:xfrm>
          <a:off x="4686300" y="10160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40648</xdr:rowOff>
    </xdr:from>
    <xdr:to>
      <xdr:col>24</xdr:col>
      <xdr:colOff>152400</xdr:colOff>
      <xdr:row>59</xdr:row>
      <xdr:rowOff>40648</xdr:rowOff>
    </xdr:to>
    <xdr:cxnSp macro="">
      <xdr:nvCxnSpPr>
        <xdr:cNvPr id="114" name="直線コネクタ 113"/>
        <xdr:cNvCxnSpPr/>
      </xdr:nvCxnSpPr>
      <xdr:spPr>
        <a:xfrm>
          <a:off x="4546600" y="101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58717</xdr:rowOff>
    </xdr:from>
    <xdr:ext cx="599010" cy="259045"/>
    <xdr:sp macro="" textlink="">
      <xdr:nvSpPr>
        <xdr:cNvPr id="115" name="物件費最大値テキスト"/>
        <xdr:cNvSpPr txBox="1"/>
      </xdr:nvSpPr>
      <xdr:spPr>
        <a:xfrm>
          <a:off x="4686300" y="8459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112040</xdr:rowOff>
    </xdr:from>
    <xdr:to>
      <xdr:col>24</xdr:col>
      <xdr:colOff>152400</xdr:colOff>
      <xdr:row>50</xdr:row>
      <xdr:rowOff>112040</xdr:rowOff>
    </xdr:to>
    <xdr:cxnSp macro="">
      <xdr:nvCxnSpPr>
        <xdr:cNvPr id="116" name="直線コネクタ 115"/>
        <xdr:cNvCxnSpPr/>
      </xdr:nvCxnSpPr>
      <xdr:spPr>
        <a:xfrm>
          <a:off x="4546600" y="86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89294</xdr:rowOff>
    </xdr:from>
    <xdr:to>
      <xdr:col>24</xdr:col>
      <xdr:colOff>63500</xdr:colOff>
      <xdr:row>58</xdr:row>
      <xdr:rowOff>89888</xdr:rowOff>
    </xdr:to>
    <xdr:cxnSp macro="">
      <xdr:nvCxnSpPr>
        <xdr:cNvPr id="117" name="直線コネクタ 116"/>
        <xdr:cNvCxnSpPr/>
      </xdr:nvCxnSpPr>
      <xdr:spPr>
        <a:xfrm>
          <a:off x="3797300" y="10033394"/>
          <a:ext cx="8382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106382</xdr:rowOff>
    </xdr:from>
    <xdr:ext cx="534377" cy="259045"/>
    <xdr:sp macro="" textlink="">
      <xdr:nvSpPr>
        <xdr:cNvPr id="118" name="物件費平均値テキスト"/>
        <xdr:cNvSpPr txBox="1"/>
      </xdr:nvSpPr>
      <xdr:spPr>
        <a:xfrm>
          <a:off x="4686300" y="9707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83505</xdr:rowOff>
    </xdr:from>
    <xdr:to>
      <xdr:col>24</xdr:col>
      <xdr:colOff>114300</xdr:colOff>
      <xdr:row>58</xdr:row>
      <xdr:rowOff>13655</xdr:rowOff>
    </xdr:to>
    <xdr:sp macro="" textlink="">
      <xdr:nvSpPr>
        <xdr:cNvPr id="119" name="フローチャート: 判断 118"/>
        <xdr:cNvSpPr/>
      </xdr:nvSpPr>
      <xdr:spPr>
        <a:xfrm>
          <a:off x="4584700" y="985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89294</xdr:rowOff>
    </xdr:from>
    <xdr:to>
      <xdr:col>19</xdr:col>
      <xdr:colOff>177800</xdr:colOff>
      <xdr:row>58</xdr:row>
      <xdr:rowOff>105799</xdr:rowOff>
    </xdr:to>
    <xdr:cxnSp macro="">
      <xdr:nvCxnSpPr>
        <xdr:cNvPr id="120" name="直線コネクタ 119"/>
        <xdr:cNvCxnSpPr/>
      </xdr:nvCxnSpPr>
      <xdr:spPr>
        <a:xfrm flipV="1">
          <a:off x="2908300" y="10033394"/>
          <a:ext cx="8890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89883</xdr:rowOff>
    </xdr:from>
    <xdr:to>
      <xdr:col>20</xdr:col>
      <xdr:colOff>38100</xdr:colOff>
      <xdr:row>58</xdr:row>
      <xdr:rowOff>20033</xdr:rowOff>
    </xdr:to>
    <xdr:sp macro="" textlink="">
      <xdr:nvSpPr>
        <xdr:cNvPr id="121" name="フローチャート: 判断 120"/>
        <xdr:cNvSpPr/>
      </xdr:nvSpPr>
      <xdr:spPr>
        <a:xfrm>
          <a:off x="3746500" y="986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36560</xdr:rowOff>
    </xdr:from>
    <xdr:ext cx="534377" cy="259045"/>
    <xdr:sp macro="" textlink="">
      <xdr:nvSpPr>
        <xdr:cNvPr id="122" name="テキスト ボックス 121"/>
        <xdr:cNvSpPr txBox="1"/>
      </xdr:nvSpPr>
      <xdr:spPr>
        <a:xfrm>
          <a:off x="3530111" y="963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105799</xdr:rowOff>
    </xdr:from>
    <xdr:to>
      <xdr:col>15</xdr:col>
      <xdr:colOff>50800</xdr:colOff>
      <xdr:row>58</xdr:row>
      <xdr:rowOff>107604</xdr:rowOff>
    </xdr:to>
    <xdr:cxnSp macro="">
      <xdr:nvCxnSpPr>
        <xdr:cNvPr id="123" name="直線コネクタ 122"/>
        <xdr:cNvCxnSpPr/>
      </xdr:nvCxnSpPr>
      <xdr:spPr>
        <a:xfrm flipV="1">
          <a:off x="2019300" y="10049899"/>
          <a:ext cx="889000" cy="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127602</xdr:rowOff>
    </xdr:from>
    <xdr:to>
      <xdr:col>15</xdr:col>
      <xdr:colOff>101600</xdr:colOff>
      <xdr:row>58</xdr:row>
      <xdr:rowOff>57752</xdr:rowOff>
    </xdr:to>
    <xdr:sp macro="" textlink="">
      <xdr:nvSpPr>
        <xdr:cNvPr id="124" name="フローチャート: 判断 123"/>
        <xdr:cNvSpPr/>
      </xdr:nvSpPr>
      <xdr:spPr>
        <a:xfrm>
          <a:off x="2857500" y="990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74279</xdr:rowOff>
    </xdr:from>
    <xdr:ext cx="534377" cy="259045"/>
    <xdr:sp macro="" textlink="">
      <xdr:nvSpPr>
        <xdr:cNvPr id="125" name="テキスト ボックス 124"/>
        <xdr:cNvSpPr txBox="1"/>
      </xdr:nvSpPr>
      <xdr:spPr>
        <a:xfrm>
          <a:off x="2641111" y="967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107604</xdr:rowOff>
    </xdr:from>
    <xdr:to>
      <xdr:col>10</xdr:col>
      <xdr:colOff>114300</xdr:colOff>
      <xdr:row>58</xdr:row>
      <xdr:rowOff>155885</xdr:rowOff>
    </xdr:to>
    <xdr:cxnSp macro="">
      <xdr:nvCxnSpPr>
        <xdr:cNvPr id="126" name="直線コネクタ 125"/>
        <xdr:cNvCxnSpPr/>
      </xdr:nvCxnSpPr>
      <xdr:spPr>
        <a:xfrm flipV="1">
          <a:off x="1130300" y="10051704"/>
          <a:ext cx="889000" cy="48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139238</xdr:rowOff>
    </xdr:from>
    <xdr:to>
      <xdr:col>10</xdr:col>
      <xdr:colOff>165100</xdr:colOff>
      <xdr:row>58</xdr:row>
      <xdr:rowOff>69388</xdr:rowOff>
    </xdr:to>
    <xdr:sp macro="" textlink="">
      <xdr:nvSpPr>
        <xdr:cNvPr id="127" name="フローチャート: 判断 126"/>
        <xdr:cNvSpPr/>
      </xdr:nvSpPr>
      <xdr:spPr>
        <a:xfrm>
          <a:off x="1968500" y="9911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85915</xdr:rowOff>
    </xdr:from>
    <xdr:ext cx="534377" cy="259045"/>
    <xdr:sp macro="" textlink="">
      <xdr:nvSpPr>
        <xdr:cNvPr id="128" name="テキスト ボックス 127"/>
        <xdr:cNvSpPr txBox="1"/>
      </xdr:nvSpPr>
      <xdr:spPr>
        <a:xfrm>
          <a:off x="1752111" y="968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18811</xdr:rowOff>
    </xdr:from>
    <xdr:to>
      <xdr:col>6</xdr:col>
      <xdr:colOff>38100</xdr:colOff>
      <xdr:row>58</xdr:row>
      <xdr:rowOff>120411</xdr:rowOff>
    </xdr:to>
    <xdr:sp macro="" textlink="">
      <xdr:nvSpPr>
        <xdr:cNvPr id="129" name="フローチャート: 判断 128"/>
        <xdr:cNvSpPr/>
      </xdr:nvSpPr>
      <xdr:spPr>
        <a:xfrm>
          <a:off x="1079500" y="996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136938</xdr:rowOff>
    </xdr:from>
    <xdr:ext cx="534377" cy="259045"/>
    <xdr:sp macro="" textlink="">
      <xdr:nvSpPr>
        <xdr:cNvPr id="130" name="テキスト ボックス 129"/>
        <xdr:cNvSpPr txBox="1"/>
      </xdr:nvSpPr>
      <xdr:spPr>
        <a:xfrm>
          <a:off x="863111" y="973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39088</xdr:rowOff>
    </xdr:from>
    <xdr:to>
      <xdr:col>24</xdr:col>
      <xdr:colOff>114300</xdr:colOff>
      <xdr:row>58</xdr:row>
      <xdr:rowOff>140688</xdr:rowOff>
    </xdr:to>
    <xdr:sp macro="" textlink="">
      <xdr:nvSpPr>
        <xdr:cNvPr id="136" name="楕円 135"/>
        <xdr:cNvSpPr/>
      </xdr:nvSpPr>
      <xdr:spPr>
        <a:xfrm>
          <a:off x="4584700" y="998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125465</xdr:rowOff>
    </xdr:from>
    <xdr:ext cx="534377" cy="259045"/>
    <xdr:sp macro="" textlink="">
      <xdr:nvSpPr>
        <xdr:cNvPr id="137" name="物件費該当値テキスト"/>
        <xdr:cNvSpPr txBox="1"/>
      </xdr:nvSpPr>
      <xdr:spPr>
        <a:xfrm>
          <a:off x="4686300" y="989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38494</xdr:rowOff>
    </xdr:from>
    <xdr:to>
      <xdr:col>20</xdr:col>
      <xdr:colOff>38100</xdr:colOff>
      <xdr:row>58</xdr:row>
      <xdr:rowOff>140094</xdr:rowOff>
    </xdr:to>
    <xdr:sp macro="" textlink="">
      <xdr:nvSpPr>
        <xdr:cNvPr id="138" name="楕円 137"/>
        <xdr:cNvSpPr/>
      </xdr:nvSpPr>
      <xdr:spPr>
        <a:xfrm>
          <a:off x="3746500" y="998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131221</xdr:rowOff>
    </xdr:from>
    <xdr:ext cx="534377" cy="259045"/>
    <xdr:sp macro="" textlink="">
      <xdr:nvSpPr>
        <xdr:cNvPr id="139" name="テキスト ボックス 138"/>
        <xdr:cNvSpPr txBox="1"/>
      </xdr:nvSpPr>
      <xdr:spPr>
        <a:xfrm>
          <a:off x="3530111" y="1007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54999</xdr:rowOff>
    </xdr:from>
    <xdr:to>
      <xdr:col>15</xdr:col>
      <xdr:colOff>101600</xdr:colOff>
      <xdr:row>58</xdr:row>
      <xdr:rowOff>156599</xdr:rowOff>
    </xdr:to>
    <xdr:sp macro="" textlink="">
      <xdr:nvSpPr>
        <xdr:cNvPr id="140" name="楕円 139"/>
        <xdr:cNvSpPr/>
      </xdr:nvSpPr>
      <xdr:spPr>
        <a:xfrm>
          <a:off x="2857500" y="999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147726</xdr:rowOff>
    </xdr:from>
    <xdr:ext cx="534377" cy="259045"/>
    <xdr:sp macro="" textlink="">
      <xdr:nvSpPr>
        <xdr:cNvPr id="141" name="テキスト ボックス 140"/>
        <xdr:cNvSpPr txBox="1"/>
      </xdr:nvSpPr>
      <xdr:spPr>
        <a:xfrm>
          <a:off x="2641111" y="1009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56804</xdr:rowOff>
    </xdr:from>
    <xdr:to>
      <xdr:col>10</xdr:col>
      <xdr:colOff>165100</xdr:colOff>
      <xdr:row>58</xdr:row>
      <xdr:rowOff>158404</xdr:rowOff>
    </xdr:to>
    <xdr:sp macro="" textlink="">
      <xdr:nvSpPr>
        <xdr:cNvPr id="142" name="楕円 141"/>
        <xdr:cNvSpPr/>
      </xdr:nvSpPr>
      <xdr:spPr>
        <a:xfrm>
          <a:off x="1968500" y="1000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149531</xdr:rowOff>
    </xdr:from>
    <xdr:ext cx="534377" cy="259045"/>
    <xdr:sp macro="" textlink="">
      <xdr:nvSpPr>
        <xdr:cNvPr id="143" name="テキスト ボックス 142"/>
        <xdr:cNvSpPr txBox="1"/>
      </xdr:nvSpPr>
      <xdr:spPr>
        <a:xfrm>
          <a:off x="1752111" y="1009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105085</xdr:rowOff>
    </xdr:from>
    <xdr:to>
      <xdr:col>6</xdr:col>
      <xdr:colOff>38100</xdr:colOff>
      <xdr:row>59</xdr:row>
      <xdr:rowOff>35235</xdr:rowOff>
    </xdr:to>
    <xdr:sp macro="" textlink="">
      <xdr:nvSpPr>
        <xdr:cNvPr id="144" name="楕円 143"/>
        <xdr:cNvSpPr/>
      </xdr:nvSpPr>
      <xdr:spPr>
        <a:xfrm>
          <a:off x="1079500" y="1004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26362</xdr:rowOff>
    </xdr:from>
    <xdr:ext cx="534377" cy="259045"/>
    <xdr:sp macro="" textlink="">
      <xdr:nvSpPr>
        <xdr:cNvPr id="145" name="テキスト ボックス 144"/>
        <xdr:cNvSpPr txBox="1"/>
      </xdr:nvSpPr>
      <xdr:spPr>
        <a:xfrm>
          <a:off x="863111" y="1014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168927</xdr:rowOff>
    </xdr:from>
    <xdr:ext cx="248786" cy="259045"/>
    <xdr:sp macro="" textlink="">
      <xdr:nvSpPr>
        <xdr:cNvPr id="157" name="テキスト ボックス 156"/>
        <xdr:cNvSpPr txBox="1"/>
      </xdr:nvSpPr>
      <xdr:spPr>
        <a:xfrm>
          <a:off x="513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54627</xdr:rowOff>
    </xdr:from>
    <xdr:ext cx="467179" cy="259045"/>
    <xdr:sp macro="" textlink="">
      <xdr:nvSpPr>
        <xdr:cNvPr id="159" name="テキスト ボックス 158"/>
        <xdr:cNvSpPr txBox="1"/>
      </xdr:nvSpPr>
      <xdr:spPr>
        <a:xfrm>
          <a:off x="294821" y="1325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111777</xdr:rowOff>
    </xdr:from>
    <xdr:ext cx="467179" cy="259045"/>
    <xdr:sp macro="" textlink="">
      <xdr:nvSpPr>
        <xdr:cNvPr id="161" name="テキスト ボックス 160"/>
        <xdr:cNvSpPr txBox="1"/>
      </xdr:nvSpPr>
      <xdr:spPr>
        <a:xfrm>
          <a:off x="294821"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3" name="テキスト ボックス 162"/>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54627</xdr:rowOff>
    </xdr:from>
    <xdr:ext cx="531299" cy="259045"/>
    <xdr:sp macro="" textlink="">
      <xdr:nvSpPr>
        <xdr:cNvPr id="165" name="テキスト ボックス 164"/>
        <xdr:cNvSpPr txBox="1"/>
      </xdr:nvSpPr>
      <xdr:spPr>
        <a:xfrm>
          <a:off x="230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7" name="テキスト ボックス 166"/>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68</xdr:row>
      <xdr:rowOff>168927</xdr:rowOff>
    </xdr:from>
    <xdr:ext cx="531299" cy="259045"/>
    <xdr:sp macro="" textlink="">
      <xdr:nvSpPr>
        <xdr:cNvPr id="169" name="テキスト ボックス 168"/>
        <xdr:cNvSpPr txBox="1"/>
      </xdr:nvSpPr>
      <xdr:spPr>
        <a:xfrm>
          <a:off x="230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145891</xdr:rowOff>
    </xdr:from>
    <xdr:to>
      <xdr:col>24</xdr:col>
      <xdr:colOff>62865</xdr:colOff>
      <xdr:row>78</xdr:row>
      <xdr:rowOff>112364</xdr:rowOff>
    </xdr:to>
    <xdr:cxnSp macro="">
      <xdr:nvCxnSpPr>
        <xdr:cNvPr id="173" name="直線コネクタ 172"/>
        <xdr:cNvCxnSpPr/>
      </xdr:nvCxnSpPr>
      <xdr:spPr>
        <a:xfrm flipV="1">
          <a:off x="4633595" y="12147391"/>
          <a:ext cx="1270" cy="1338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116191</xdr:rowOff>
    </xdr:from>
    <xdr:ext cx="469744" cy="259045"/>
    <xdr:sp macro="" textlink="">
      <xdr:nvSpPr>
        <xdr:cNvPr id="174" name="維持補修費最小値テキスト"/>
        <xdr:cNvSpPr txBox="1"/>
      </xdr:nvSpPr>
      <xdr:spPr>
        <a:xfrm>
          <a:off x="4686300" y="1348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112364</xdr:rowOff>
    </xdr:from>
    <xdr:to>
      <xdr:col>24</xdr:col>
      <xdr:colOff>152400</xdr:colOff>
      <xdr:row>78</xdr:row>
      <xdr:rowOff>112364</xdr:rowOff>
    </xdr:to>
    <xdr:cxnSp macro="">
      <xdr:nvCxnSpPr>
        <xdr:cNvPr id="175" name="直線コネクタ 174"/>
        <xdr:cNvCxnSpPr/>
      </xdr:nvCxnSpPr>
      <xdr:spPr>
        <a:xfrm>
          <a:off x="4546600" y="1348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92568</xdr:rowOff>
    </xdr:from>
    <xdr:ext cx="534377" cy="259045"/>
    <xdr:sp macro="" textlink="">
      <xdr:nvSpPr>
        <xdr:cNvPr id="176" name="維持補修費最大値テキスト"/>
        <xdr:cNvSpPr txBox="1"/>
      </xdr:nvSpPr>
      <xdr:spPr>
        <a:xfrm>
          <a:off x="4686300" y="1192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145891</xdr:rowOff>
    </xdr:from>
    <xdr:to>
      <xdr:col>24</xdr:col>
      <xdr:colOff>152400</xdr:colOff>
      <xdr:row>70</xdr:row>
      <xdr:rowOff>145891</xdr:rowOff>
    </xdr:to>
    <xdr:cxnSp macro="">
      <xdr:nvCxnSpPr>
        <xdr:cNvPr id="177" name="直線コネクタ 176"/>
        <xdr:cNvCxnSpPr/>
      </xdr:nvCxnSpPr>
      <xdr:spPr>
        <a:xfrm>
          <a:off x="4546600" y="1214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23876</xdr:rowOff>
    </xdr:from>
    <xdr:to>
      <xdr:col>24</xdr:col>
      <xdr:colOff>63500</xdr:colOff>
      <xdr:row>78</xdr:row>
      <xdr:rowOff>28924</xdr:rowOff>
    </xdr:to>
    <xdr:cxnSp macro="">
      <xdr:nvCxnSpPr>
        <xdr:cNvPr id="178" name="直線コネクタ 177"/>
        <xdr:cNvCxnSpPr/>
      </xdr:nvCxnSpPr>
      <xdr:spPr>
        <a:xfrm>
          <a:off x="3797300" y="13396976"/>
          <a:ext cx="838200" cy="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158164</xdr:rowOff>
    </xdr:from>
    <xdr:ext cx="469744" cy="259045"/>
    <xdr:sp macro="" textlink="">
      <xdr:nvSpPr>
        <xdr:cNvPr id="179" name="維持補修費平均値テキスト"/>
        <xdr:cNvSpPr txBox="1"/>
      </xdr:nvSpPr>
      <xdr:spPr>
        <a:xfrm>
          <a:off x="4686300" y="12845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135287</xdr:rowOff>
    </xdr:from>
    <xdr:to>
      <xdr:col>24</xdr:col>
      <xdr:colOff>114300</xdr:colOff>
      <xdr:row>76</xdr:row>
      <xdr:rowOff>65438</xdr:rowOff>
    </xdr:to>
    <xdr:sp macro="" textlink="">
      <xdr:nvSpPr>
        <xdr:cNvPr id="180" name="フローチャート: 判断 179"/>
        <xdr:cNvSpPr/>
      </xdr:nvSpPr>
      <xdr:spPr>
        <a:xfrm>
          <a:off x="4584700" y="129940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9398</xdr:rowOff>
    </xdr:from>
    <xdr:to>
      <xdr:col>19</xdr:col>
      <xdr:colOff>177800</xdr:colOff>
      <xdr:row>78</xdr:row>
      <xdr:rowOff>23876</xdr:rowOff>
    </xdr:to>
    <xdr:cxnSp macro="">
      <xdr:nvCxnSpPr>
        <xdr:cNvPr id="181" name="直線コネクタ 180"/>
        <xdr:cNvCxnSpPr/>
      </xdr:nvCxnSpPr>
      <xdr:spPr>
        <a:xfrm>
          <a:off x="2908300" y="1338249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161385</xdr:rowOff>
    </xdr:from>
    <xdr:to>
      <xdr:col>20</xdr:col>
      <xdr:colOff>38100</xdr:colOff>
      <xdr:row>76</xdr:row>
      <xdr:rowOff>91535</xdr:rowOff>
    </xdr:to>
    <xdr:sp macro="" textlink="">
      <xdr:nvSpPr>
        <xdr:cNvPr id="182" name="フローチャート: 判断 181"/>
        <xdr:cNvSpPr/>
      </xdr:nvSpPr>
      <xdr:spPr>
        <a:xfrm>
          <a:off x="3746500" y="1302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108062</xdr:rowOff>
    </xdr:from>
    <xdr:ext cx="469744" cy="259045"/>
    <xdr:sp macro="" textlink="">
      <xdr:nvSpPr>
        <xdr:cNvPr id="183" name="テキスト ボックス 182"/>
        <xdr:cNvSpPr txBox="1"/>
      </xdr:nvSpPr>
      <xdr:spPr>
        <a:xfrm>
          <a:off x="3562428" y="12795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142653</xdr:rowOff>
    </xdr:from>
    <xdr:to>
      <xdr:col>15</xdr:col>
      <xdr:colOff>50800</xdr:colOff>
      <xdr:row>78</xdr:row>
      <xdr:rowOff>9398</xdr:rowOff>
    </xdr:to>
    <xdr:cxnSp macro="">
      <xdr:nvCxnSpPr>
        <xdr:cNvPr id="184" name="直線コネクタ 183"/>
        <xdr:cNvCxnSpPr/>
      </xdr:nvCxnSpPr>
      <xdr:spPr>
        <a:xfrm>
          <a:off x="2019300" y="13344303"/>
          <a:ext cx="889000" cy="3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3747</xdr:rowOff>
    </xdr:from>
    <xdr:to>
      <xdr:col>15</xdr:col>
      <xdr:colOff>101600</xdr:colOff>
      <xdr:row>76</xdr:row>
      <xdr:rowOff>105347</xdr:rowOff>
    </xdr:to>
    <xdr:sp macro="" textlink="">
      <xdr:nvSpPr>
        <xdr:cNvPr id="185" name="フローチャート: 判断 184"/>
        <xdr:cNvSpPr/>
      </xdr:nvSpPr>
      <xdr:spPr>
        <a:xfrm>
          <a:off x="2857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121873</xdr:rowOff>
    </xdr:from>
    <xdr:ext cx="469744" cy="259045"/>
    <xdr:sp macro="" textlink="">
      <xdr:nvSpPr>
        <xdr:cNvPr id="186" name="テキスト ボックス 185"/>
        <xdr:cNvSpPr txBox="1"/>
      </xdr:nvSpPr>
      <xdr:spPr>
        <a:xfrm>
          <a:off x="2673428" y="1280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83883</xdr:rowOff>
    </xdr:from>
    <xdr:to>
      <xdr:col>10</xdr:col>
      <xdr:colOff>114300</xdr:colOff>
      <xdr:row>77</xdr:row>
      <xdr:rowOff>142653</xdr:rowOff>
    </xdr:to>
    <xdr:cxnSp macro="">
      <xdr:nvCxnSpPr>
        <xdr:cNvPr id="187" name="直線コネクタ 186"/>
        <xdr:cNvCxnSpPr/>
      </xdr:nvCxnSpPr>
      <xdr:spPr>
        <a:xfrm>
          <a:off x="1130300" y="13285533"/>
          <a:ext cx="889000" cy="5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149194</xdr:rowOff>
    </xdr:from>
    <xdr:to>
      <xdr:col>10</xdr:col>
      <xdr:colOff>165100</xdr:colOff>
      <xdr:row>76</xdr:row>
      <xdr:rowOff>79344</xdr:rowOff>
    </xdr:to>
    <xdr:sp macro="" textlink="">
      <xdr:nvSpPr>
        <xdr:cNvPr id="188" name="フローチャート: 判断 187"/>
        <xdr:cNvSpPr/>
      </xdr:nvSpPr>
      <xdr:spPr>
        <a:xfrm>
          <a:off x="1968500" y="1300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95870</xdr:rowOff>
    </xdr:from>
    <xdr:ext cx="469744" cy="259045"/>
    <xdr:sp macro="" textlink="">
      <xdr:nvSpPr>
        <xdr:cNvPr id="189" name="テキスト ボックス 188"/>
        <xdr:cNvSpPr txBox="1"/>
      </xdr:nvSpPr>
      <xdr:spPr>
        <a:xfrm>
          <a:off x="1784428" y="1278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166719</xdr:rowOff>
    </xdr:from>
    <xdr:to>
      <xdr:col>6</xdr:col>
      <xdr:colOff>38100</xdr:colOff>
      <xdr:row>76</xdr:row>
      <xdr:rowOff>96869</xdr:rowOff>
    </xdr:to>
    <xdr:sp macro="" textlink="">
      <xdr:nvSpPr>
        <xdr:cNvPr id="190" name="フローチャート: 判断 189"/>
        <xdr:cNvSpPr/>
      </xdr:nvSpPr>
      <xdr:spPr>
        <a:xfrm>
          <a:off x="1079500" y="1302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113396</xdr:rowOff>
    </xdr:from>
    <xdr:ext cx="469744" cy="259045"/>
    <xdr:sp macro="" textlink="">
      <xdr:nvSpPr>
        <xdr:cNvPr id="191" name="テキスト ボックス 190"/>
        <xdr:cNvSpPr txBox="1"/>
      </xdr:nvSpPr>
      <xdr:spPr>
        <a:xfrm>
          <a:off x="895428" y="1280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149574</xdr:rowOff>
    </xdr:from>
    <xdr:to>
      <xdr:col>24</xdr:col>
      <xdr:colOff>114300</xdr:colOff>
      <xdr:row>78</xdr:row>
      <xdr:rowOff>79724</xdr:rowOff>
    </xdr:to>
    <xdr:sp macro="" textlink="">
      <xdr:nvSpPr>
        <xdr:cNvPr id="197" name="楕円 196"/>
        <xdr:cNvSpPr/>
      </xdr:nvSpPr>
      <xdr:spPr>
        <a:xfrm>
          <a:off x="4584700" y="1335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64501</xdr:rowOff>
    </xdr:from>
    <xdr:ext cx="469744" cy="259045"/>
    <xdr:sp macro="" textlink="">
      <xdr:nvSpPr>
        <xdr:cNvPr id="198" name="維持補修費該当値テキスト"/>
        <xdr:cNvSpPr txBox="1"/>
      </xdr:nvSpPr>
      <xdr:spPr>
        <a:xfrm>
          <a:off x="4686300" y="1326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144526</xdr:rowOff>
    </xdr:from>
    <xdr:to>
      <xdr:col>20</xdr:col>
      <xdr:colOff>38100</xdr:colOff>
      <xdr:row>78</xdr:row>
      <xdr:rowOff>74676</xdr:rowOff>
    </xdr:to>
    <xdr:sp macro="" textlink="">
      <xdr:nvSpPr>
        <xdr:cNvPr id="199" name="楕円 198"/>
        <xdr:cNvSpPr/>
      </xdr:nvSpPr>
      <xdr:spPr>
        <a:xfrm>
          <a:off x="3746500" y="1334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65803</xdr:rowOff>
    </xdr:from>
    <xdr:ext cx="469744" cy="259045"/>
    <xdr:sp macro="" textlink="">
      <xdr:nvSpPr>
        <xdr:cNvPr id="200" name="テキスト ボックス 199"/>
        <xdr:cNvSpPr txBox="1"/>
      </xdr:nvSpPr>
      <xdr:spPr>
        <a:xfrm>
          <a:off x="3562428" y="1343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130048</xdr:rowOff>
    </xdr:from>
    <xdr:to>
      <xdr:col>15</xdr:col>
      <xdr:colOff>101600</xdr:colOff>
      <xdr:row>78</xdr:row>
      <xdr:rowOff>60198</xdr:rowOff>
    </xdr:to>
    <xdr:sp macro="" textlink="">
      <xdr:nvSpPr>
        <xdr:cNvPr id="201" name="楕円 200"/>
        <xdr:cNvSpPr/>
      </xdr:nvSpPr>
      <xdr:spPr>
        <a:xfrm>
          <a:off x="2857500" y="1333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51325</xdr:rowOff>
    </xdr:from>
    <xdr:ext cx="469744" cy="259045"/>
    <xdr:sp macro="" textlink="">
      <xdr:nvSpPr>
        <xdr:cNvPr id="202" name="テキスト ボックス 201"/>
        <xdr:cNvSpPr txBox="1"/>
      </xdr:nvSpPr>
      <xdr:spPr>
        <a:xfrm>
          <a:off x="2673428" y="1342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91853</xdr:rowOff>
    </xdr:from>
    <xdr:to>
      <xdr:col>10</xdr:col>
      <xdr:colOff>165100</xdr:colOff>
      <xdr:row>78</xdr:row>
      <xdr:rowOff>22003</xdr:rowOff>
    </xdr:to>
    <xdr:sp macro="" textlink="">
      <xdr:nvSpPr>
        <xdr:cNvPr id="203" name="楕円 202"/>
        <xdr:cNvSpPr/>
      </xdr:nvSpPr>
      <xdr:spPr>
        <a:xfrm>
          <a:off x="1968500" y="1329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13130</xdr:rowOff>
    </xdr:from>
    <xdr:ext cx="469744" cy="259045"/>
    <xdr:sp macro="" textlink="">
      <xdr:nvSpPr>
        <xdr:cNvPr id="204" name="テキスト ボックス 203"/>
        <xdr:cNvSpPr txBox="1"/>
      </xdr:nvSpPr>
      <xdr:spPr>
        <a:xfrm>
          <a:off x="1784428" y="13386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33083</xdr:rowOff>
    </xdr:from>
    <xdr:to>
      <xdr:col>6</xdr:col>
      <xdr:colOff>38100</xdr:colOff>
      <xdr:row>77</xdr:row>
      <xdr:rowOff>134683</xdr:rowOff>
    </xdr:to>
    <xdr:sp macro="" textlink="">
      <xdr:nvSpPr>
        <xdr:cNvPr id="205" name="楕円 204"/>
        <xdr:cNvSpPr/>
      </xdr:nvSpPr>
      <xdr:spPr>
        <a:xfrm>
          <a:off x="1079500" y="13234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125810</xdr:rowOff>
    </xdr:from>
    <xdr:ext cx="469744" cy="259045"/>
    <xdr:sp macro="" textlink="">
      <xdr:nvSpPr>
        <xdr:cNvPr id="206" name="テキスト ボックス 205"/>
        <xdr:cNvSpPr txBox="1"/>
      </xdr:nvSpPr>
      <xdr:spPr>
        <a:xfrm>
          <a:off x="895428" y="1332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133871</xdr:rowOff>
    </xdr:from>
    <xdr:to>
      <xdr:col>24</xdr:col>
      <xdr:colOff>62865</xdr:colOff>
      <xdr:row>99</xdr:row>
      <xdr:rowOff>126949</xdr:rowOff>
    </xdr:to>
    <xdr:cxnSp macro="">
      <xdr:nvCxnSpPr>
        <xdr:cNvPr id="231" name="直線コネクタ 230"/>
        <xdr:cNvCxnSpPr/>
      </xdr:nvCxnSpPr>
      <xdr:spPr>
        <a:xfrm flipV="1">
          <a:off x="4633595" y="15564371"/>
          <a:ext cx="1270" cy="1536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130776</xdr:rowOff>
    </xdr:from>
    <xdr:ext cx="534377" cy="259045"/>
    <xdr:sp macro="" textlink="">
      <xdr:nvSpPr>
        <xdr:cNvPr id="232" name="扶助費最小値テキスト"/>
        <xdr:cNvSpPr txBox="1"/>
      </xdr:nvSpPr>
      <xdr:spPr>
        <a:xfrm>
          <a:off x="4686300" y="1710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126949</xdr:rowOff>
    </xdr:from>
    <xdr:to>
      <xdr:col>24</xdr:col>
      <xdr:colOff>152400</xdr:colOff>
      <xdr:row>99</xdr:row>
      <xdr:rowOff>126949</xdr:rowOff>
    </xdr:to>
    <xdr:cxnSp macro="">
      <xdr:nvCxnSpPr>
        <xdr:cNvPr id="233" name="直線コネクタ 232"/>
        <xdr:cNvCxnSpPr/>
      </xdr:nvCxnSpPr>
      <xdr:spPr>
        <a:xfrm>
          <a:off x="4546600" y="1710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80548</xdr:rowOff>
    </xdr:from>
    <xdr:ext cx="599010" cy="259045"/>
    <xdr:sp macro="" textlink="">
      <xdr:nvSpPr>
        <xdr:cNvPr id="234" name="扶助費最大値テキスト"/>
        <xdr:cNvSpPr txBox="1"/>
      </xdr:nvSpPr>
      <xdr:spPr>
        <a:xfrm>
          <a:off x="4686300" y="15339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133871</xdr:rowOff>
    </xdr:from>
    <xdr:to>
      <xdr:col>24</xdr:col>
      <xdr:colOff>152400</xdr:colOff>
      <xdr:row>90</xdr:row>
      <xdr:rowOff>133871</xdr:rowOff>
    </xdr:to>
    <xdr:cxnSp macro="">
      <xdr:nvCxnSpPr>
        <xdr:cNvPr id="235" name="直線コネクタ 234"/>
        <xdr:cNvCxnSpPr/>
      </xdr:nvCxnSpPr>
      <xdr:spPr>
        <a:xfrm>
          <a:off x="4546600" y="15564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18681</xdr:rowOff>
    </xdr:from>
    <xdr:to>
      <xdr:col>24</xdr:col>
      <xdr:colOff>63500</xdr:colOff>
      <xdr:row>97</xdr:row>
      <xdr:rowOff>51181</xdr:rowOff>
    </xdr:to>
    <xdr:cxnSp macro="">
      <xdr:nvCxnSpPr>
        <xdr:cNvPr id="236" name="直線コネクタ 235"/>
        <xdr:cNvCxnSpPr/>
      </xdr:nvCxnSpPr>
      <xdr:spPr>
        <a:xfrm flipV="1">
          <a:off x="3797300" y="16649331"/>
          <a:ext cx="838200" cy="3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6405</xdr:rowOff>
    </xdr:from>
    <xdr:ext cx="599010" cy="259045"/>
    <xdr:sp macro="" textlink="">
      <xdr:nvSpPr>
        <xdr:cNvPr id="237" name="扶助費平均値テキスト"/>
        <xdr:cNvSpPr txBox="1"/>
      </xdr:nvSpPr>
      <xdr:spPr>
        <a:xfrm>
          <a:off x="4686300" y="16294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154978</xdr:rowOff>
    </xdr:from>
    <xdr:to>
      <xdr:col>24</xdr:col>
      <xdr:colOff>114300</xdr:colOff>
      <xdr:row>96</xdr:row>
      <xdr:rowOff>85128</xdr:rowOff>
    </xdr:to>
    <xdr:sp macro="" textlink="">
      <xdr:nvSpPr>
        <xdr:cNvPr id="238" name="フローチャート: 判断 237"/>
        <xdr:cNvSpPr/>
      </xdr:nvSpPr>
      <xdr:spPr>
        <a:xfrm>
          <a:off x="4584700" y="1644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51181</xdr:rowOff>
    </xdr:from>
    <xdr:to>
      <xdr:col>19</xdr:col>
      <xdr:colOff>177800</xdr:colOff>
      <xdr:row>97</xdr:row>
      <xdr:rowOff>134201</xdr:rowOff>
    </xdr:to>
    <xdr:cxnSp macro="">
      <xdr:nvCxnSpPr>
        <xdr:cNvPr id="239" name="直線コネクタ 238"/>
        <xdr:cNvCxnSpPr/>
      </xdr:nvCxnSpPr>
      <xdr:spPr>
        <a:xfrm flipV="1">
          <a:off x="2908300" y="16681831"/>
          <a:ext cx="889000" cy="8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15811</xdr:rowOff>
    </xdr:from>
    <xdr:to>
      <xdr:col>20</xdr:col>
      <xdr:colOff>38100</xdr:colOff>
      <xdr:row>96</xdr:row>
      <xdr:rowOff>117411</xdr:rowOff>
    </xdr:to>
    <xdr:sp macro="" textlink="">
      <xdr:nvSpPr>
        <xdr:cNvPr id="240" name="フローチャート: 判断 239"/>
        <xdr:cNvSpPr/>
      </xdr:nvSpPr>
      <xdr:spPr>
        <a:xfrm>
          <a:off x="3746500" y="1647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133938</xdr:rowOff>
    </xdr:from>
    <xdr:ext cx="599010" cy="259045"/>
    <xdr:sp macro="" textlink="">
      <xdr:nvSpPr>
        <xdr:cNvPr id="241" name="テキスト ボックス 240"/>
        <xdr:cNvSpPr txBox="1"/>
      </xdr:nvSpPr>
      <xdr:spPr>
        <a:xfrm>
          <a:off x="3497795" y="1625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134201</xdr:rowOff>
    </xdr:from>
    <xdr:to>
      <xdr:col>15</xdr:col>
      <xdr:colOff>50800</xdr:colOff>
      <xdr:row>98</xdr:row>
      <xdr:rowOff>30544</xdr:rowOff>
    </xdr:to>
    <xdr:cxnSp macro="">
      <xdr:nvCxnSpPr>
        <xdr:cNvPr id="242" name="直線コネクタ 241"/>
        <xdr:cNvCxnSpPr/>
      </xdr:nvCxnSpPr>
      <xdr:spPr>
        <a:xfrm flipV="1">
          <a:off x="2019300" y="16764851"/>
          <a:ext cx="889000" cy="6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82677</xdr:rowOff>
    </xdr:from>
    <xdr:to>
      <xdr:col>15</xdr:col>
      <xdr:colOff>101600</xdr:colOff>
      <xdr:row>97</xdr:row>
      <xdr:rowOff>12827</xdr:rowOff>
    </xdr:to>
    <xdr:sp macro="" textlink="">
      <xdr:nvSpPr>
        <xdr:cNvPr id="243" name="フローチャート: 判断 242"/>
        <xdr:cNvSpPr/>
      </xdr:nvSpPr>
      <xdr:spPr>
        <a:xfrm>
          <a:off x="2857500" y="165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29354</xdr:rowOff>
    </xdr:from>
    <xdr:ext cx="599010" cy="259045"/>
    <xdr:sp macro="" textlink="">
      <xdr:nvSpPr>
        <xdr:cNvPr id="244" name="テキスト ボックス 243"/>
        <xdr:cNvSpPr txBox="1"/>
      </xdr:nvSpPr>
      <xdr:spPr>
        <a:xfrm>
          <a:off x="2608795" y="16317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30544</xdr:rowOff>
    </xdr:from>
    <xdr:to>
      <xdr:col>10</xdr:col>
      <xdr:colOff>114300</xdr:colOff>
      <xdr:row>98</xdr:row>
      <xdr:rowOff>110770</xdr:rowOff>
    </xdr:to>
    <xdr:cxnSp macro="">
      <xdr:nvCxnSpPr>
        <xdr:cNvPr id="245" name="直線コネクタ 244"/>
        <xdr:cNvCxnSpPr/>
      </xdr:nvCxnSpPr>
      <xdr:spPr>
        <a:xfrm flipV="1">
          <a:off x="1130300" y="16832644"/>
          <a:ext cx="889000" cy="8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130670</xdr:rowOff>
    </xdr:from>
    <xdr:to>
      <xdr:col>10</xdr:col>
      <xdr:colOff>165100</xdr:colOff>
      <xdr:row>97</xdr:row>
      <xdr:rowOff>60820</xdr:rowOff>
    </xdr:to>
    <xdr:sp macro="" textlink="">
      <xdr:nvSpPr>
        <xdr:cNvPr id="246" name="フローチャート: 判断 245"/>
        <xdr:cNvSpPr/>
      </xdr:nvSpPr>
      <xdr:spPr>
        <a:xfrm>
          <a:off x="1968500" y="1658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77347</xdr:rowOff>
    </xdr:from>
    <xdr:ext cx="599010" cy="259045"/>
    <xdr:sp macro="" textlink="">
      <xdr:nvSpPr>
        <xdr:cNvPr id="247" name="テキスト ボックス 246"/>
        <xdr:cNvSpPr txBox="1"/>
      </xdr:nvSpPr>
      <xdr:spPr>
        <a:xfrm>
          <a:off x="1719795" y="16365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35420</xdr:rowOff>
    </xdr:from>
    <xdr:to>
      <xdr:col>6</xdr:col>
      <xdr:colOff>38100</xdr:colOff>
      <xdr:row>97</xdr:row>
      <xdr:rowOff>137020</xdr:rowOff>
    </xdr:to>
    <xdr:sp macro="" textlink="">
      <xdr:nvSpPr>
        <xdr:cNvPr id="248" name="フローチャート: 判断 247"/>
        <xdr:cNvSpPr/>
      </xdr:nvSpPr>
      <xdr:spPr>
        <a:xfrm>
          <a:off x="1079500" y="16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153547</xdr:rowOff>
    </xdr:from>
    <xdr:ext cx="599010" cy="259045"/>
    <xdr:sp macro="" textlink="">
      <xdr:nvSpPr>
        <xdr:cNvPr id="249" name="テキスト ボックス 248"/>
        <xdr:cNvSpPr txBox="1"/>
      </xdr:nvSpPr>
      <xdr:spPr>
        <a:xfrm>
          <a:off x="830795" y="1644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139331</xdr:rowOff>
    </xdr:from>
    <xdr:to>
      <xdr:col>24</xdr:col>
      <xdr:colOff>114300</xdr:colOff>
      <xdr:row>97</xdr:row>
      <xdr:rowOff>69481</xdr:rowOff>
    </xdr:to>
    <xdr:sp macro="" textlink="">
      <xdr:nvSpPr>
        <xdr:cNvPr id="255" name="楕円 254"/>
        <xdr:cNvSpPr/>
      </xdr:nvSpPr>
      <xdr:spPr>
        <a:xfrm>
          <a:off x="4584700" y="1659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117758</xdr:rowOff>
    </xdr:from>
    <xdr:ext cx="599010" cy="259045"/>
    <xdr:sp macro="" textlink="">
      <xdr:nvSpPr>
        <xdr:cNvPr id="256" name="扶助費該当値テキスト"/>
        <xdr:cNvSpPr txBox="1"/>
      </xdr:nvSpPr>
      <xdr:spPr>
        <a:xfrm>
          <a:off x="4686300" y="1657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381</xdr:rowOff>
    </xdr:from>
    <xdr:to>
      <xdr:col>20</xdr:col>
      <xdr:colOff>38100</xdr:colOff>
      <xdr:row>97</xdr:row>
      <xdr:rowOff>101981</xdr:rowOff>
    </xdr:to>
    <xdr:sp macro="" textlink="">
      <xdr:nvSpPr>
        <xdr:cNvPr id="257" name="楕円 256"/>
        <xdr:cNvSpPr/>
      </xdr:nvSpPr>
      <xdr:spPr>
        <a:xfrm>
          <a:off x="3746500" y="1663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93108</xdr:rowOff>
    </xdr:from>
    <xdr:ext cx="599010" cy="259045"/>
    <xdr:sp macro="" textlink="">
      <xdr:nvSpPr>
        <xdr:cNvPr id="258" name="テキスト ボックス 257"/>
        <xdr:cNvSpPr txBox="1"/>
      </xdr:nvSpPr>
      <xdr:spPr>
        <a:xfrm>
          <a:off x="3497795" y="1672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83401</xdr:rowOff>
    </xdr:from>
    <xdr:to>
      <xdr:col>15</xdr:col>
      <xdr:colOff>101600</xdr:colOff>
      <xdr:row>98</xdr:row>
      <xdr:rowOff>13551</xdr:rowOff>
    </xdr:to>
    <xdr:sp macro="" textlink="">
      <xdr:nvSpPr>
        <xdr:cNvPr id="259" name="楕円 258"/>
        <xdr:cNvSpPr/>
      </xdr:nvSpPr>
      <xdr:spPr>
        <a:xfrm>
          <a:off x="2857500" y="1671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4678</xdr:rowOff>
    </xdr:from>
    <xdr:ext cx="599010" cy="259045"/>
    <xdr:sp macro="" textlink="">
      <xdr:nvSpPr>
        <xdr:cNvPr id="260" name="テキスト ボックス 259"/>
        <xdr:cNvSpPr txBox="1"/>
      </xdr:nvSpPr>
      <xdr:spPr>
        <a:xfrm>
          <a:off x="2608795" y="1680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151194</xdr:rowOff>
    </xdr:from>
    <xdr:to>
      <xdr:col>10</xdr:col>
      <xdr:colOff>165100</xdr:colOff>
      <xdr:row>98</xdr:row>
      <xdr:rowOff>81344</xdr:rowOff>
    </xdr:to>
    <xdr:sp macro="" textlink="">
      <xdr:nvSpPr>
        <xdr:cNvPr id="261" name="楕円 260"/>
        <xdr:cNvSpPr/>
      </xdr:nvSpPr>
      <xdr:spPr>
        <a:xfrm>
          <a:off x="1968500" y="167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72471</xdr:rowOff>
    </xdr:from>
    <xdr:ext cx="599010" cy="259045"/>
    <xdr:sp macro="" textlink="">
      <xdr:nvSpPr>
        <xdr:cNvPr id="262" name="テキスト ボックス 261"/>
        <xdr:cNvSpPr txBox="1"/>
      </xdr:nvSpPr>
      <xdr:spPr>
        <a:xfrm>
          <a:off x="1719795" y="16874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59970</xdr:rowOff>
    </xdr:from>
    <xdr:to>
      <xdr:col>6</xdr:col>
      <xdr:colOff>38100</xdr:colOff>
      <xdr:row>98</xdr:row>
      <xdr:rowOff>161570</xdr:rowOff>
    </xdr:to>
    <xdr:sp macro="" textlink="">
      <xdr:nvSpPr>
        <xdr:cNvPr id="263" name="楕円 262"/>
        <xdr:cNvSpPr/>
      </xdr:nvSpPr>
      <xdr:spPr>
        <a:xfrm>
          <a:off x="1079500" y="1686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152697</xdr:rowOff>
    </xdr:from>
    <xdr:ext cx="534377" cy="259045"/>
    <xdr:sp macro="" textlink="">
      <xdr:nvSpPr>
        <xdr:cNvPr id="264" name="テキスト ボックス 263"/>
        <xdr:cNvSpPr txBox="1"/>
      </xdr:nvSpPr>
      <xdr:spPr>
        <a:xfrm>
          <a:off x="863111" y="1695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7" name="テキスト ボックス 276"/>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9" name="テキスト ボックス 278"/>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1" name="テキスト ボックス 280"/>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3" name="テキスト ボックス 282"/>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98392</xdr:rowOff>
    </xdr:from>
    <xdr:to>
      <xdr:col>54</xdr:col>
      <xdr:colOff>189865</xdr:colOff>
      <xdr:row>39</xdr:row>
      <xdr:rowOff>42316</xdr:rowOff>
    </xdr:to>
    <xdr:cxnSp macro="">
      <xdr:nvCxnSpPr>
        <xdr:cNvPr id="287" name="直線コネクタ 286"/>
        <xdr:cNvCxnSpPr/>
      </xdr:nvCxnSpPr>
      <xdr:spPr>
        <a:xfrm flipV="1">
          <a:off x="10475595" y="6099142"/>
          <a:ext cx="1270" cy="629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46143</xdr:rowOff>
    </xdr:from>
    <xdr:ext cx="534377" cy="259045"/>
    <xdr:sp macro="" textlink="">
      <xdr:nvSpPr>
        <xdr:cNvPr id="288" name="補助費等最小値テキスト"/>
        <xdr:cNvSpPr txBox="1"/>
      </xdr:nvSpPr>
      <xdr:spPr>
        <a:xfrm>
          <a:off x="10528300" y="673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42316</xdr:rowOff>
    </xdr:from>
    <xdr:to>
      <xdr:col>55</xdr:col>
      <xdr:colOff>88900</xdr:colOff>
      <xdr:row>39</xdr:row>
      <xdr:rowOff>42316</xdr:rowOff>
    </xdr:to>
    <xdr:cxnSp macro="">
      <xdr:nvCxnSpPr>
        <xdr:cNvPr id="289" name="直線コネクタ 288"/>
        <xdr:cNvCxnSpPr/>
      </xdr:nvCxnSpPr>
      <xdr:spPr>
        <a:xfrm>
          <a:off x="10388600" y="672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45069</xdr:rowOff>
    </xdr:from>
    <xdr:ext cx="534377" cy="259045"/>
    <xdr:sp macro="" textlink="">
      <xdr:nvSpPr>
        <xdr:cNvPr id="290" name="補助費等最大値テキスト"/>
        <xdr:cNvSpPr txBox="1"/>
      </xdr:nvSpPr>
      <xdr:spPr>
        <a:xfrm>
          <a:off x="10528300" y="587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98392</xdr:rowOff>
    </xdr:from>
    <xdr:to>
      <xdr:col>55</xdr:col>
      <xdr:colOff>88900</xdr:colOff>
      <xdr:row>35</xdr:row>
      <xdr:rowOff>98392</xdr:rowOff>
    </xdr:to>
    <xdr:cxnSp macro="">
      <xdr:nvCxnSpPr>
        <xdr:cNvPr id="291" name="直線コネクタ 290"/>
        <xdr:cNvCxnSpPr/>
      </xdr:nvCxnSpPr>
      <xdr:spPr>
        <a:xfrm>
          <a:off x="10388600" y="6099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73589</xdr:rowOff>
    </xdr:from>
    <xdr:to>
      <xdr:col>55</xdr:col>
      <xdr:colOff>0</xdr:colOff>
      <xdr:row>36</xdr:row>
      <xdr:rowOff>78069</xdr:rowOff>
    </xdr:to>
    <xdr:cxnSp macro="">
      <xdr:nvCxnSpPr>
        <xdr:cNvPr id="292" name="直線コネクタ 291"/>
        <xdr:cNvCxnSpPr/>
      </xdr:nvCxnSpPr>
      <xdr:spPr>
        <a:xfrm>
          <a:off x="9639300" y="6245789"/>
          <a:ext cx="8382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67990</xdr:rowOff>
    </xdr:from>
    <xdr:ext cx="534377" cy="259045"/>
    <xdr:sp macro="" textlink="">
      <xdr:nvSpPr>
        <xdr:cNvPr id="293" name="補助費等平均値テキスト"/>
        <xdr:cNvSpPr txBox="1"/>
      </xdr:nvSpPr>
      <xdr:spPr>
        <a:xfrm>
          <a:off x="10528300" y="62401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89563</xdr:rowOff>
    </xdr:from>
    <xdr:to>
      <xdr:col>55</xdr:col>
      <xdr:colOff>50800</xdr:colOff>
      <xdr:row>37</xdr:row>
      <xdr:rowOff>19713</xdr:rowOff>
    </xdr:to>
    <xdr:sp macro="" textlink="">
      <xdr:nvSpPr>
        <xdr:cNvPr id="294" name="フローチャート: 判断 293"/>
        <xdr:cNvSpPr/>
      </xdr:nvSpPr>
      <xdr:spPr>
        <a:xfrm>
          <a:off x="10426700" y="626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73589</xdr:rowOff>
    </xdr:from>
    <xdr:to>
      <xdr:col>50</xdr:col>
      <xdr:colOff>114300</xdr:colOff>
      <xdr:row>36</xdr:row>
      <xdr:rowOff>88219</xdr:rowOff>
    </xdr:to>
    <xdr:cxnSp macro="">
      <xdr:nvCxnSpPr>
        <xdr:cNvPr id="295" name="直線コネクタ 294"/>
        <xdr:cNvCxnSpPr/>
      </xdr:nvCxnSpPr>
      <xdr:spPr>
        <a:xfrm flipV="1">
          <a:off x="8750300" y="6245789"/>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82431</xdr:rowOff>
    </xdr:from>
    <xdr:to>
      <xdr:col>50</xdr:col>
      <xdr:colOff>165100</xdr:colOff>
      <xdr:row>37</xdr:row>
      <xdr:rowOff>12581</xdr:rowOff>
    </xdr:to>
    <xdr:sp macro="" textlink="">
      <xdr:nvSpPr>
        <xdr:cNvPr id="296" name="フローチャート: 判断 295"/>
        <xdr:cNvSpPr/>
      </xdr:nvSpPr>
      <xdr:spPr>
        <a:xfrm>
          <a:off x="9588500" y="625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3708</xdr:rowOff>
    </xdr:from>
    <xdr:ext cx="534377" cy="259045"/>
    <xdr:sp macro="" textlink="">
      <xdr:nvSpPr>
        <xdr:cNvPr id="297" name="テキスト ボックス 296"/>
        <xdr:cNvSpPr txBox="1"/>
      </xdr:nvSpPr>
      <xdr:spPr>
        <a:xfrm>
          <a:off x="9372111" y="634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85613</xdr:rowOff>
    </xdr:from>
    <xdr:to>
      <xdr:col>45</xdr:col>
      <xdr:colOff>177800</xdr:colOff>
      <xdr:row>36</xdr:row>
      <xdr:rowOff>88219</xdr:rowOff>
    </xdr:to>
    <xdr:cxnSp macro="">
      <xdr:nvCxnSpPr>
        <xdr:cNvPr id="298" name="直線コネクタ 297"/>
        <xdr:cNvCxnSpPr/>
      </xdr:nvCxnSpPr>
      <xdr:spPr>
        <a:xfrm>
          <a:off x="7861300" y="6257813"/>
          <a:ext cx="8890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68692</xdr:rowOff>
    </xdr:from>
    <xdr:to>
      <xdr:col>46</xdr:col>
      <xdr:colOff>38100</xdr:colOff>
      <xdr:row>36</xdr:row>
      <xdr:rowOff>170292</xdr:rowOff>
    </xdr:to>
    <xdr:sp macro="" textlink="">
      <xdr:nvSpPr>
        <xdr:cNvPr id="299" name="フローチャート: 判断 298"/>
        <xdr:cNvSpPr/>
      </xdr:nvSpPr>
      <xdr:spPr>
        <a:xfrm>
          <a:off x="8699500" y="6240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161419</xdr:rowOff>
    </xdr:from>
    <xdr:ext cx="534377" cy="259045"/>
    <xdr:sp macro="" textlink="">
      <xdr:nvSpPr>
        <xdr:cNvPr id="300" name="テキスト ボックス 299"/>
        <xdr:cNvSpPr txBox="1"/>
      </xdr:nvSpPr>
      <xdr:spPr>
        <a:xfrm>
          <a:off x="8483111" y="633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101432</xdr:rowOff>
    </xdr:from>
    <xdr:to>
      <xdr:col>41</xdr:col>
      <xdr:colOff>50800</xdr:colOff>
      <xdr:row>36</xdr:row>
      <xdr:rowOff>85613</xdr:rowOff>
    </xdr:to>
    <xdr:cxnSp macro="">
      <xdr:nvCxnSpPr>
        <xdr:cNvPr id="301" name="直線コネクタ 300"/>
        <xdr:cNvCxnSpPr/>
      </xdr:nvCxnSpPr>
      <xdr:spPr>
        <a:xfrm>
          <a:off x="6972300" y="5416382"/>
          <a:ext cx="889000" cy="84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84991</xdr:rowOff>
    </xdr:from>
    <xdr:to>
      <xdr:col>41</xdr:col>
      <xdr:colOff>101600</xdr:colOff>
      <xdr:row>37</xdr:row>
      <xdr:rowOff>15141</xdr:rowOff>
    </xdr:to>
    <xdr:sp macro="" textlink="">
      <xdr:nvSpPr>
        <xdr:cNvPr id="302" name="フローチャート: 判断 301"/>
        <xdr:cNvSpPr/>
      </xdr:nvSpPr>
      <xdr:spPr>
        <a:xfrm>
          <a:off x="7810500" y="62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6268</xdr:rowOff>
    </xdr:from>
    <xdr:ext cx="534377" cy="259045"/>
    <xdr:sp macro="" textlink="">
      <xdr:nvSpPr>
        <xdr:cNvPr id="303" name="テキスト ボックス 302"/>
        <xdr:cNvSpPr txBox="1"/>
      </xdr:nvSpPr>
      <xdr:spPr>
        <a:xfrm>
          <a:off x="7594111" y="634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116378</xdr:rowOff>
    </xdr:from>
    <xdr:to>
      <xdr:col>36</xdr:col>
      <xdr:colOff>165100</xdr:colOff>
      <xdr:row>36</xdr:row>
      <xdr:rowOff>46528</xdr:rowOff>
    </xdr:to>
    <xdr:sp macro="" textlink="">
      <xdr:nvSpPr>
        <xdr:cNvPr id="304" name="フローチャート: 判断 303"/>
        <xdr:cNvSpPr/>
      </xdr:nvSpPr>
      <xdr:spPr>
        <a:xfrm>
          <a:off x="6921500" y="611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37655</xdr:rowOff>
    </xdr:from>
    <xdr:ext cx="534377" cy="259045"/>
    <xdr:sp macro="" textlink="">
      <xdr:nvSpPr>
        <xdr:cNvPr id="305" name="テキスト ボックス 304"/>
        <xdr:cNvSpPr txBox="1"/>
      </xdr:nvSpPr>
      <xdr:spPr>
        <a:xfrm>
          <a:off x="6705111" y="620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27269</xdr:rowOff>
    </xdr:from>
    <xdr:to>
      <xdr:col>55</xdr:col>
      <xdr:colOff>50800</xdr:colOff>
      <xdr:row>36</xdr:row>
      <xdr:rowOff>128869</xdr:rowOff>
    </xdr:to>
    <xdr:sp macro="" textlink="">
      <xdr:nvSpPr>
        <xdr:cNvPr id="311" name="楕円 310"/>
        <xdr:cNvSpPr/>
      </xdr:nvSpPr>
      <xdr:spPr>
        <a:xfrm>
          <a:off x="10426700" y="619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50146</xdr:rowOff>
    </xdr:from>
    <xdr:ext cx="534377" cy="259045"/>
    <xdr:sp macro="" textlink="">
      <xdr:nvSpPr>
        <xdr:cNvPr id="312" name="補助費等該当値テキスト"/>
        <xdr:cNvSpPr txBox="1"/>
      </xdr:nvSpPr>
      <xdr:spPr>
        <a:xfrm>
          <a:off x="10528300" y="605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22789</xdr:rowOff>
    </xdr:from>
    <xdr:to>
      <xdr:col>50</xdr:col>
      <xdr:colOff>165100</xdr:colOff>
      <xdr:row>36</xdr:row>
      <xdr:rowOff>124389</xdr:rowOff>
    </xdr:to>
    <xdr:sp macro="" textlink="">
      <xdr:nvSpPr>
        <xdr:cNvPr id="313" name="楕円 312"/>
        <xdr:cNvSpPr/>
      </xdr:nvSpPr>
      <xdr:spPr>
        <a:xfrm>
          <a:off x="9588500" y="619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140916</xdr:rowOff>
    </xdr:from>
    <xdr:ext cx="534377" cy="259045"/>
    <xdr:sp macro="" textlink="">
      <xdr:nvSpPr>
        <xdr:cNvPr id="314" name="テキスト ボックス 313"/>
        <xdr:cNvSpPr txBox="1"/>
      </xdr:nvSpPr>
      <xdr:spPr>
        <a:xfrm>
          <a:off x="9372111" y="5970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37419</xdr:rowOff>
    </xdr:from>
    <xdr:to>
      <xdr:col>46</xdr:col>
      <xdr:colOff>38100</xdr:colOff>
      <xdr:row>36</xdr:row>
      <xdr:rowOff>139019</xdr:rowOff>
    </xdr:to>
    <xdr:sp macro="" textlink="">
      <xdr:nvSpPr>
        <xdr:cNvPr id="315" name="楕円 314"/>
        <xdr:cNvSpPr/>
      </xdr:nvSpPr>
      <xdr:spPr>
        <a:xfrm>
          <a:off x="8699500" y="620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155546</xdr:rowOff>
    </xdr:from>
    <xdr:ext cx="534377" cy="259045"/>
    <xdr:sp macro="" textlink="">
      <xdr:nvSpPr>
        <xdr:cNvPr id="316" name="テキスト ボックス 315"/>
        <xdr:cNvSpPr txBox="1"/>
      </xdr:nvSpPr>
      <xdr:spPr>
        <a:xfrm>
          <a:off x="8483111" y="598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34813</xdr:rowOff>
    </xdr:from>
    <xdr:to>
      <xdr:col>41</xdr:col>
      <xdr:colOff>101600</xdr:colOff>
      <xdr:row>36</xdr:row>
      <xdr:rowOff>136413</xdr:rowOff>
    </xdr:to>
    <xdr:sp macro="" textlink="">
      <xdr:nvSpPr>
        <xdr:cNvPr id="317" name="楕円 316"/>
        <xdr:cNvSpPr/>
      </xdr:nvSpPr>
      <xdr:spPr>
        <a:xfrm>
          <a:off x="7810500" y="620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152940</xdr:rowOff>
    </xdr:from>
    <xdr:ext cx="534377" cy="259045"/>
    <xdr:sp macro="" textlink="">
      <xdr:nvSpPr>
        <xdr:cNvPr id="318" name="テキスト ボックス 317"/>
        <xdr:cNvSpPr txBox="1"/>
      </xdr:nvSpPr>
      <xdr:spPr>
        <a:xfrm>
          <a:off x="7594111" y="5982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50632</xdr:rowOff>
    </xdr:from>
    <xdr:to>
      <xdr:col>36</xdr:col>
      <xdr:colOff>165100</xdr:colOff>
      <xdr:row>31</xdr:row>
      <xdr:rowOff>152232</xdr:rowOff>
    </xdr:to>
    <xdr:sp macro="" textlink="">
      <xdr:nvSpPr>
        <xdr:cNvPr id="319" name="楕円 318"/>
        <xdr:cNvSpPr/>
      </xdr:nvSpPr>
      <xdr:spPr>
        <a:xfrm>
          <a:off x="6921500" y="536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29</xdr:row>
      <xdr:rowOff>168759</xdr:rowOff>
    </xdr:from>
    <xdr:ext cx="534377" cy="259045"/>
    <xdr:sp macro="" textlink="">
      <xdr:nvSpPr>
        <xdr:cNvPr id="320" name="テキスト ボックス 319"/>
        <xdr:cNvSpPr txBox="1"/>
      </xdr:nvSpPr>
      <xdr:spPr>
        <a:xfrm>
          <a:off x="6705111" y="514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111777</xdr:rowOff>
    </xdr:from>
    <xdr:ext cx="531299" cy="259045"/>
    <xdr:sp macro="" textlink="">
      <xdr:nvSpPr>
        <xdr:cNvPr id="331" name="テキスト ボックス 330"/>
        <xdr:cNvSpPr txBox="1"/>
      </xdr:nvSpPr>
      <xdr:spPr>
        <a:xfrm>
          <a:off x="6072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3" name="テキスト ボックス 332"/>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1" name="テキスト ボックス 340"/>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3" name="テキスト ボックス 342"/>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5" name="テキスト ボックス 34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134703</xdr:rowOff>
    </xdr:from>
    <xdr:to>
      <xdr:col>54</xdr:col>
      <xdr:colOff>189865</xdr:colOff>
      <xdr:row>58</xdr:row>
      <xdr:rowOff>47313</xdr:rowOff>
    </xdr:to>
    <xdr:cxnSp macro="">
      <xdr:nvCxnSpPr>
        <xdr:cNvPr id="347" name="直線コネクタ 346"/>
        <xdr:cNvCxnSpPr/>
      </xdr:nvCxnSpPr>
      <xdr:spPr>
        <a:xfrm flipV="1">
          <a:off x="10475595" y="8535753"/>
          <a:ext cx="1270" cy="1455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51140</xdr:rowOff>
    </xdr:from>
    <xdr:ext cx="534377" cy="259045"/>
    <xdr:sp macro="" textlink="">
      <xdr:nvSpPr>
        <xdr:cNvPr id="348" name="普通建設事業費最小値テキスト"/>
        <xdr:cNvSpPr txBox="1"/>
      </xdr:nvSpPr>
      <xdr:spPr>
        <a:xfrm>
          <a:off x="10528300" y="999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47313</xdr:rowOff>
    </xdr:from>
    <xdr:to>
      <xdr:col>55</xdr:col>
      <xdr:colOff>88900</xdr:colOff>
      <xdr:row>58</xdr:row>
      <xdr:rowOff>47313</xdr:rowOff>
    </xdr:to>
    <xdr:cxnSp macro="">
      <xdr:nvCxnSpPr>
        <xdr:cNvPr id="349" name="直線コネクタ 348"/>
        <xdr:cNvCxnSpPr/>
      </xdr:nvCxnSpPr>
      <xdr:spPr>
        <a:xfrm>
          <a:off x="10388600" y="999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81380</xdr:rowOff>
    </xdr:from>
    <xdr:ext cx="534377" cy="259045"/>
    <xdr:sp macro="" textlink="">
      <xdr:nvSpPr>
        <xdr:cNvPr id="350" name="普通建設事業費最大値テキスト"/>
        <xdr:cNvSpPr txBox="1"/>
      </xdr:nvSpPr>
      <xdr:spPr>
        <a:xfrm>
          <a:off x="10528300" y="831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134703</xdr:rowOff>
    </xdr:from>
    <xdr:to>
      <xdr:col>55</xdr:col>
      <xdr:colOff>88900</xdr:colOff>
      <xdr:row>49</xdr:row>
      <xdr:rowOff>134703</xdr:rowOff>
    </xdr:to>
    <xdr:cxnSp macro="">
      <xdr:nvCxnSpPr>
        <xdr:cNvPr id="351" name="直線コネクタ 350"/>
        <xdr:cNvCxnSpPr/>
      </xdr:nvCxnSpPr>
      <xdr:spPr>
        <a:xfrm>
          <a:off x="10388600" y="8535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52244</xdr:rowOff>
    </xdr:from>
    <xdr:to>
      <xdr:col>55</xdr:col>
      <xdr:colOff>0</xdr:colOff>
      <xdr:row>53</xdr:row>
      <xdr:rowOff>11782</xdr:rowOff>
    </xdr:to>
    <xdr:cxnSp macro="">
      <xdr:nvCxnSpPr>
        <xdr:cNvPr id="352" name="直線コネクタ 351"/>
        <xdr:cNvCxnSpPr/>
      </xdr:nvCxnSpPr>
      <xdr:spPr>
        <a:xfrm>
          <a:off x="9639300" y="8967644"/>
          <a:ext cx="838200" cy="13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152333</xdr:rowOff>
    </xdr:from>
    <xdr:ext cx="534377" cy="259045"/>
    <xdr:sp macro="" textlink="">
      <xdr:nvSpPr>
        <xdr:cNvPr id="353" name="普通建設事業費平均値テキスト"/>
        <xdr:cNvSpPr txBox="1"/>
      </xdr:nvSpPr>
      <xdr:spPr>
        <a:xfrm>
          <a:off x="10528300" y="9067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2456</xdr:rowOff>
    </xdr:from>
    <xdr:to>
      <xdr:col>55</xdr:col>
      <xdr:colOff>50800</xdr:colOff>
      <xdr:row>53</xdr:row>
      <xdr:rowOff>104056</xdr:rowOff>
    </xdr:to>
    <xdr:sp macro="" textlink="">
      <xdr:nvSpPr>
        <xdr:cNvPr id="354" name="フローチャート: 判断 353"/>
        <xdr:cNvSpPr/>
      </xdr:nvSpPr>
      <xdr:spPr>
        <a:xfrm>
          <a:off x="10426700" y="908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42708</xdr:rowOff>
    </xdr:from>
    <xdr:to>
      <xdr:col>50</xdr:col>
      <xdr:colOff>114300</xdr:colOff>
      <xdr:row>52</xdr:row>
      <xdr:rowOff>52244</xdr:rowOff>
    </xdr:to>
    <xdr:cxnSp macro="">
      <xdr:nvCxnSpPr>
        <xdr:cNvPr id="355" name="直線コネクタ 354"/>
        <xdr:cNvCxnSpPr/>
      </xdr:nvCxnSpPr>
      <xdr:spPr>
        <a:xfrm>
          <a:off x="8750300" y="8958108"/>
          <a:ext cx="889000" cy="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53</xdr:row>
      <xdr:rowOff>42070</xdr:rowOff>
    </xdr:from>
    <xdr:to>
      <xdr:col>50</xdr:col>
      <xdr:colOff>165100</xdr:colOff>
      <xdr:row>53</xdr:row>
      <xdr:rowOff>143670</xdr:rowOff>
    </xdr:to>
    <xdr:sp macro="" textlink="">
      <xdr:nvSpPr>
        <xdr:cNvPr id="356" name="フローチャート: 判断 355"/>
        <xdr:cNvSpPr/>
      </xdr:nvSpPr>
      <xdr:spPr>
        <a:xfrm>
          <a:off x="9588500" y="912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134797</xdr:rowOff>
    </xdr:from>
    <xdr:ext cx="534377" cy="259045"/>
    <xdr:sp macro="" textlink="">
      <xdr:nvSpPr>
        <xdr:cNvPr id="357" name="テキスト ボックス 356"/>
        <xdr:cNvSpPr txBox="1"/>
      </xdr:nvSpPr>
      <xdr:spPr>
        <a:xfrm>
          <a:off x="9372111" y="922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42708</xdr:rowOff>
    </xdr:from>
    <xdr:to>
      <xdr:col>45</xdr:col>
      <xdr:colOff>177800</xdr:colOff>
      <xdr:row>54</xdr:row>
      <xdr:rowOff>56490</xdr:rowOff>
    </xdr:to>
    <xdr:cxnSp macro="">
      <xdr:nvCxnSpPr>
        <xdr:cNvPr id="358" name="直線コネクタ 357"/>
        <xdr:cNvCxnSpPr/>
      </xdr:nvCxnSpPr>
      <xdr:spPr>
        <a:xfrm flipV="1">
          <a:off x="7861300" y="8958108"/>
          <a:ext cx="889000" cy="35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35081</xdr:rowOff>
    </xdr:from>
    <xdr:to>
      <xdr:col>46</xdr:col>
      <xdr:colOff>38100</xdr:colOff>
      <xdr:row>53</xdr:row>
      <xdr:rowOff>136681</xdr:rowOff>
    </xdr:to>
    <xdr:sp macro="" textlink="">
      <xdr:nvSpPr>
        <xdr:cNvPr id="359" name="フローチャート: 判断 358"/>
        <xdr:cNvSpPr/>
      </xdr:nvSpPr>
      <xdr:spPr>
        <a:xfrm>
          <a:off x="8699500" y="9121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127808</xdr:rowOff>
    </xdr:from>
    <xdr:ext cx="534377" cy="259045"/>
    <xdr:sp macro="" textlink="">
      <xdr:nvSpPr>
        <xdr:cNvPr id="360" name="テキスト ボックス 359"/>
        <xdr:cNvSpPr txBox="1"/>
      </xdr:nvSpPr>
      <xdr:spPr>
        <a:xfrm>
          <a:off x="8483111" y="921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154984</xdr:rowOff>
    </xdr:from>
    <xdr:to>
      <xdr:col>41</xdr:col>
      <xdr:colOff>50800</xdr:colOff>
      <xdr:row>54</xdr:row>
      <xdr:rowOff>56490</xdr:rowOff>
    </xdr:to>
    <xdr:cxnSp macro="">
      <xdr:nvCxnSpPr>
        <xdr:cNvPr id="361" name="直線コネクタ 360"/>
        <xdr:cNvCxnSpPr/>
      </xdr:nvCxnSpPr>
      <xdr:spPr>
        <a:xfrm>
          <a:off x="6972300" y="9241834"/>
          <a:ext cx="889000" cy="7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52</xdr:row>
      <xdr:rowOff>151863</xdr:rowOff>
    </xdr:from>
    <xdr:to>
      <xdr:col>41</xdr:col>
      <xdr:colOff>101600</xdr:colOff>
      <xdr:row>53</xdr:row>
      <xdr:rowOff>82013</xdr:rowOff>
    </xdr:to>
    <xdr:sp macro="" textlink="">
      <xdr:nvSpPr>
        <xdr:cNvPr id="362" name="フローチャート: 判断 361"/>
        <xdr:cNvSpPr/>
      </xdr:nvSpPr>
      <xdr:spPr>
        <a:xfrm>
          <a:off x="7810500" y="906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98540</xdr:rowOff>
    </xdr:from>
    <xdr:ext cx="534377" cy="259045"/>
    <xdr:sp macro="" textlink="">
      <xdr:nvSpPr>
        <xdr:cNvPr id="363" name="テキスト ボックス 362"/>
        <xdr:cNvSpPr txBox="1"/>
      </xdr:nvSpPr>
      <xdr:spPr>
        <a:xfrm>
          <a:off x="7594111" y="884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69371</xdr:rowOff>
    </xdr:from>
    <xdr:to>
      <xdr:col>36</xdr:col>
      <xdr:colOff>165100</xdr:colOff>
      <xdr:row>53</xdr:row>
      <xdr:rowOff>170971</xdr:rowOff>
    </xdr:to>
    <xdr:sp macro="" textlink="">
      <xdr:nvSpPr>
        <xdr:cNvPr id="364" name="フローチャート: 判断 363"/>
        <xdr:cNvSpPr/>
      </xdr:nvSpPr>
      <xdr:spPr>
        <a:xfrm>
          <a:off x="6921500" y="9156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16048</xdr:rowOff>
    </xdr:from>
    <xdr:ext cx="534377" cy="259045"/>
    <xdr:sp macro="" textlink="">
      <xdr:nvSpPr>
        <xdr:cNvPr id="365" name="テキスト ボックス 364"/>
        <xdr:cNvSpPr txBox="1"/>
      </xdr:nvSpPr>
      <xdr:spPr>
        <a:xfrm>
          <a:off x="6705111" y="893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132432</xdr:rowOff>
    </xdr:from>
    <xdr:to>
      <xdr:col>55</xdr:col>
      <xdr:colOff>50800</xdr:colOff>
      <xdr:row>53</xdr:row>
      <xdr:rowOff>62582</xdr:rowOff>
    </xdr:to>
    <xdr:sp macro="" textlink="">
      <xdr:nvSpPr>
        <xdr:cNvPr id="371" name="楕円 370"/>
        <xdr:cNvSpPr/>
      </xdr:nvSpPr>
      <xdr:spPr>
        <a:xfrm>
          <a:off x="10426700" y="90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155309</xdr:rowOff>
    </xdr:from>
    <xdr:ext cx="534377" cy="259045"/>
    <xdr:sp macro="" textlink="">
      <xdr:nvSpPr>
        <xdr:cNvPr id="372" name="普通建設事業費該当値テキスト"/>
        <xdr:cNvSpPr txBox="1"/>
      </xdr:nvSpPr>
      <xdr:spPr>
        <a:xfrm>
          <a:off x="10528300" y="889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1444</xdr:rowOff>
    </xdr:from>
    <xdr:to>
      <xdr:col>50</xdr:col>
      <xdr:colOff>165100</xdr:colOff>
      <xdr:row>52</xdr:row>
      <xdr:rowOff>103044</xdr:rowOff>
    </xdr:to>
    <xdr:sp macro="" textlink="">
      <xdr:nvSpPr>
        <xdr:cNvPr id="373" name="楕円 372"/>
        <xdr:cNvSpPr/>
      </xdr:nvSpPr>
      <xdr:spPr>
        <a:xfrm>
          <a:off x="9588500" y="891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50</xdr:row>
      <xdr:rowOff>119571</xdr:rowOff>
    </xdr:from>
    <xdr:ext cx="534377" cy="259045"/>
    <xdr:sp macro="" textlink="">
      <xdr:nvSpPr>
        <xdr:cNvPr id="374" name="テキスト ボックス 373"/>
        <xdr:cNvSpPr txBox="1"/>
      </xdr:nvSpPr>
      <xdr:spPr>
        <a:xfrm>
          <a:off x="9372111" y="869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163358</xdr:rowOff>
    </xdr:from>
    <xdr:to>
      <xdr:col>46</xdr:col>
      <xdr:colOff>38100</xdr:colOff>
      <xdr:row>52</xdr:row>
      <xdr:rowOff>93508</xdr:rowOff>
    </xdr:to>
    <xdr:sp macro="" textlink="">
      <xdr:nvSpPr>
        <xdr:cNvPr id="375" name="楕円 374"/>
        <xdr:cNvSpPr/>
      </xdr:nvSpPr>
      <xdr:spPr>
        <a:xfrm>
          <a:off x="8699500" y="890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110035</xdr:rowOff>
    </xdr:from>
    <xdr:ext cx="534377" cy="259045"/>
    <xdr:sp macro="" textlink="">
      <xdr:nvSpPr>
        <xdr:cNvPr id="376" name="テキスト ボックス 375"/>
        <xdr:cNvSpPr txBox="1"/>
      </xdr:nvSpPr>
      <xdr:spPr>
        <a:xfrm>
          <a:off x="8483111" y="868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5690</xdr:rowOff>
    </xdr:from>
    <xdr:to>
      <xdr:col>41</xdr:col>
      <xdr:colOff>101600</xdr:colOff>
      <xdr:row>54</xdr:row>
      <xdr:rowOff>107290</xdr:rowOff>
    </xdr:to>
    <xdr:sp macro="" textlink="">
      <xdr:nvSpPr>
        <xdr:cNvPr id="377" name="楕円 376"/>
        <xdr:cNvSpPr/>
      </xdr:nvSpPr>
      <xdr:spPr>
        <a:xfrm>
          <a:off x="7810500" y="926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98417</xdr:rowOff>
    </xdr:from>
    <xdr:ext cx="534377" cy="259045"/>
    <xdr:sp macro="" textlink="">
      <xdr:nvSpPr>
        <xdr:cNvPr id="378" name="テキスト ボックス 377"/>
        <xdr:cNvSpPr txBox="1"/>
      </xdr:nvSpPr>
      <xdr:spPr>
        <a:xfrm>
          <a:off x="7594111" y="935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104184</xdr:rowOff>
    </xdr:from>
    <xdr:to>
      <xdr:col>36</xdr:col>
      <xdr:colOff>165100</xdr:colOff>
      <xdr:row>54</xdr:row>
      <xdr:rowOff>34334</xdr:rowOff>
    </xdr:to>
    <xdr:sp macro="" textlink="">
      <xdr:nvSpPr>
        <xdr:cNvPr id="379" name="楕円 378"/>
        <xdr:cNvSpPr/>
      </xdr:nvSpPr>
      <xdr:spPr>
        <a:xfrm>
          <a:off x="6921500" y="919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25461</xdr:rowOff>
    </xdr:from>
    <xdr:ext cx="534377" cy="259045"/>
    <xdr:sp macro="" textlink="">
      <xdr:nvSpPr>
        <xdr:cNvPr id="380" name="テキスト ボックス 379"/>
        <xdr:cNvSpPr txBox="1"/>
      </xdr:nvSpPr>
      <xdr:spPr>
        <a:xfrm>
          <a:off x="6705111" y="928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124155</xdr:rowOff>
    </xdr:from>
    <xdr:to>
      <xdr:col>54</xdr:col>
      <xdr:colOff>189865</xdr:colOff>
      <xdr:row>77</xdr:row>
      <xdr:rowOff>15159</xdr:rowOff>
    </xdr:to>
    <xdr:cxnSp macro="">
      <xdr:nvCxnSpPr>
        <xdr:cNvPr id="402" name="直線コネクタ 401"/>
        <xdr:cNvCxnSpPr/>
      </xdr:nvCxnSpPr>
      <xdr:spPr>
        <a:xfrm flipV="1">
          <a:off x="10475595" y="12125655"/>
          <a:ext cx="1270" cy="1091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18986</xdr:rowOff>
    </xdr:from>
    <xdr:ext cx="469744" cy="259045"/>
    <xdr:sp macro="" textlink="">
      <xdr:nvSpPr>
        <xdr:cNvPr id="403" name="普通建設事業費 （ うち新規整備　）最小値テキスト"/>
        <xdr:cNvSpPr txBox="1"/>
      </xdr:nvSpPr>
      <xdr:spPr>
        <a:xfrm>
          <a:off x="10528300" y="13220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15159</xdr:rowOff>
    </xdr:from>
    <xdr:to>
      <xdr:col>55</xdr:col>
      <xdr:colOff>88900</xdr:colOff>
      <xdr:row>77</xdr:row>
      <xdr:rowOff>15159</xdr:rowOff>
    </xdr:to>
    <xdr:cxnSp macro="">
      <xdr:nvCxnSpPr>
        <xdr:cNvPr id="404" name="直線コネクタ 403"/>
        <xdr:cNvCxnSpPr/>
      </xdr:nvCxnSpPr>
      <xdr:spPr>
        <a:xfrm>
          <a:off x="10388600" y="13216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70832</xdr:rowOff>
    </xdr:from>
    <xdr:ext cx="534377" cy="259045"/>
    <xdr:sp macro="" textlink="">
      <xdr:nvSpPr>
        <xdr:cNvPr id="405" name="普通建設事業費 （ うち新規整備　）最大値テキスト"/>
        <xdr:cNvSpPr txBox="1"/>
      </xdr:nvSpPr>
      <xdr:spPr>
        <a:xfrm>
          <a:off x="10528300" y="1190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124155</xdr:rowOff>
    </xdr:from>
    <xdr:to>
      <xdr:col>55</xdr:col>
      <xdr:colOff>88900</xdr:colOff>
      <xdr:row>70</xdr:row>
      <xdr:rowOff>124155</xdr:rowOff>
    </xdr:to>
    <xdr:cxnSp macro="">
      <xdr:nvCxnSpPr>
        <xdr:cNvPr id="406" name="直線コネクタ 405"/>
        <xdr:cNvCxnSpPr/>
      </xdr:nvCxnSpPr>
      <xdr:spPr>
        <a:xfrm>
          <a:off x="10388600" y="1212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145415</xdr:rowOff>
    </xdr:from>
    <xdr:to>
      <xdr:col>55</xdr:col>
      <xdr:colOff>0</xdr:colOff>
      <xdr:row>72</xdr:row>
      <xdr:rowOff>67371</xdr:rowOff>
    </xdr:to>
    <xdr:cxnSp macro="">
      <xdr:nvCxnSpPr>
        <xdr:cNvPr id="407" name="直線コネクタ 406"/>
        <xdr:cNvCxnSpPr/>
      </xdr:nvCxnSpPr>
      <xdr:spPr>
        <a:xfrm>
          <a:off x="9639300" y="12318365"/>
          <a:ext cx="838200" cy="9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144822</xdr:rowOff>
    </xdr:from>
    <xdr:ext cx="534377" cy="259045"/>
    <xdr:sp macro="" textlink="">
      <xdr:nvSpPr>
        <xdr:cNvPr id="408" name="普通建設事業費 （ うち新規整備　）平均値テキスト"/>
        <xdr:cNvSpPr txBox="1"/>
      </xdr:nvSpPr>
      <xdr:spPr>
        <a:xfrm>
          <a:off x="10528300" y="12660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166395</xdr:rowOff>
    </xdr:from>
    <xdr:to>
      <xdr:col>55</xdr:col>
      <xdr:colOff>50800</xdr:colOff>
      <xdr:row>74</xdr:row>
      <xdr:rowOff>96545</xdr:rowOff>
    </xdr:to>
    <xdr:sp macro="" textlink="">
      <xdr:nvSpPr>
        <xdr:cNvPr id="409" name="フローチャート: 判断 408"/>
        <xdr:cNvSpPr/>
      </xdr:nvSpPr>
      <xdr:spPr>
        <a:xfrm>
          <a:off x="10426700" y="1268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94118</xdr:rowOff>
    </xdr:from>
    <xdr:to>
      <xdr:col>50</xdr:col>
      <xdr:colOff>114300</xdr:colOff>
      <xdr:row>71</xdr:row>
      <xdr:rowOff>145415</xdr:rowOff>
    </xdr:to>
    <xdr:cxnSp macro="">
      <xdr:nvCxnSpPr>
        <xdr:cNvPr id="410" name="直線コネクタ 409"/>
        <xdr:cNvCxnSpPr/>
      </xdr:nvCxnSpPr>
      <xdr:spPr>
        <a:xfrm>
          <a:off x="8750300" y="12267068"/>
          <a:ext cx="889000" cy="5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61194</xdr:rowOff>
    </xdr:from>
    <xdr:to>
      <xdr:col>50</xdr:col>
      <xdr:colOff>165100</xdr:colOff>
      <xdr:row>74</xdr:row>
      <xdr:rowOff>162794</xdr:rowOff>
    </xdr:to>
    <xdr:sp macro="" textlink="">
      <xdr:nvSpPr>
        <xdr:cNvPr id="411" name="フローチャート: 判断 410"/>
        <xdr:cNvSpPr/>
      </xdr:nvSpPr>
      <xdr:spPr>
        <a:xfrm>
          <a:off x="9588500" y="12748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153921</xdr:rowOff>
    </xdr:from>
    <xdr:ext cx="534377" cy="259045"/>
    <xdr:sp macro="" textlink="">
      <xdr:nvSpPr>
        <xdr:cNvPr id="412" name="テキスト ボックス 411"/>
        <xdr:cNvSpPr txBox="1"/>
      </xdr:nvSpPr>
      <xdr:spPr>
        <a:xfrm>
          <a:off x="9372111" y="1284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94118</xdr:rowOff>
    </xdr:from>
    <xdr:to>
      <xdr:col>45</xdr:col>
      <xdr:colOff>177800</xdr:colOff>
      <xdr:row>72</xdr:row>
      <xdr:rowOff>116840</xdr:rowOff>
    </xdr:to>
    <xdr:cxnSp macro="">
      <xdr:nvCxnSpPr>
        <xdr:cNvPr id="413" name="直線コネクタ 412"/>
        <xdr:cNvCxnSpPr/>
      </xdr:nvCxnSpPr>
      <xdr:spPr>
        <a:xfrm flipV="1">
          <a:off x="7861300" y="12267068"/>
          <a:ext cx="889000" cy="19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72</xdr:row>
      <xdr:rowOff>167493</xdr:rowOff>
    </xdr:from>
    <xdr:to>
      <xdr:col>46</xdr:col>
      <xdr:colOff>38100</xdr:colOff>
      <xdr:row>73</xdr:row>
      <xdr:rowOff>97643</xdr:rowOff>
    </xdr:to>
    <xdr:sp macro="" textlink="">
      <xdr:nvSpPr>
        <xdr:cNvPr id="414" name="フローチャート: 判断 413"/>
        <xdr:cNvSpPr/>
      </xdr:nvSpPr>
      <xdr:spPr>
        <a:xfrm>
          <a:off x="8699500" y="1251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88770</xdr:rowOff>
    </xdr:from>
    <xdr:ext cx="534377" cy="259045"/>
    <xdr:sp macro="" textlink="">
      <xdr:nvSpPr>
        <xdr:cNvPr id="415" name="テキスト ボックス 414"/>
        <xdr:cNvSpPr txBox="1"/>
      </xdr:nvSpPr>
      <xdr:spPr>
        <a:xfrm>
          <a:off x="8483111" y="1260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130048</xdr:rowOff>
    </xdr:from>
    <xdr:to>
      <xdr:col>41</xdr:col>
      <xdr:colOff>101600</xdr:colOff>
      <xdr:row>73</xdr:row>
      <xdr:rowOff>60198</xdr:rowOff>
    </xdr:to>
    <xdr:sp macro="" textlink="">
      <xdr:nvSpPr>
        <xdr:cNvPr id="416" name="フローチャート: 判断 415"/>
        <xdr:cNvSpPr/>
      </xdr:nvSpPr>
      <xdr:spPr>
        <a:xfrm>
          <a:off x="7810500" y="12474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51325</xdr:rowOff>
    </xdr:from>
    <xdr:ext cx="534377" cy="259045"/>
    <xdr:sp macro="" textlink="">
      <xdr:nvSpPr>
        <xdr:cNvPr id="417" name="テキスト ボックス 416"/>
        <xdr:cNvSpPr txBox="1"/>
      </xdr:nvSpPr>
      <xdr:spPr>
        <a:xfrm>
          <a:off x="7594111" y="1256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16571</xdr:rowOff>
    </xdr:from>
    <xdr:to>
      <xdr:col>55</xdr:col>
      <xdr:colOff>50800</xdr:colOff>
      <xdr:row>72</xdr:row>
      <xdr:rowOff>118171</xdr:rowOff>
    </xdr:to>
    <xdr:sp macro="" textlink="">
      <xdr:nvSpPr>
        <xdr:cNvPr id="423" name="楕円 422"/>
        <xdr:cNvSpPr/>
      </xdr:nvSpPr>
      <xdr:spPr>
        <a:xfrm>
          <a:off x="10426700" y="1236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39448</xdr:rowOff>
    </xdr:from>
    <xdr:ext cx="534377" cy="259045"/>
    <xdr:sp macro="" textlink="">
      <xdr:nvSpPr>
        <xdr:cNvPr id="424" name="普通建設事業費 （ うち新規整備　）該当値テキスト"/>
        <xdr:cNvSpPr txBox="1"/>
      </xdr:nvSpPr>
      <xdr:spPr>
        <a:xfrm>
          <a:off x="10528300" y="1221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94615</xdr:rowOff>
    </xdr:from>
    <xdr:to>
      <xdr:col>50</xdr:col>
      <xdr:colOff>165100</xdr:colOff>
      <xdr:row>72</xdr:row>
      <xdr:rowOff>24765</xdr:rowOff>
    </xdr:to>
    <xdr:sp macro="" textlink="">
      <xdr:nvSpPr>
        <xdr:cNvPr id="425" name="楕円 424"/>
        <xdr:cNvSpPr/>
      </xdr:nvSpPr>
      <xdr:spPr>
        <a:xfrm>
          <a:off x="9588500" y="1226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41292</xdr:rowOff>
    </xdr:from>
    <xdr:ext cx="534377" cy="259045"/>
    <xdr:sp macro="" textlink="">
      <xdr:nvSpPr>
        <xdr:cNvPr id="426" name="テキスト ボックス 425"/>
        <xdr:cNvSpPr txBox="1"/>
      </xdr:nvSpPr>
      <xdr:spPr>
        <a:xfrm>
          <a:off x="9372111" y="1204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43318</xdr:rowOff>
    </xdr:from>
    <xdr:to>
      <xdr:col>46</xdr:col>
      <xdr:colOff>38100</xdr:colOff>
      <xdr:row>71</xdr:row>
      <xdr:rowOff>144918</xdr:rowOff>
    </xdr:to>
    <xdr:sp macro="" textlink="">
      <xdr:nvSpPr>
        <xdr:cNvPr id="427" name="楕円 426"/>
        <xdr:cNvSpPr/>
      </xdr:nvSpPr>
      <xdr:spPr>
        <a:xfrm>
          <a:off x="8699500" y="1221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69</xdr:row>
      <xdr:rowOff>161445</xdr:rowOff>
    </xdr:from>
    <xdr:ext cx="534377" cy="259045"/>
    <xdr:sp macro="" textlink="">
      <xdr:nvSpPr>
        <xdr:cNvPr id="428" name="テキスト ボックス 427"/>
        <xdr:cNvSpPr txBox="1"/>
      </xdr:nvSpPr>
      <xdr:spPr>
        <a:xfrm>
          <a:off x="8483111" y="1199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66040</xdr:rowOff>
    </xdr:from>
    <xdr:to>
      <xdr:col>41</xdr:col>
      <xdr:colOff>101600</xdr:colOff>
      <xdr:row>72</xdr:row>
      <xdr:rowOff>167640</xdr:rowOff>
    </xdr:to>
    <xdr:sp macro="" textlink="">
      <xdr:nvSpPr>
        <xdr:cNvPr id="429" name="楕円 428"/>
        <xdr:cNvSpPr/>
      </xdr:nvSpPr>
      <xdr:spPr>
        <a:xfrm>
          <a:off x="7810500" y="1241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12717</xdr:rowOff>
    </xdr:from>
    <xdr:ext cx="534377" cy="259045"/>
    <xdr:sp macro="" textlink="">
      <xdr:nvSpPr>
        <xdr:cNvPr id="430" name="テキスト ボックス 429"/>
        <xdr:cNvSpPr txBox="1"/>
      </xdr:nvSpPr>
      <xdr:spPr>
        <a:xfrm>
          <a:off x="7594111" y="1218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17971</xdr:rowOff>
    </xdr:from>
    <xdr:to>
      <xdr:col>54</xdr:col>
      <xdr:colOff>189865</xdr:colOff>
      <xdr:row>97</xdr:row>
      <xdr:rowOff>113754</xdr:rowOff>
    </xdr:to>
    <xdr:cxnSp macro="">
      <xdr:nvCxnSpPr>
        <xdr:cNvPr id="454" name="直線コネクタ 453"/>
        <xdr:cNvCxnSpPr/>
      </xdr:nvCxnSpPr>
      <xdr:spPr>
        <a:xfrm flipV="1">
          <a:off x="10475595" y="15619921"/>
          <a:ext cx="1270" cy="1124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117581</xdr:rowOff>
    </xdr:from>
    <xdr:ext cx="469744" cy="259045"/>
    <xdr:sp macro="" textlink="">
      <xdr:nvSpPr>
        <xdr:cNvPr id="455" name="普通建設事業費 （ うち更新整備　）最小値テキスト"/>
        <xdr:cNvSpPr txBox="1"/>
      </xdr:nvSpPr>
      <xdr:spPr>
        <a:xfrm>
          <a:off x="10528300" y="16748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113754</xdr:rowOff>
    </xdr:from>
    <xdr:to>
      <xdr:col>55</xdr:col>
      <xdr:colOff>88900</xdr:colOff>
      <xdr:row>97</xdr:row>
      <xdr:rowOff>113754</xdr:rowOff>
    </xdr:to>
    <xdr:cxnSp macro="">
      <xdr:nvCxnSpPr>
        <xdr:cNvPr id="456" name="直線コネクタ 455"/>
        <xdr:cNvCxnSpPr/>
      </xdr:nvCxnSpPr>
      <xdr:spPr>
        <a:xfrm>
          <a:off x="10388600" y="1674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136098</xdr:rowOff>
    </xdr:from>
    <xdr:ext cx="534377" cy="259045"/>
    <xdr:sp macro="" textlink="">
      <xdr:nvSpPr>
        <xdr:cNvPr id="457" name="普通建設事業費 （ うち更新整備　）最大値テキスト"/>
        <xdr:cNvSpPr txBox="1"/>
      </xdr:nvSpPr>
      <xdr:spPr>
        <a:xfrm>
          <a:off x="10528300" y="15395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17971</xdr:rowOff>
    </xdr:from>
    <xdr:to>
      <xdr:col>55</xdr:col>
      <xdr:colOff>88900</xdr:colOff>
      <xdr:row>91</xdr:row>
      <xdr:rowOff>17971</xdr:rowOff>
    </xdr:to>
    <xdr:cxnSp macro="">
      <xdr:nvCxnSpPr>
        <xdr:cNvPr id="458" name="直線コネクタ 457"/>
        <xdr:cNvCxnSpPr/>
      </xdr:nvCxnSpPr>
      <xdr:spPr>
        <a:xfrm>
          <a:off x="10388600" y="15619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150749</xdr:rowOff>
    </xdr:from>
    <xdr:to>
      <xdr:col>55</xdr:col>
      <xdr:colOff>0</xdr:colOff>
      <xdr:row>95</xdr:row>
      <xdr:rowOff>157645</xdr:rowOff>
    </xdr:to>
    <xdr:cxnSp macro="">
      <xdr:nvCxnSpPr>
        <xdr:cNvPr id="459" name="直線コネクタ 458"/>
        <xdr:cNvCxnSpPr/>
      </xdr:nvCxnSpPr>
      <xdr:spPr>
        <a:xfrm flipV="1">
          <a:off x="9639300" y="16438499"/>
          <a:ext cx="8382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150944</xdr:rowOff>
    </xdr:from>
    <xdr:ext cx="534377" cy="259045"/>
    <xdr:sp macro="" textlink="">
      <xdr:nvSpPr>
        <xdr:cNvPr id="460" name="普通建設事業費 （ うち更新整備　）平均値テキスト"/>
        <xdr:cNvSpPr txBox="1"/>
      </xdr:nvSpPr>
      <xdr:spPr>
        <a:xfrm>
          <a:off x="10528300" y="159243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128067</xdr:rowOff>
    </xdr:from>
    <xdr:to>
      <xdr:col>55</xdr:col>
      <xdr:colOff>50800</xdr:colOff>
      <xdr:row>94</xdr:row>
      <xdr:rowOff>58217</xdr:rowOff>
    </xdr:to>
    <xdr:sp macro="" textlink="">
      <xdr:nvSpPr>
        <xdr:cNvPr id="461" name="フローチャート: 判断 460"/>
        <xdr:cNvSpPr/>
      </xdr:nvSpPr>
      <xdr:spPr>
        <a:xfrm>
          <a:off x="10426700" y="1607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157645</xdr:rowOff>
    </xdr:from>
    <xdr:to>
      <xdr:col>50</xdr:col>
      <xdr:colOff>114300</xdr:colOff>
      <xdr:row>96</xdr:row>
      <xdr:rowOff>67120</xdr:rowOff>
    </xdr:to>
    <xdr:cxnSp macro="">
      <xdr:nvCxnSpPr>
        <xdr:cNvPr id="462" name="直線コネクタ 461"/>
        <xdr:cNvCxnSpPr/>
      </xdr:nvCxnSpPr>
      <xdr:spPr>
        <a:xfrm flipV="1">
          <a:off x="8750300" y="16445395"/>
          <a:ext cx="889000" cy="8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93</xdr:row>
      <xdr:rowOff>161023</xdr:rowOff>
    </xdr:from>
    <xdr:to>
      <xdr:col>50</xdr:col>
      <xdr:colOff>165100</xdr:colOff>
      <xdr:row>94</xdr:row>
      <xdr:rowOff>91173</xdr:rowOff>
    </xdr:to>
    <xdr:sp macro="" textlink="">
      <xdr:nvSpPr>
        <xdr:cNvPr id="463" name="フローチャート: 判断 462"/>
        <xdr:cNvSpPr/>
      </xdr:nvSpPr>
      <xdr:spPr>
        <a:xfrm>
          <a:off x="9588500" y="1610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107700</xdr:rowOff>
    </xdr:from>
    <xdr:ext cx="534377" cy="259045"/>
    <xdr:sp macro="" textlink="">
      <xdr:nvSpPr>
        <xdr:cNvPr id="464" name="テキスト ボックス 463"/>
        <xdr:cNvSpPr txBox="1"/>
      </xdr:nvSpPr>
      <xdr:spPr>
        <a:xfrm>
          <a:off x="9372111" y="15881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67120</xdr:rowOff>
    </xdr:from>
    <xdr:to>
      <xdr:col>45</xdr:col>
      <xdr:colOff>177800</xdr:colOff>
      <xdr:row>96</xdr:row>
      <xdr:rowOff>156693</xdr:rowOff>
    </xdr:to>
    <xdr:cxnSp macro="">
      <xdr:nvCxnSpPr>
        <xdr:cNvPr id="465" name="直線コネクタ 464"/>
        <xdr:cNvCxnSpPr/>
      </xdr:nvCxnSpPr>
      <xdr:spPr>
        <a:xfrm flipV="1">
          <a:off x="7861300" y="16526320"/>
          <a:ext cx="889000" cy="8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142126</xdr:rowOff>
    </xdr:from>
    <xdr:to>
      <xdr:col>46</xdr:col>
      <xdr:colOff>38100</xdr:colOff>
      <xdr:row>95</xdr:row>
      <xdr:rowOff>72276</xdr:rowOff>
    </xdr:to>
    <xdr:sp macro="" textlink="">
      <xdr:nvSpPr>
        <xdr:cNvPr id="466" name="フローチャート: 判断 465"/>
        <xdr:cNvSpPr/>
      </xdr:nvSpPr>
      <xdr:spPr>
        <a:xfrm>
          <a:off x="8699500" y="16258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88803</xdr:rowOff>
    </xdr:from>
    <xdr:ext cx="534377" cy="259045"/>
    <xdr:sp macro="" textlink="">
      <xdr:nvSpPr>
        <xdr:cNvPr id="467" name="テキスト ボックス 466"/>
        <xdr:cNvSpPr txBox="1"/>
      </xdr:nvSpPr>
      <xdr:spPr>
        <a:xfrm>
          <a:off x="8483111" y="1603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130544</xdr:rowOff>
    </xdr:from>
    <xdr:to>
      <xdr:col>41</xdr:col>
      <xdr:colOff>101600</xdr:colOff>
      <xdr:row>95</xdr:row>
      <xdr:rowOff>60694</xdr:rowOff>
    </xdr:to>
    <xdr:sp macro="" textlink="">
      <xdr:nvSpPr>
        <xdr:cNvPr id="468" name="フローチャート: 判断 467"/>
        <xdr:cNvSpPr/>
      </xdr:nvSpPr>
      <xdr:spPr>
        <a:xfrm>
          <a:off x="7810500" y="162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77221</xdr:rowOff>
    </xdr:from>
    <xdr:ext cx="534377" cy="259045"/>
    <xdr:sp macro="" textlink="">
      <xdr:nvSpPr>
        <xdr:cNvPr id="469" name="テキスト ボックス 468"/>
        <xdr:cNvSpPr txBox="1"/>
      </xdr:nvSpPr>
      <xdr:spPr>
        <a:xfrm>
          <a:off x="7594111" y="1602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99949</xdr:rowOff>
    </xdr:from>
    <xdr:to>
      <xdr:col>55</xdr:col>
      <xdr:colOff>50800</xdr:colOff>
      <xdr:row>96</xdr:row>
      <xdr:rowOff>30099</xdr:rowOff>
    </xdr:to>
    <xdr:sp macro="" textlink="">
      <xdr:nvSpPr>
        <xdr:cNvPr id="475" name="楕円 474"/>
        <xdr:cNvSpPr/>
      </xdr:nvSpPr>
      <xdr:spPr>
        <a:xfrm>
          <a:off x="10426700" y="163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78376</xdr:rowOff>
    </xdr:from>
    <xdr:ext cx="534377" cy="259045"/>
    <xdr:sp macro="" textlink="">
      <xdr:nvSpPr>
        <xdr:cNvPr id="476" name="普通建設事業費 （ うち更新整備　）該当値テキスト"/>
        <xdr:cNvSpPr txBox="1"/>
      </xdr:nvSpPr>
      <xdr:spPr>
        <a:xfrm>
          <a:off x="10528300" y="16366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106845</xdr:rowOff>
    </xdr:from>
    <xdr:to>
      <xdr:col>50</xdr:col>
      <xdr:colOff>165100</xdr:colOff>
      <xdr:row>96</xdr:row>
      <xdr:rowOff>36995</xdr:rowOff>
    </xdr:to>
    <xdr:sp macro="" textlink="">
      <xdr:nvSpPr>
        <xdr:cNvPr id="477" name="楕円 476"/>
        <xdr:cNvSpPr/>
      </xdr:nvSpPr>
      <xdr:spPr>
        <a:xfrm>
          <a:off x="9588500" y="1639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28122</xdr:rowOff>
    </xdr:from>
    <xdr:ext cx="534377" cy="259045"/>
    <xdr:sp macro="" textlink="">
      <xdr:nvSpPr>
        <xdr:cNvPr id="478" name="テキスト ボックス 477"/>
        <xdr:cNvSpPr txBox="1"/>
      </xdr:nvSpPr>
      <xdr:spPr>
        <a:xfrm>
          <a:off x="9372111" y="1648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16320</xdr:rowOff>
    </xdr:from>
    <xdr:to>
      <xdr:col>46</xdr:col>
      <xdr:colOff>38100</xdr:colOff>
      <xdr:row>96</xdr:row>
      <xdr:rowOff>117920</xdr:rowOff>
    </xdr:to>
    <xdr:sp macro="" textlink="">
      <xdr:nvSpPr>
        <xdr:cNvPr id="479" name="楕円 478"/>
        <xdr:cNvSpPr/>
      </xdr:nvSpPr>
      <xdr:spPr>
        <a:xfrm>
          <a:off x="8699500" y="164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109047</xdr:rowOff>
    </xdr:from>
    <xdr:ext cx="534377" cy="259045"/>
    <xdr:sp macro="" textlink="">
      <xdr:nvSpPr>
        <xdr:cNvPr id="480" name="テキスト ボックス 479"/>
        <xdr:cNvSpPr txBox="1"/>
      </xdr:nvSpPr>
      <xdr:spPr>
        <a:xfrm>
          <a:off x="8483111" y="1656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105893</xdr:rowOff>
    </xdr:from>
    <xdr:to>
      <xdr:col>41</xdr:col>
      <xdr:colOff>101600</xdr:colOff>
      <xdr:row>97</xdr:row>
      <xdr:rowOff>36043</xdr:rowOff>
    </xdr:to>
    <xdr:sp macro="" textlink="">
      <xdr:nvSpPr>
        <xdr:cNvPr id="481" name="楕円 480"/>
        <xdr:cNvSpPr/>
      </xdr:nvSpPr>
      <xdr:spPr>
        <a:xfrm>
          <a:off x="7810500" y="165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27170</xdr:rowOff>
    </xdr:from>
    <xdr:ext cx="534377" cy="259045"/>
    <xdr:sp macro="" textlink="">
      <xdr:nvSpPr>
        <xdr:cNvPr id="482" name="テキスト ボックス 481"/>
        <xdr:cNvSpPr txBox="1"/>
      </xdr:nvSpPr>
      <xdr:spPr>
        <a:xfrm>
          <a:off x="7594111" y="166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3" name="直線コネクタ 492"/>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4" name="テキスト ボックス 493"/>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7" name="直線コネクタ 496"/>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498" name="テキスト ボックス 497"/>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19514</xdr:rowOff>
    </xdr:from>
    <xdr:to>
      <xdr:col>85</xdr:col>
      <xdr:colOff>126364</xdr:colOff>
      <xdr:row>38</xdr:row>
      <xdr:rowOff>25400</xdr:rowOff>
    </xdr:to>
    <xdr:cxnSp macro="">
      <xdr:nvCxnSpPr>
        <xdr:cNvPr id="502" name="直線コネクタ 501"/>
        <xdr:cNvCxnSpPr/>
      </xdr:nvCxnSpPr>
      <xdr:spPr>
        <a:xfrm flipV="1">
          <a:off x="16317595" y="5334464"/>
          <a:ext cx="1269" cy="1206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33564</xdr:rowOff>
    </xdr:from>
    <xdr:ext cx="249299" cy="259045"/>
    <xdr:sp macro="" textlink="">
      <xdr:nvSpPr>
        <xdr:cNvPr id="503" name="災害復旧事業費最小値テキスト"/>
        <xdr:cNvSpPr txBox="1"/>
      </xdr:nvSpPr>
      <xdr:spPr>
        <a:xfrm>
          <a:off x="16370300" y="6548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4" name="直線コネクタ 503"/>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137641</xdr:rowOff>
    </xdr:from>
    <xdr:ext cx="534377" cy="259045"/>
    <xdr:sp macro="" textlink="">
      <xdr:nvSpPr>
        <xdr:cNvPr id="505" name="災害復旧事業費最大値テキスト"/>
        <xdr:cNvSpPr txBox="1"/>
      </xdr:nvSpPr>
      <xdr:spPr>
        <a:xfrm>
          <a:off x="16370300" y="510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19514</xdr:rowOff>
    </xdr:from>
    <xdr:to>
      <xdr:col>86</xdr:col>
      <xdr:colOff>25400</xdr:colOff>
      <xdr:row>31</xdr:row>
      <xdr:rowOff>19514</xdr:rowOff>
    </xdr:to>
    <xdr:cxnSp macro="">
      <xdr:nvCxnSpPr>
        <xdr:cNvPr id="506" name="直線コネクタ 505"/>
        <xdr:cNvCxnSpPr/>
      </xdr:nvCxnSpPr>
      <xdr:spPr>
        <a:xfrm>
          <a:off x="16230600" y="5334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7" name="直線コネクタ 506"/>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122464</xdr:rowOff>
    </xdr:from>
    <xdr:ext cx="378565" cy="259045"/>
    <xdr:sp macro="" textlink="">
      <xdr:nvSpPr>
        <xdr:cNvPr id="508" name="災害復旧事業費平均値テキスト"/>
        <xdr:cNvSpPr txBox="1"/>
      </xdr:nvSpPr>
      <xdr:spPr>
        <a:xfrm>
          <a:off x="16370300" y="62946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99587</xdr:rowOff>
    </xdr:from>
    <xdr:to>
      <xdr:col>85</xdr:col>
      <xdr:colOff>177800</xdr:colOff>
      <xdr:row>38</xdr:row>
      <xdr:rowOff>29737</xdr:rowOff>
    </xdr:to>
    <xdr:sp macro="" textlink="">
      <xdr:nvSpPr>
        <xdr:cNvPr id="509" name="フローチャート: 判断 508"/>
        <xdr:cNvSpPr/>
      </xdr:nvSpPr>
      <xdr:spPr>
        <a:xfrm>
          <a:off x="16268700" y="644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0" name="直線コネクタ 509"/>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99816</xdr:rowOff>
    </xdr:from>
    <xdr:to>
      <xdr:col>81</xdr:col>
      <xdr:colOff>101600</xdr:colOff>
      <xdr:row>38</xdr:row>
      <xdr:rowOff>29966</xdr:rowOff>
    </xdr:to>
    <xdr:sp macro="" textlink="">
      <xdr:nvSpPr>
        <xdr:cNvPr id="511" name="フローチャート: 判断 510"/>
        <xdr:cNvSpPr/>
      </xdr:nvSpPr>
      <xdr:spPr>
        <a:xfrm>
          <a:off x="15430500" y="64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46493</xdr:rowOff>
    </xdr:from>
    <xdr:ext cx="378565" cy="259045"/>
    <xdr:sp macro="" textlink="">
      <xdr:nvSpPr>
        <xdr:cNvPr id="512" name="テキスト ボックス 511"/>
        <xdr:cNvSpPr txBox="1"/>
      </xdr:nvSpPr>
      <xdr:spPr>
        <a:xfrm>
          <a:off x="15292017" y="6218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3" name="直線コネクタ 512"/>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112388</xdr:rowOff>
    </xdr:from>
    <xdr:to>
      <xdr:col>76</xdr:col>
      <xdr:colOff>165100</xdr:colOff>
      <xdr:row>38</xdr:row>
      <xdr:rowOff>42538</xdr:rowOff>
    </xdr:to>
    <xdr:sp macro="" textlink="">
      <xdr:nvSpPr>
        <xdr:cNvPr id="514" name="フローチャート: 判断 513"/>
        <xdr:cNvSpPr/>
      </xdr:nvSpPr>
      <xdr:spPr>
        <a:xfrm>
          <a:off x="14541500" y="645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59065</xdr:rowOff>
    </xdr:from>
    <xdr:ext cx="378565" cy="259045"/>
    <xdr:sp macro="" textlink="">
      <xdr:nvSpPr>
        <xdr:cNvPr id="515" name="テキスト ボックス 514"/>
        <xdr:cNvSpPr txBox="1"/>
      </xdr:nvSpPr>
      <xdr:spPr>
        <a:xfrm>
          <a:off x="14403017" y="623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6" name="直線コネクタ 515"/>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106045</xdr:rowOff>
    </xdr:from>
    <xdr:to>
      <xdr:col>72</xdr:col>
      <xdr:colOff>38100</xdr:colOff>
      <xdr:row>38</xdr:row>
      <xdr:rowOff>36195</xdr:rowOff>
    </xdr:to>
    <xdr:sp macro="" textlink="">
      <xdr:nvSpPr>
        <xdr:cNvPr id="517" name="フローチャート: 判断 516"/>
        <xdr:cNvSpPr/>
      </xdr:nvSpPr>
      <xdr:spPr>
        <a:xfrm>
          <a:off x="136525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52722</xdr:rowOff>
    </xdr:from>
    <xdr:ext cx="378565" cy="259045"/>
    <xdr:sp macro="" textlink="">
      <xdr:nvSpPr>
        <xdr:cNvPr id="518" name="テキスト ボックス 517"/>
        <xdr:cNvSpPr txBox="1"/>
      </xdr:nvSpPr>
      <xdr:spPr>
        <a:xfrm>
          <a:off x="13514017" y="6224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71641</xdr:rowOff>
    </xdr:from>
    <xdr:to>
      <xdr:col>67</xdr:col>
      <xdr:colOff>101600</xdr:colOff>
      <xdr:row>38</xdr:row>
      <xdr:rowOff>1791</xdr:rowOff>
    </xdr:to>
    <xdr:sp macro="" textlink="">
      <xdr:nvSpPr>
        <xdr:cNvPr id="519" name="フローチャート: 判断 518"/>
        <xdr:cNvSpPr/>
      </xdr:nvSpPr>
      <xdr:spPr>
        <a:xfrm>
          <a:off x="12763500" y="641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18318</xdr:rowOff>
    </xdr:from>
    <xdr:ext cx="469744" cy="259045"/>
    <xdr:sp macro="" textlink="">
      <xdr:nvSpPr>
        <xdr:cNvPr id="520" name="テキスト ボックス 519"/>
        <xdr:cNvSpPr txBox="1"/>
      </xdr:nvSpPr>
      <xdr:spPr>
        <a:xfrm>
          <a:off x="12579428" y="619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6" name="楕円 525"/>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78014</xdr:rowOff>
    </xdr:from>
    <xdr:ext cx="249299" cy="259045"/>
    <xdr:sp macro="" textlink="">
      <xdr:nvSpPr>
        <xdr:cNvPr id="527" name="災害復旧事業費該当値テキスト"/>
        <xdr:cNvSpPr txBox="1"/>
      </xdr:nvSpPr>
      <xdr:spPr>
        <a:xfrm>
          <a:off x="16370300" y="6421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28" name="楕円 527"/>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29" name="テキスト ボックス 528"/>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0" name="楕円 529"/>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1" name="テキスト ボックス 530"/>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2" name="楕円 531"/>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3" name="テキスト ボックス 532"/>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4" name="楕円 533"/>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5" name="テキスト ボックス 534"/>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95" name="テキスト ボックス 594"/>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596" name="直線コネクタ 59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597" name="テキスト ボックス 596"/>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8" name="直線コネクタ 59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599" name="テキスト ボックス 59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0" name="直線コネクタ 59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1" name="テキスト ボックス 60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2" name="直線コネクタ 60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3" name="テキスト ボックス 60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29697</xdr:rowOff>
    </xdr:from>
    <xdr:to>
      <xdr:col>85</xdr:col>
      <xdr:colOff>126364</xdr:colOff>
      <xdr:row>79</xdr:row>
      <xdr:rowOff>73794</xdr:rowOff>
    </xdr:to>
    <xdr:cxnSp macro="">
      <xdr:nvCxnSpPr>
        <xdr:cNvPr id="607" name="直線コネクタ 606"/>
        <xdr:cNvCxnSpPr/>
      </xdr:nvCxnSpPr>
      <xdr:spPr>
        <a:xfrm flipV="1">
          <a:off x="16317595" y="12202647"/>
          <a:ext cx="1269" cy="141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77621</xdr:rowOff>
    </xdr:from>
    <xdr:ext cx="534377" cy="259045"/>
    <xdr:sp macro="" textlink="">
      <xdr:nvSpPr>
        <xdr:cNvPr id="608" name="公債費最小値テキスト"/>
        <xdr:cNvSpPr txBox="1"/>
      </xdr:nvSpPr>
      <xdr:spPr>
        <a:xfrm>
          <a:off x="16370300" y="136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73794</xdr:rowOff>
    </xdr:from>
    <xdr:to>
      <xdr:col>86</xdr:col>
      <xdr:colOff>25400</xdr:colOff>
      <xdr:row>79</xdr:row>
      <xdr:rowOff>73794</xdr:rowOff>
    </xdr:to>
    <xdr:cxnSp macro="">
      <xdr:nvCxnSpPr>
        <xdr:cNvPr id="609" name="直線コネクタ 608"/>
        <xdr:cNvCxnSpPr/>
      </xdr:nvCxnSpPr>
      <xdr:spPr>
        <a:xfrm>
          <a:off x="16230600" y="13618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147824</xdr:rowOff>
    </xdr:from>
    <xdr:ext cx="534377" cy="259045"/>
    <xdr:sp macro="" textlink="">
      <xdr:nvSpPr>
        <xdr:cNvPr id="610" name="公債費最大値テキスト"/>
        <xdr:cNvSpPr txBox="1"/>
      </xdr:nvSpPr>
      <xdr:spPr>
        <a:xfrm>
          <a:off x="16370300" y="119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29697</xdr:rowOff>
    </xdr:from>
    <xdr:to>
      <xdr:col>86</xdr:col>
      <xdr:colOff>25400</xdr:colOff>
      <xdr:row>71</xdr:row>
      <xdr:rowOff>29697</xdr:rowOff>
    </xdr:to>
    <xdr:cxnSp macro="">
      <xdr:nvCxnSpPr>
        <xdr:cNvPr id="611" name="直線コネクタ 610"/>
        <xdr:cNvCxnSpPr/>
      </xdr:nvCxnSpPr>
      <xdr:spPr>
        <a:xfrm>
          <a:off x="16230600" y="12202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28829</xdr:rowOff>
    </xdr:from>
    <xdr:to>
      <xdr:col>85</xdr:col>
      <xdr:colOff>127000</xdr:colOff>
      <xdr:row>77</xdr:row>
      <xdr:rowOff>103307</xdr:rowOff>
    </xdr:to>
    <xdr:cxnSp macro="">
      <xdr:nvCxnSpPr>
        <xdr:cNvPr id="612" name="直線コネクタ 611"/>
        <xdr:cNvCxnSpPr/>
      </xdr:nvCxnSpPr>
      <xdr:spPr>
        <a:xfrm>
          <a:off x="15481300" y="13230479"/>
          <a:ext cx="838200" cy="7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43471</xdr:rowOff>
    </xdr:from>
    <xdr:ext cx="534377" cy="259045"/>
    <xdr:sp macro="" textlink="">
      <xdr:nvSpPr>
        <xdr:cNvPr id="613" name="公債費平均値テキスト"/>
        <xdr:cNvSpPr txBox="1"/>
      </xdr:nvSpPr>
      <xdr:spPr>
        <a:xfrm>
          <a:off x="16370300" y="12902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20594</xdr:rowOff>
    </xdr:from>
    <xdr:to>
      <xdr:col>85</xdr:col>
      <xdr:colOff>177800</xdr:colOff>
      <xdr:row>76</xdr:row>
      <xdr:rowOff>122194</xdr:rowOff>
    </xdr:to>
    <xdr:sp macro="" textlink="">
      <xdr:nvSpPr>
        <xdr:cNvPr id="614" name="フローチャート: 判断 613"/>
        <xdr:cNvSpPr/>
      </xdr:nvSpPr>
      <xdr:spPr>
        <a:xfrm>
          <a:off x="16268700" y="13050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28829</xdr:rowOff>
    </xdr:from>
    <xdr:to>
      <xdr:col>81</xdr:col>
      <xdr:colOff>50800</xdr:colOff>
      <xdr:row>77</xdr:row>
      <xdr:rowOff>79738</xdr:rowOff>
    </xdr:to>
    <xdr:cxnSp macro="">
      <xdr:nvCxnSpPr>
        <xdr:cNvPr id="615" name="直線コネクタ 614"/>
        <xdr:cNvCxnSpPr/>
      </xdr:nvCxnSpPr>
      <xdr:spPr>
        <a:xfrm flipV="1">
          <a:off x="14592300" y="13230479"/>
          <a:ext cx="889000" cy="50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5896</xdr:rowOff>
    </xdr:from>
    <xdr:to>
      <xdr:col>81</xdr:col>
      <xdr:colOff>101600</xdr:colOff>
      <xdr:row>76</xdr:row>
      <xdr:rowOff>107496</xdr:rowOff>
    </xdr:to>
    <xdr:sp macro="" textlink="">
      <xdr:nvSpPr>
        <xdr:cNvPr id="616" name="フローチャート: 判断 615"/>
        <xdr:cNvSpPr/>
      </xdr:nvSpPr>
      <xdr:spPr>
        <a:xfrm>
          <a:off x="15430500" y="1303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124022</xdr:rowOff>
    </xdr:from>
    <xdr:ext cx="534377" cy="259045"/>
    <xdr:sp macro="" textlink="">
      <xdr:nvSpPr>
        <xdr:cNvPr id="617" name="テキスト ボックス 616"/>
        <xdr:cNvSpPr txBox="1"/>
      </xdr:nvSpPr>
      <xdr:spPr>
        <a:xfrm>
          <a:off x="15214111" y="1281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45174</xdr:rowOff>
    </xdr:from>
    <xdr:to>
      <xdr:col>76</xdr:col>
      <xdr:colOff>114300</xdr:colOff>
      <xdr:row>77</xdr:row>
      <xdr:rowOff>79738</xdr:rowOff>
    </xdr:to>
    <xdr:cxnSp macro="">
      <xdr:nvCxnSpPr>
        <xdr:cNvPr id="618" name="直線コネクタ 617"/>
        <xdr:cNvCxnSpPr/>
      </xdr:nvCxnSpPr>
      <xdr:spPr>
        <a:xfrm>
          <a:off x="13703300" y="13246824"/>
          <a:ext cx="889000" cy="3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164726</xdr:rowOff>
    </xdr:from>
    <xdr:to>
      <xdr:col>76</xdr:col>
      <xdr:colOff>165100</xdr:colOff>
      <xdr:row>76</xdr:row>
      <xdr:rowOff>94876</xdr:rowOff>
    </xdr:to>
    <xdr:sp macro="" textlink="">
      <xdr:nvSpPr>
        <xdr:cNvPr id="619" name="フローチャート: 判断 618"/>
        <xdr:cNvSpPr/>
      </xdr:nvSpPr>
      <xdr:spPr>
        <a:xfrm>
          <a:off x="14541500" y="1302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111403</xdr:rowOff>
    </xdr:from>
    <xdr:ext cx="534377" cy="259045"/>
    <xdr:sp macro="" textlink="">
      <xdr:nvSpPr>
        <xdr:cNvPr id="620" name="テキスト ボックス 619"/>
        <xdr:cNvSpPr txBox="1"/>
      </xdr:nvSpPr>
      <xdr:spPr>
        <a:xfrm>
          <a:off x="14325111" y="1279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45174</xdr:rowOff>
    </xdr:from>
    <xdr:to>
      <xdr:col>71</xdr:col>
      <xdr:colOff>177800</xdr:colOff>
      <xdr:row>77</xdr:row>
      <xdr:rowOff>126647</xdr:rowOff>
    </xdr:to>
    <xdr:cxnSp macro="">
      <xdr:nvCxnSpPr>
        <xdr:cNvPr id="621" name="直線コネクタ 620"/>
        <xdr:cNvCxnSpPr/>
      </xdr:nvCxnSpPr>
      <xdr:spPr>
        <a:xfrm flipV="1">
          <a:off x="12814300" y="13246824"/>
          <a:ext cx="889000" cy="8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1118</xdr:rowOff>
    </xdr:from>
    <xdr:to>
      <xdr:col>72</xdr:col>
      <xdr:colOff>38100</xdr:colOff>
      <xdr:row>76</xdr:row>
      <xdr:rowOff>102718</xdr:rowOff>
    </xdr:to>
    <xdr:sp macro="" textlink="">
      <xdr:nvSpPr>
        <xdr:cNvPr id="622" name="フローチャート: 判断 621"/>
        <xdr:cNvSpPr/>
      </xdr:nvSpPr>
      <xdr:spPr>
        <a:xfrm>
          <a:off x="13652500" y="1303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119245</xdr:rowOff>
    </xdr:from>
    <xdr:ext cx="534377" cy="259045"/>
    <xdr:sp macro="" textlink="">
      <xdr:nvSpPr>
        <xdr:cNvPr id="623" name="テキスト ボックス 622"/>
        <xdr:cNvSpPr txBox="1"/>
      </xdr:nvSpPr>
      <xdr:spPr>
        <a:xfrm>
          <a:off x="13436111" y="1280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149822</xdr:rowOff>
    </xdr:from>
    <xdr:to>
      <xdr:col>67</xdr:col>
      <xdr:colOff>101600</xdr:colOff>
      <xdr:row>76</xdr:row>
      <xdr:rowOff>79972</xdr:rowOff>
    </xdr:to>
    <xdr:sp macro="" textlink="">
      <xdr:nvSpPr>
        <xdr:cNvPr id="624" name="フローチャート: 判断 623"/>
        <xdr:cNvSpPr/>
      </xdr:nvSpPr>
      <xdr:spPr>
        <a:xfrm>
          <a:off x="12763500" y="130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96499</xdr:rowOff>
    </xdr:from>
    <xdr:ext cx="534377" cy="259045"/>
    <xdr:sp macro="" textlink="">
      <xdr:nvSpPr>
        <xdr:cNvPr id="625" name="テキスト ボックス 624"/>
        <xdr:cNvSpPr txBox="1"/>
      </xdr:nvSpPr>
      <xdr:spPr>
        <a:xfrm>
          <a:off x="12547111" y="1278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52507</xdr:rowOff>
    </xdr:from>
    <xdr:to>
      <xdr:col>85</xdr:col>
      <xdr:colOff>177800</xdr:colOff>
      <xdr:row>77</xdr:row>
      <xdr:rowOff>154107</xdr:rowOff>
    </xdr:to>
    <xdr:sp macro="" textlink="">
      <xdr:nvSpPr>
        <xdr:cNvPr id="631" name="楕円 630"/>
        <xdr:cNvSpPr/>
      </xdr:nvSpPr>
      <xdr:spPr>
        <a:xfrm>
          <a:off x="16268700" y="1325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30934</xdr:rowOff>
    </xdr:from>
    <xdr:ext cx="534377" cy="259045"/>
    <xdr:sp macro="" textlink="">
      <xdr:nvSpPr>
        <xdr:cNvPr id="632" name="公債費該当値テキスト"/>
        <xdr:cNvSpPr txBox="1"/>
      </xdr:nvSpPr>
      <xdr:spPr>
        <a:xfrm>
          <a:off x="16370300" y="1323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149479</xdr:rowOff>
    </xdr:from>
    <xdr:to>
      <xdr:col>81</xdr:col>
      <xdr:colOff>101600</xdr:colOff>
      <xdr:row>77</xdr:row>
      <xdr:rowOff>79629</xdr:rowOff>
    </xdr:to>
    <xdr:sp macro="" textlink="">
      <xdr:nvSpPr>
        <xdr:cNvPr id="633" name="楕円 632"/>
        <xdr:cNvSpPr/>
      </xdr:nvSpPr>
      <xdr:spPr>
        <a:xfrm>
          <a:off x="15430500" y="1317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70756</xdr:rowOff>
    </xdr:from>
    <xdr:ext cx="534377" cy="259045"/>
    <xdr:sp macro="" textlink="">
      <xdr:nvSpPr>
        <xdr:cNvPr id="634" name="テキスト ボックス 633"/>
        <xdr:cNvSpPr txBox="1"/>
      </xdr:nvSpPr>
      <xdr:spPr>
        <a:xfrm>
          <a:off x="15214111" y="1327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28938</xdr:rowOff>
    </xdr:from>
    <xdr:to>
      <xdr:col>76</xdr:col>
      <xdr:colOff>165100</xdr:colOff>
      <xdr:row>77</xdr:row>
      <xdr:rowOff>130538</xdr:rowOff>
    </xdr:to>
    <xdr:sp macro="" textlink="">
      <xdr:nvSpPr>
        <xdr:cNvPr id="635" name="楕円 634"/>
        <xdr:cNvSpPr/>
      </xdr:nvSpPr>
      <xdr:spPr>
        <a:xfrm>
          <a:off x="14541500" y="1323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121665</xdr:rowOff>
    </xdr:from>
    <xdr:ext cx="534377" cy="259045"/>
    <xdr:sp macro="" textlink="">
      <xdr:nvSpPr>
        <xdr:cNvPr id="636" name="テキスト ボックス 635"/>
        <xdr:cNvSpPr txBox="1"/>
      </xdr:nvSpPr>
      <xdr:spPr>
        <a:xfrm>
          <a:off x="14325111" y="1332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165824</xdr:rowOff>
    </xdr:from>
    <xdr:to>
      <xdr:col>72</xdr:col>
      <xdr:colOff>38100</xdr:colOff>
      <xdr:row>77</xdr:row>
      <xdr:rowOff>95974</xdr:rowOff>
    </xdr:to>
    <xdr:sp macro="" textlink="">
      <xdr:nvSpPr>
        <xdr:cNvPr id="637" name="楕円 636"/>
        <xdr:cNvSpPr/>
      </xdr:nvSpPr>
      <xdr:spPr>
        <a:xfrm>
          <a:off x="13652500" y="1319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87101</xdr:rowOff>
    </xdr:from>
    <xdr:ext cx="534377" cy="259045"/>
    <xdr:sp macro="" textlink="">
      <xdr:nvSpPr>
        <xdr:cNvPr id="638" name="テキスト ボックス 637"/>
        <xdr:cNvSpPr txBox="1"/>
      </xdr:nvSpPr>
      <xdr:spPr>
        <a:xfrm>
          <a:off x="13436111" y="1328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75847</xdr:rowOff>
    </xdr:from>
    <xdr:to>
      <xdr:col>67</xdr:col>
      <xdr:colOff>101600</xdr:colOff>
      <xdr:row>78</xdr:row>
      <xdr:rowOff>5997</xdr:rowOff>
    </xdr:to>
    <xdr:sp macro="" textlink="">
      <xdr:nvSpPr>
        <xdr:cNvPr id="639" name="楕円 638"/>
        <xdr:cNvSpPr/>
      </xdr:nvSpPr>
      <xdr:spPr>
        <a:xfrm>
          <a:off x="12763500" y="1327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168574</xdr:rowOff>
    </xdr:from>
    <xdr:ext cx="534377" cy="259045"/>
    <xdr:sp macro="" textlink="">
      <xdr:nvSpPr>
        <xdr:cNvPr id="640" name="テキスト ボックス 639"/>
        <xdr:cNvSpPr txBox="1"/>
      </xdr:nvSpPr>
      <xdr:spPr>
        <a:xfrm>
          <a:off x="12547111" y="13370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54" name="テキスト ボックス 653"/>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56" name="テキスト ボックス 65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58" name="テキスト ボックス 65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0" name="テキスト ボックス 65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2" name="テキスト ボックス 66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126746</xdr:rowOff>
    </xdr:from>
    <xdr:to>
      <xdr:col>85</xdr:col>
      <xdr:colOff>126364</xdr:colOff>
      <xdr:row>99</xdr:row>
      <xdr:rowOff>43078</xdr:rowOff>
    </xdr:to>
    <xdr:cxnSp macro="">
      <xdr:nvCxnSpPr>
        <xdr:cNvPr id="664" name="直線コネクタ 663"/>
        <xdr:cNvCxnSpPr/>
      </xdr:nvCxnSpPr>
      <xdr:spPr>
        <a:xfrm flipV="1">
          <a:off x="16317595" y="15728696"/>
          <a:ext cx="1269"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46905</xdr:rowOff>
    </xdr:from>
    <xdr:ext cx="313932" cy="259045"/>
    <xdr:sp macro="" textlink="">
      <xdr:nvSpPr>
        <xdr:cNvPr id="665" name="積立金最小値テキスト"/>
        <xdr:cNvSpPr txBox="1"/>
      </xdr:nvSpPr>
      <xdr:spPr>
        <a:xfrm>
          <a:off x="16370300" y="170204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43078</xdr:rowOff>
    </xdr:from>
    <xdr:to>
      <xdr:col>86</xdr:col>
      <xdr:colOff>25400</xdr:colOff>
      <xdr:row>99</xdr:row>
      <xdr:rowOff>43078</xdr:rowOff>
    </xdr:to>
    <xdr:cxnSp macro="">
      <xdr:nvCxnSpPr>
        <xdr:cNvPr id="666" name="直線コネクタ 665"/>
        <xdr:cNvCxnSpPr/>
      </xdr:nvCxnSpPr>
      <xdr:spPr>
        <a:xfrm>
          <a:off x="16230600" y="1701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73423</xdr:rowOff>
    </xdr:from>
    <xdr:ext cx="534377" cy="259045"/>
    <xdr:sp macro="" textlink="">
      <xdr:nvSpPr>
        <xdr:cNvPr id="667" name="積立金最大値テキスト"/>
        <xdr:cNvSpPr txBox="1"/>
      </xdr:nvSpPr>
      <xdr:spPr>
        <a:xfrm>
          <a:off x="16370300" y="1550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126746</xdr:rowOff>
    </xdr:from>
    <xdr:to>
      <xdr:col>86</xdr:col>
      <xdr:colOff>25400</xdr:colOff>
      <xdr:row>91</xdr:row>
      <xdr:rowOff>126746</xdr:rowOff>
    </xdr:to>
    <xdr:cxnSp macro="">
      <xdr:nvCxnSpPr>
        <xdr:cNvPr id="668" name="直線コネクタ 667"/>
        <xdr:cNvCxnSpPr/>
      </xdr:nvCxnSpPr>
      <xdr:spPr>
        <a:xfrm>
          <a:off x="16230600" y="15728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134519</xdr:rowOff>
    </xdr:from>
    <xdr:to>
      <xdr:col>85</xdr:col>
      <xdr:colOff>127000</xdr:colOff>
      <xdr:row>98</xdr:row>
      <xdr:rowOff>28220</xdr:rowOff>
    </xdr:to>
    <xdr:cxnSp macro="">
      <xdr:nvCxnSpPr>
        <xdr:cNvPr id="669" name="直線コネクタ 668"/>
        <xdr:cNvCxnSpPr/>
      </xdr:nvCxnSpPr>
      <xdr:spPr>
        <a:xfrm flipV="1">
          <a:off x="15481300" y="16593719"/>
          <a:ext cx="838200" cy="23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92194</xdr:rowOff>
    </xdr:from>
    <xdr:ext cx="469744" cy="259045"/>
    <xdr:sp macro="" textlink="">
      <xdr:nvSpPr>
        <xdr:cNvPr id="670" name="積立金平均値テキスト"/>
        <xdr:cNvSpPr txBox="1"/>
      </xdr:nvSpPr>
      <xdr:spPr>
        <a:xfrm>
          <a:off x="16370300" y="16379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69317</xdr:rowOff>
    </xdr:from>
    <xdr:to>
      <xdr:col>85</xdr:col>
      <xdr:colOff>177800</xdr:colOff>
      <xdr:row>96</xdr:row>
      <xdr:rowOff>170917</xdr:rowOff>
    </xdr:to>
    <xdr:sp macro="" textlink="">
      <xdr:nvSpPr>
        <xdr:cNvPr id="671" name="フローチャート: 判断 670"/>
        <xdr:cNvSpPr/>
      </xdr:nvSpPr>
      <xdr:spPr>
        <a:xfrm>
          <a:off x="16268700" y="1652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83007</xdr:rowOff>
    </xdr:from>
    <xdr:to>
      <xdr:col>81</xdr:col>
      <xdr:colOff>50800</xdr:colOff>
      <xdr:row>98</xdr:row>
      <xdr:rowOff>28220</xdr:rowOff>
    </xdr:to>
    <xdr:cxnSp macro="">
      <xdr:nvCxnSpPr>
        <xdr:cNvPr id="672" name="直線コネクタ 671"/>
        <xdr:cNvCxnSpPr/>
      </xdr:nvCxnSpPr>
      <xdr:spPr>
        <a:xfrm>
          <a:off x="14592300" y="16713657"/>
          <a:ext cx="889000" cy="11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35255</xdr:rowOff>
    </xdr:from>
    <xdr:to>
      <xdr:col>81</xdr:col>
      <xdr:colOff>101600</xdr:colOff>
      <xdr:row>97</xdr:row>
      <xdr:rowOff>136855</xdr:rowOff>
    </xdr:to>
    <xdr:sp macro="" textlink="">
      <xdr:nvSpPr>
        <xdr:cNvPr id="673" name="フローチャート: 判断 672"/>
        <xdr:cNvSpPr/>
      </xdr:nvSpPr>
      <xdr:spPr>
        <a:xfrm>
          <a:off x="15430500" y="166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153382</xdr:rowOff>
    </xdr:from>
    <xdr:ext cx="469744" cy="259045"/>
    <xdr:sp macro="" textlink="">
      <xdr:nvSpPr>
        <xdr:cNvPr id="674" name="テキスト ボックス 673"/>
        <xdr:cNvSpPr txBox="1"/>
      </xdr:nvSpPr>
      <xdr:spPr>
        <a:xfrm>
          <a:off x="15246428" y="1644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83007</xdr:rowOff>
    </xdr:from>
    <xdr:to>
      <xdr:col>76</xdr:col>
      <xdr:colOff>114300</xdr:colOff>
      <xdr:row>98</xdr:row>
      <xdr:rowOff>26924</xdr:rowOff>
    </xdr:to>
    <xdr:cxnSp macro="">
      <xdr:nvCxnSpPr>
        <xdr:cNvPr id="675" name="直線コネクタ 674"/>
        <xdr:cNvCxnSpPr/>
      </xdr:nvCxnSpPr>
      <xdr:spPr>
        <a:xfrm flipV="1">
          <a:off x="13703300" y="16713657"/>
          <a:ext cx="889000" cy="11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143763</xdr:rowOff>
    </xdr:from>
    <xdr:to>
      <xdr:col>76</xdr:col>
      <xdr:colOff>165100</xdr:colOff>
      <xdr:row>97</xdr:row>
      <xdr:rowOff>73913</xdr:rowOff>
    </xdr:to>
    <xdr:sp macro="" textlink="">
      <xdr:nvSpPr>
        <xdr:cNvPr id="676" name="フローチャート: 判断 675"/>
        <xdr:cNvSpPr/>
      </xdr:nvSpPr>
      <xdr:spPr>
        <a:xfrm>
          <a:off x="14541500" y="1660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90440</xdr:rowOff>
    </xdr:from>
    <xdr:ext cx="469744" cy="259045"/>
    <xdr:sp macro="" textlink="">
      <xdr:nvSpPr>
        <xdr:cNvPr id="677" name="テキスト ボックス 676"/>
        <xdr:cNvSpPr txBox="1"/>
      </xdr:nvSpPr>
      <xdr:spPr>
        <a:xfrm>
          <a:off x="14357428" y="1637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112040</xdr:rowOff>
    </xdr:from>
    <xdr:to>
      <xdr:col>71</xdr:col>
      <xdr:colOff>177800</xdr:colOff>
      <xdr:row>98</xdr:row>
      <xdr:rowOff>26924</xdr:rowOff>
    </xdr:to>
    <xdr:cxnSp macro="">
      <xdr:nvCxnSpPr>
        <xdr:cNvPr id="678" name="直線コネクタ 677"/>
        <xdr:cNvCxnSpPr/>
      </xdr:nvCxnSpPr>
      <xdr:spPr>
        <a:xfrm>
          <a:off x="12814300" y="16742690"/>
          <a:ext cx="889000" cy="8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119151</xdr:rowOff>
    </xdr:from>
    <xdr:to>
      <xdr:col>72</xdr:col>
      <xdr:colOff>38100</xdr:colOff>
      <xdr:row>97</xdr:row>
      <xdr:rowOff>49301</xdr:rowOff>
    </xdr:to>
    <xdr:sp macro="" textlink="">
      <xdr:nvSpPr>
        <xdr:cNvPr id="679" name="フローチャート: 判断 678"/>
        <xdr:cNvSpPr/>
      </xdr:nvSpPr>
      <xdr:spPr>
        <a:xfrm>
          <a:off x="13652500" y="1657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65828</xdr:rowOff>
    </xdr:from>
    <xdr:ext cx="469744" cy="259045"/>
    <xdr:sp macro="" textlink="">
      <xdr:nvSpPr>
        <xdr:cNvPr id="680" name="テキスト ボックス 679"/>
        <xdr:cNvSpPr txBox="1"/>
      </xdr:nvSpPr>
      <xdr:spPr>
        <a:xfrm>
          <a:off x="13468428" y="1635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63678</xdr:rowOff>
    </xdr:from>
    <xdr:to>
      <xdr:col>67</xdr:col>
      <xdr:colOff>101600</xdr:colOff>
      <xdr:row>95</xdr:row>
      <xdr:rowOff>165278</xdr:rowOff>
    </xdr:to>
    <xdr:sp macro="" textlink="">
      <xdr:nvSpPr>
        <xdr:cNvPr id="681" name="フローチャート: 判断 680"/>
        <xdr:cNvSpPr/>
      </xdr:nvSpPr>
      <xdr:spPr>
        <a:xfrm>
          <a:off x="12763500" y="1635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10355</xdr:rowOff>
    </xdr:from>
    <xdr:ext cx="469744" cy="259045"/>
    <xdr:sp macro="" textlink="">
      <xdr:nvSpPr>
        <xdr:cNvPr id="682" name="テキスト ボックス 681"/>
        <xdr:cNvSpPr txBox="1"/>
      </xdr:nvSpPr>
      <xdr:spPr>
        <a:xfrm>
          <a:off x="12579428" y="16126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83719</xdr:rowOff>
    </xdr:from>
    <xdr:to>
      <xdr:col>85</xdr:col>
      <xdr:colOff>177800</xdr:colOff>
      <xdr:row>97</xdr:row>
      <xdr:rowOff>13869</xdr:rowOff>
    </xdr:to>
    <xdr:sp macro="" textlink="">
      <xdr:nvSpPr>
        <xdr:cNvPr id="688" name="楕円 687"/>
        <xdr:cNvSpPr/>
      </xdr:nvSpPr>
      <xdr:spPr>
        <a:xfrm>
          <a:off x="16268700" y="1654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62146</xdr:rowOff>
    </xdr:from>
    <xdr:ext cx="469744" cy="259045"/>
    <xdr:sp macro="" textlink="">
      <xdr:nvSpPr>
        <xdr:cNvPr id="689" name="積立金該当値テキスト"/>
        <xdr:cNvSpPr txBox="1"/>
      </xdr:nvSpPr>
      <xdr:spPr>
        <a:xfrm>
          <a:off x="16370300" y="1652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148870</xdr:rowOff>
    </xdr:from>
    <xdr:to>
      <xdr:col>81</xdr:col>
      <xdr:colOff>101600</xdr:colOff>
      <xdr:row>98</xdr:row>
      <xdr:rowOff>79020</xdr:rowOff>
    </xdr:to>
    <xdr:sp macro="" textlink="">
      <xdr:nvSpPr>
        <xdr:cNvPr id="690" name="楕円 689"/>
        <xdr:cNvSpPr/>
      </xdr:nvSpPr>
      <xdr:spPr>
        <a:xfrm>
          <a:off x="15430500" y="1677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70147</xdr:rowOff>
    </xdr:from>
    <xdr:ext cx="469744" cy="259045"/>
    <xdr:sp macro="" textlink="">
      <xdr:nvSpPr>
        <xdr:cNvPr id="691" name="テキスト ボックス 690"/>
        <xdr:cNvSpPr txBox="1"/>
      </xdr:nvSpPr>
      <xdr:spPr>
        <a:xfrm>
          <a:off x="15246428" y="1687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32207</xdr:rowOff>
    </xdr:from>
    <xdr:to>
      <xdr:col>76</xdr:col>
      <xdr:colOff>165100</xdr:colOff>
      <xdr:row>97</xdr:row>
      <xdr:rowOff>133807</xdr:rowOff>
    </xdr:to>
    <xdr:sp macro="" textlink="">
      <xdr:nvSpPr>
        <xdr:cNvPr id="692" name="楕円 691"/>
        <xdr:cNvSpPr/>
      </xdr:nvSpPr>
      <xdr:spPr>
        <a:xfrm>
          <a:off x="14541500" y="1666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124934</xdr:rowOff>
    </xdr:from>
    <xdr:ext cx="469744" cy="259045"/>
    <xdr:sp macro="" textlink="">
      <xdr:nvSpPr>
        <xdr:cNvPr id="693" name="テキスト ボックス 692"/>
        <xdr:cNvSpPr txBox="1"/>
      </xdr:nvSpPr>
      <xdr:spPr>
        <a:xfrm>
          <a:off x="14357428" y="1675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147574</xdr:rowOff>
    </xdr:from>
    <xdr:to>
      <xdr:col>72</xdr:col>
      <xdr:colOff>38100</xdr:colOff>
      <xdr:row>98</xdr:row>
      <xdr:rowOff>77724</xdr:rowOff>
    </xdr:to>
    <xdr:sp macro="" textlink="">
      <xdr:nvSpPr>
        <xdr:cNvPr id="694" name="楕円 693"/>
        <xdr:cNvSpPr/>
      </xdr:nvSpPr>
      <xdr:spPr>
        <a:xfrm>
          <a:off x="13652500" y="1677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68851</xdr:rowOff>
    </xdr:from>
    <xdr:ext cx="469744" cy="259045"/>
    <xdr:sp macro="" textlink="">
      <xdr:nvSpPr>
        <xdr:cNvPr id="695" name="テキスト ボックス 694"/>
        <xdr:cNvSpPr txBox="1"/>
      </xdr:nvSpPr>
      <xdr:spPr>
        <a:xfrm>
          <a:off x="13468428" y="1687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61240</xdr:rowOff>
    </xdr:from>
    <xdr:to>
      <xdr:col>67</xdr:col>
      <xdr:colOff>101600</xdr:colOff>
      <xdr:row>97</xdr:row>
      <xdr:rowOff>162840</xdr:rowOff>
    </xdr:to>
    <xdr:sp macro="" textlink="">
      <xdr:nvSpPr>
        <xdr:cNvPr id="696" name="楕円 695"/>
        <xdr:cNvSpPr/>
      </xdr:nvSpPr>
      <xdr:spPr>
        <a:xfrm>
          <a:off x="12763500" y="1669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153967</xdr:rowOff>
    </xdr:from>
    <xdr:ext cx="469744" cy="259045"/>
    <xdr:sp macro="" textlink="">
      <xdr:nvSpPr>
        <xdr:cNvPr id="697" name="テキスト ボックス 696"/>
        <xdr:cNvSpPr txBox="1"/>
      </xdr:nvSpPr>
      <xdr:spPr>
        <a:xfrm>
          <a:off x="12579428" y="16784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8" name="直線コネクタ 70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9" name="テキスト ボックス 70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0" name="直線コネクタ 70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1" name="テキスト ボックス 71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2" name="直線コネクタ 71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3" name="テキスト ボックス 71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4" name="直線コネクタ 71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5" name="テキスト ボックス 71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6" name="直線コネクタ 71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7" name="テキスト ボックス 71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151321</xdr:rowOff>
    </xdr:from>
    <xdr:to>
      <xdr:col>116</xdr:col>
      <xdr:colOff>62864</xdr:colOff>
      <xdr:row>39</xdr:row>
      <xdr:rowOff>43117</xdr:rowOff>
    </xdr:to>
    <xdr:cxnSp macro="">
      <xdr:nvCxnSpPr>
        <xdr:cNvPr id="721" name="直線コネクタ 720"/>
        <xdr:cNvCxnSpPr/>
      </xdr:nvCxnSpPr>
      <xdr:spPr>
        <a:xfrm flipV="1">
          <a:off x="22159595" y="5294821"/>
          <a:ext cx="1269"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46944</xdr:rowOff>
    </xdr:from>
    <xdr:ext cx="249299" cy="259045"/>
    <xdr:sp macro="" textlink="">
      <xdr:nvSpPr>
        <xdr:cNvPr id="722" name="投資及び出資金最小値テキスト"/>
        <xdr:cNvSpPr txBox="1"/>
      </xdr:nvSpPr>
      <xdr:spPr>
        <a:xfrm>
          <a:off x="22212300" y="67334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43117</xdr:rowOff>
    </xdr:from>
    <xdr:to>
      <xdr:col>116</xdr:col>
      <xdr:colOff>152400</xdr:colOff>
      <xdr:row>39</xdr:row>
      <xdr:rowOff>43117</xdr:rowOff>
    </xdr:to>
    <xdr:cxnSp macro="">
      <xdr:nvCxnSpPr>
        <xdr:cNvPr id="723" name="直線コネクタ 722"/>
        <xdr:cNvCxnSpPr/>
      </xdr:nvCxnSpPr>
      <xdr:spPr>
        <a:xfrm>
          <a:off x="22072600" y="672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97998</xdr:rowOff>
    </xdr:from>
    <xdr:ext cx="469744" cy="259045"/>
    <xdr:sp macro="" textlink="">
      <xdr:nvSpPr>
        <xdr:cNvPr id="724" name="投資及び出資金最大値テキスト"/>
        <xdr:cNvSpPr txBox="1"/>
      </xdr:nvSpPr>
      <xdr:spPr>
        <a:xfrm>
          <a:off x="22212300" y="507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151321</xdr:rowOff>
    </xdr:from>
    <xdr:to>
      <xdr:col>116</xdr:col>
      <xdr:colOff>152400</xdr:colOff>
      <xdr:row>30</xdr:row>
      <xdr:rowOff>151321</xdr:rowOff>
    </xdr:to>
    <xdr:cxnSp macro="">
      <xdr:nvCxnSpPr>
        <xdr:cNvPr id="725" name="直線コネクタ 724"/>
        <xdr:cNvCxnSpPr/>
      </xdr:nvCxnSpPr>
      <xdr:spPr>
        <a:xfrm>
          <a:off x="22072600" y="5294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42926</xdr:rowOff>
    </xdr:from>
    <xdr:to>
      <xdr:col>116</xdr:col>
      <xdr:colOff>63500</xdr:colOff>
      <xdr:row>36</xdr:row>
      <xdr:rowOff>114173</xdr:rowOff>
    </xdr:to>
    <xdr:cxnSp macro="">
      <xdr:nvCxnSpPr>
        <xdr:cNvPr id="726" name="直線コネクタ 725"/>
        <xdr:cNvCxnSpPr/>
      </xdr:nvCxnSpPr>
      <xdr:spPr>
        <a:xfrm>
          <a:off x="21323300" y="6043676"/>
          <a:ext cx="838200" cy="24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61803</xdr:rowOff>
    </xdr:from>
    <xdr:ext cx="469744" cy="259045"/>
    <xdr:sp macro="" textlink="">
      <xdr:nvSpPr>
        <xdr:cNvPr id="727" name="投資及び出資金平均値テキスト"/>
        <xdr:cNvSpPr txBox="1"/>
      </xdr:nvSpPr>
      <xdr:spPr>
        <a:xfrm>
          <a:off x="22212300" y="62340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83376</xdr:rowOff>
    </xdr:from>
    <xdr:to>
      <xdr:col>116</xdr:col>
      <xdr:colOff>114300</xdr:colOff>
      <xdr:row>37</xdr:row>
      <xdr:rowOff>13526</xdr:rowOff>
    </xdr:to>
    <xdr:sp macro="" textlink="">
      <xdr:nvSpPr>
        <xdr:cNvPr id="728" name="フローチャート: 判断 727"/>
        <xdr:cNvSpPr/>
      </xdr:nvSpPr>
      <xdr:spPr>
        <a:xfrm>
          <a:off x="22110700" y="625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42926</xdr:rowOff>
    </xdr:from>
    <xdr:to>
      <xdr:col>111</xdr:col>
      <xdr:colOff>177800</xdr:colOff>
      <xdr:row>36</xdr:row>
      <xdr:rowOff>14541</xdr:rowOff>
    </xdr:to>
    <xdr:cxnSp macro="">
      <xdr:nvCxnSpPr>
        <xdr:cNvPr id="729" name="直線コネクタ 728"/>
        <xdr:cNvCxnSpPr/>
      </xdr:nvCxnSpPr>
      <xdr:spPr>
        <a:xfrm flipV="1">
          <a:off x="20434300" y="6043676"/>
          <a:ext cx="889000" cy="14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49276</xdr:rowOff>
    </xdr:from>
    <xdr:to>
      <xdr:col>112</xdr:col>
      <xdr:colOff>38100</xdr:colOff>
      <xdr:row>36</xdr:row>
      <xdr:rowOff>150876</xdr:rowOff>
    </xdr:to>
    <xdr:sp macro="" textlink="">
      <xdr:nvSpPr>
        <xdr:cNvPr id="730" name="フローチャート: 判断 729"/>
        <xdr:cNvSpPr/>
      </xdr:nvSpPr>
      <xdr:spPr>
        <a:xfrm>
          <a:off x="21272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142003</xdr:rowOff>
    </xdr:from>
    <xdr:ext cx="469744" cy="259045"/>
    <xdr:sp macro="" textlink="">
      <xdr:nvSpPr>
        <xdr:cNvPr id="731" name="テキスト ボックス 730"/>
        <xdr:cNvSpPr txBox="1"/>
      </xdr:nvSpPr>
      <xdr:spPr>
        <a:xfrm>
          <a:off x="21088428" y="631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14541</xdr:rowOff>
    </xdr:from>
    <xdr:to>
      <xdr:col>107</xdr:col>
      <xdr:colOff>50800</xdr:colOff>
      <xdr:row>36</xdr:row>
      <xdr:rowOff>124841</xdr:rowOff>
    </xdr:to>
    <xdr:cxnSp macro="">
      <xdr:nvCxnSpPr>
        <xdr:cNvPr id="732" name="直線コネクタ 731"/>
        <xdr:cNvCxnSpPr/>
      </xdr:nvCxnSpPr>
      <xdr:spPr>
        <a:xfrm flipV="1">
          <a:off x="19545300" y="6186741"/>
          <a:ext cx="889000" cy="11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139573</xdr:rowOff>
    </xdr:from>
    <xdr:to>
      <xdr:col>107</xdr:col>
      <xdr:colOff>101600</xdr:colOff>
      <xdr:row>36</xdr:row>
      <xdr:rowOff>69723</xdr:rowOff>
    </xdr:to>
    <xdr:sp macro="" textlink="">
      <xdr:nvSpPr>
        <xdr:cNvPr id="733" name="フローチャート: 判断 732"/>
        <xdr:cNvSpPr/>
      </xdr:nvSpPr>
      <xdr:spPr>
        <a:xfrm>
          <a:off x="20383500" y="614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60850</xdr:rowOff>
    </xdr:from>
    <xdr:ext cx="469744" cy="259045"/>
    <xdr:sp macro="" textlink="">
      <xdr:nvSpPr>
        <xdr:cNvPr id="734" name="テキスト ボックス 733"/>
        <xdr:cNvSpPr txBox="1"/>
      </xdr:nvSpPr>
      <xdr:spPr>
        <a:xfrm>
          <a:off x="20199428" y="62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34734</xdr:rowOff>
    </xdr:from>
    <xdr:to>
      <xdr:col>102</xdr:col>
      <xdr:colOff>114300</xdr:colOff>
      <xdr:row>36</xdr:row>
      <xdr:rowOff>124841</xdr:rowOff>
    </xdr:to>
    <xdr:cxnSp macro="">
      <xdr:nvCxnSpPr>
        <xdr:cNvPr id="735" name="直線コネクタ 734"/>
        <xdr:cNvCxnSpPr/>
      </xdr:nvCxnSpPr>
      <xdr:spPr>
        <a:xfrm>
          <a:off x="18656300" y="6206934"/>
          <a:ext cx="889000" cy="9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153098</xdr:rowOff>
    </xdr:from>
    <xdr:to>
      <xdr:col>102</xdr:col>
      <xdr:colOff>165100</xdr:colOff>
      <xdr:row>35</xdr:row>
      <xdr:rowOff>83248</xdr:rowOff>
    </xdr:to>
    <xdr:sp macro="" textlink="">
      <xdr:nvSpPr>
        <xdr:cNvPr id="736" name="フローチャート: 判断 735"/>
        <xdr:cNvSpPr/>
      </xdr:nvSpPr>
      <xdr:spPr>
        <a:xfrm>
          <a:off x="19494500" y="598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99775</xdr:rowOff>
    </xdr:from>
    <xdr:ext cx="469744" cy="259045"/>
    <xdr:sp macro="" textlink="">
      <xdr:nvSpPr>
        <xdr:cNvPr id="737" name="テキスト ボックス 736"/>
        <xdr:cNvSpPr txBox="1"/>
      </xdr:nvSpPr>
      <xdr:spPr>
        <a:xfrm>
          <a:off x="19310428" y="575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113665</xdr:rowOff>
    </xdr:from>
    <xdr:to>
      <xdr:col>98</xdr:col>
      <xdr:colOff>38100</xdr:colOff>
      <xdr:row>36</xdr:row>
      <xdr:rowOff>43815</xdr:rowOff>
    </xdr:to>
    <xdr:sp macro="" textlink="">
      <xdr:nvSpPr>
        <xdr:cNvPr id="738" name="フローチャート: 判断 737"/>
        <xdr:cNvSpPr/>
      </xdr:nvSpPr>
      <xdr:spPr>
        <a:xfrm>
          <a:off x="18605500" y="611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60342</xdr:rowOff>
    </xdr:from>
    <xdr:ext cx="469744" cy="259045"/>
    <xdr:sp macro="" textlink="">
      <xdr:nvSpPr>
        <xdr:cNvPr id="739" name="テキスト ボックス 738"/>
        <xdr:cNvSpPr txBox="1"/>
      </xdr:nvSpPr>
      <xdr:spPr>
        <a:xfrm>
          <a:off x="18421428" y="588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63373</xdr:rowOff>
    </xdr:from>
    <xdr:to>
      <xdr:col>116</xdr:col>
      <xdr:colOff>114300</xdr:colOff>
      <xdr:row>36</xdr:row>
      <xdr:rowOff>164973</xdr:rowOff>
    </xdr:to>
    <xdr:sp macro="" textlink="">
      <xdr:nvSpPr>
        <xdr:cNvPr id="745" name="楕円 744"/>
        <xdr:cNvSpPr/>
      </xdr:nvSpPr>
      <xdr:spPr>
        <a:xfrm>
          <a:off x="22110700" y="623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86250</xdr:rowOff>
    </xdr:from>
    <xdr:ext cx="469744" cy="259045"/>
    <xdr:sp macro="" textlink="">
      <xdr:nvSpPr>
        <xdr:cNvPr id="746" name="投資及び出資金該当値テキスト"/>
        <xdr:cNvSpPr txBox="1"/>
      </xdr:nvSpPr>
      <xdr:spPr>
        <a:xfrm>
          <a:off x="22212300" y="6087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163576</xdr:rowOff>
    </xdr:from>
    <xdr:to>
      <xdr:col>112</xdr:col>
      <xdr:colOff>38100</xdr:colOff>
      <xdr:row>35</xdr:row>
      <xdr:rowOff>93726</xdr:rowOff>
    </xdr:to>
    <xdr:sp macro="" textlink="">
      <xdr:nvSpPr>
        <xdr:cNvPr id="747" name="楕円 746"/>
        <xdr:cNvSpPr/>
      </xdr:nvSpPr>
      <xdr:spPr>
        <a:xfrm>
          <a:off x="21272500" y="599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110253</xdr:rowOff>
    </xdr:from>
    <xdr:ext cx="469744" cy="259045"/>
    <xdr:sp macro="" textlink="">
      <xdr:nvSpPr>
        <xdr:cNvPr id="748" name="テキスト ボックス 747"/>
        <xdr:cNvSpPr txBox="1"/>
      </xdr:nvSpPr>
      <xdr:spPr>
        <a:xfrm>
          <a:off x="21088428" y="5768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135191</xdr:rowOff>
    </xdr:from>
    <xdr:to>
      <xdr:col>107</xdr:col>
      <xdr:colOff>101600</xdr:colOff>
      <xdr:row>36</xdr:row>
      <xdr:rowOff>65341</xdr:rowOff>
    </xdr:to>
    <xdr:sp macro="" textlink="">
      <xdr:nvSpPr>
        <xdr:cNvPr id="749" name="楕円 748"/>
        <xdr:cNvSpPr/>
      </xdr:nvSpPr>
      <xdr:spPr>
        <a:xfrm>
          <a:off x="20383500" y="613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81868</xdr:rowOff>
    </xdr:from>
    <xdr:ext cx="469744" cy="259045"/>
    <xdr:sp macro="" textlink="">
      <xdr:nvSpPr>
        <xdr:cNvPr id="750" name="テキスト ボックス 749"/>
        <xdr:cNvSpPr txBox="1"/>
      </xdr:nvSpPr>
      <xdr:spPr>
        <a:xfrm>
          <a:off x="20199428" y="5911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74041</xdr:rowOff>
    </xdr:from>
    <xdr:to>
      <xdr:col>102</xdr:col>
      <xdr:colOff>165100</xdr:colOff>
      <xdr:row>37</xdr:row>
      <xdr:rowOff>4191</xdr:rowOff>
    </xdr:to>
    <xdr:sp macro="" textlink="">
      <xdr:nvSpPr>
        <xdr:cNvPr id="751" name="楕円 750"/>
        <xdr:cNvSpPr/>
      </xdr:nvSpPr>
      <xdr:spPr>
        <a:xfrm>
          <a:off x="19494500" y="624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166768</xdr:rowOff>
    </xdr:from>
    <xdr:ext cx="469744" cy="259045"/>
    <xdr:sp macro="" textlink="">
      <xdr:nvSpPr>
        <xdr:cNvPr id="752" name="テキスト ボックス 751"/>
        <xdr:cNvSpPr txBox="1"/>
      </xdr:nvSpPr>
      <xdr:spPr>
        <a:xfrm>
          <a:off x="19310428" y="633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155384</xdr:rowOff>
    </xdr:from>
    <xdr:to>
      <xdr:col>98</xdr:col>
      <xdr:colOff>38100</xdr:colOff>
      <xdr:row>36</xdr:row>
      <xdr:rowOff>85534</xdr:rowOff>
    </xdr:to>
    <xdr:sp macro="" textlink="">
      <xdr:nvSpPr>
        <xdr:cNvPr id="753" name="楕円 752"/>
        <xdr:cNvSpPr/>
      </xdr:nvSpPr>
      <xdr:spPr>
        <a:xfrm>
          <a:off x="18605500" y="615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76661</xdr:rowOff>
    </xdr:from>
    <xdr:ext cx="469744" cy="259045"/>
    <xdr:sp macro="" textlink="">
      <xdr:nvSpPr>
        <xdr:cNvPr id="754" name="テキスト ボックス 753"/>
        <xdr:cNvSpPr txBox="1"/>
      </xdr:nvSpPr>
      <xdr:spPr>
        <a:xfrm>
          <a:off x="18421428" y="624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8" name="テキスト ボックス 76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0" name="テキスト ボックス 76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2" name="テキスト ボックス 77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4" name="テキスト ボックス 77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117389</xdr:rowOff>
    </xdr:from>
    <xdr:to>
      <xdr:col>116</xdr:col>
      <xdr:colOff>62864</xdr:colOff>
      <xdr:row>58</xdr:row>
      <xdr:rowOff>130808</xdr:rowOff>
    </xdr:to>
    <xdr:cxnSp macro="">
      <xdr:nvCxnSpPr>
        <xdr:cNvPr id="776" name="直線コネクタ 775"/>
        <xdr:cNvCxnSpPr/>
      </xdr:nvCxnSpPr>
      <xdr:spPr>
        <a:xfrm flipV="1">
          <a:off x="22159595" y="8689889"/>
          <a:ext cx="1269" cy="1385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134635</xdr:rowOff>
    </xdr:from>
    <xdr:ext cx="378565" cy="259045"/>
    <xdr:sp macro="" textlink="">
      <xdr:nvSpPr>
        <xdr:cNvPr id="777" name="貸付金最小値テキスト"/>
        <xdr:cNvSpPr txBox="1"/>
      </xdr:nvSpPr>
      <xdr:spPr>
        <a:xfrm>
          <a:off x="22212300" y="10078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130808</xdr:rowOff>
    </xdr:from>
    <xdr:to>
      <xdr:col>116</xdr:col>
      <xdr:colOff>152400</xdr:colOff>
      <xdr:row>58</xdr:row>
      <xdr:rowOff>130808</xdr:rowOff>
    </xdr:to>
    <xdr:cxnSp macro="">
      <xdr:nvCxnSpPr>
        <xdr:cNvPr id="778" name="直線コネクタ 777"/>
        <xdr:cNvCxnSpPr/>
      </xdr:nvCxnSpPr>
      <xdr:spPr>
        <a:xfrm>
          <a:off x="22072600" y="10074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64066</xdr:rowOff>
    </xdr:from>
    <xdr:ext cx="534377" cy="259045"/>
    <xdr:sp macro="" textlink="">
      <xdr:nvSpPr>
        <xdr:cNvPr id="779" name="貸付金最大値テキスト"/>
        <xdr:cNvSpPr txBox="1"/>
      </xdr:nvSpPr>
      <xdr:spPr>
        <a:xfrm>
          <a:off x="22212300" y="846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117389</xdr:rowOff>
    </xdr:from>
    <xdr:to>
      <xdr:col>116</xdr:col>
      <xdr:colOff>152400</xdr:colOff>
      <xdr:row>50</xdr:row>
      <xdr:rowOff>117389</xdr:rowOff>
    </xdr:to>
    <xdr:cxnSp macro="">
      <xdr:nvCxnSpPr>
        <xdr:cNvPr id="780" name="直線コネクタ 779"/>
        <xdr:cNvCxnSpPr/>
      </xdr:nvCxnSpPr>
      <xdr:spPr>
        <a:xfrm>
          <a:off x="22072600" y="8689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40442</xdr:rowOff>
    </xdr:from>
    <xdr:to>
      <xdr:col>116</xdr:col>
      <xdr:colOff>63500</xdr:colOff>
      <xdr:row>57</xdr:row>
      <xdr:rowOff>46271</xdr:rowOff>
    </xdr:to>
    <xdr:cxnSp macro="">
      <xdr:nvCxnSpPr>
        <xdr:cNvPr id="781" name="直線コネクタ 780"/>
        <xdr:cNvCxnSpPr/>
      </xdr:nvCxnSpPr>
      <xdr:spPr>
        <a:xfrm flipV="1">
          <a:off x="21323300" y="9813092"/>
          <a:ext cx="8382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97741</xdr:rowOff>
    </xdr:from>
    <xdr:ext cx="534377" cy="259045"/>
    <xdr:sp macro="" textlink="">
      <xdr:nvSpPr>
        <xdr:cNvPr id="782" name="貸付金平均値テキスト"/>
        <xdr:cNvSpPr txBox="1"/>
      </xdr:nvSpPr>
      <xdr:spPr>
        <a:xfrm>
          <a:off x="22212300" y="9356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74864</xdr:rowOff>
    </xdr:from>
    <xdr:to>
      <xdr:col>116</xdr:col>
      <xdr:colOff>114300</xdr:colOff>
      <xdr:row>56</xdr:row>
      <xdr:rowOff>5014</xdr:rowOff>
    </xdr:to>
    <xdr:sp macro="" textlink="">
      <xdr:nvSpPr>
        <xdr:cNvPr id="783" name="フローチャート: 判断 782"/>
        <xdr:cNvSpPr/>
      </xdr:nvSpPr>
      <xdr:spPr>
        <a:xfrm>
          <a:off x="22110700" y="950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46271</xdr:rowOff>
    </xdr:from>
    <xdr:to>
      <xdr:col>111</xdr:col>
      <xdr:colOff>177800</xdr:colOff>
      <xdr:row>57</xdr:row>
      <xdr:rowOff>49129</xdr:rowOff>
    </xdr:to>
    <xdr:cxnSp macro="">
      <xdr:nvCxnSpPr>
        <xdr:cNvPr id="784" name="直線コネクタ 783"/>
        <xdr:cNvCxnSpPr/>
      </xdr:nvCxnSpPr>
      <xdr:spPr>
        <a:xfrm flipV="1">
          <a:off x="20434300" y="9818921"/>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45238</xdr:rowOff>
    </xdr:from>
    <xdr:to>
      <xdr:col>112</xdr:col>
      <xdr:colOff>38100</xdr:colOff>
      <xdr:row>55</xdr:row>
      <xdr:rowOff>146838</xdr:rowOff>
    </xdr:to>
    <xdr:sp macro="" textlink="">
      <xdr:nvSpPr>
        <xdr:cNvPr id="785" name="フローチャート: 判断 784"/>
        <xdr:cNvSpPr/>
      </xdr:nvSpPr>
      <xdr:spPr>
        <a:xfrm>
          <a:off x="21272500" y="947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163365</xdr:rowOff>
    </xdr:from>
    <xdr:ext cx="534377" cy="259045"/>
    <xdr:sp macro="" textlink="">
      <xdr:nvSpPr>
        <xdr:cNvPr id="786" name="テキスト ボックス 785"/>
        <xdr:cNvSpPr txBox="1"/>
      </xdr:nvSpPr>
      <xdr:spPr>
        <a:xfrm>
          <a:off x="21056111" y="925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140</xdr:rowOff>
    </xdr:from>
    <xdr:to>
      <xdr:col>107</xdr:col>
      <xdr:colOff>50800</xdr:colOff>
      <xdr:row>57</xdr:row>
      <xdr:rowOff>49129</xdr:rowOff>
    </xdr:to>
    <xdr:cxnSp macro="">
      <xdr:nvCxnSpPr>
        <xdr:cNvPr id="787" name="直線コネクタ 786"/>
        <xdr:cNvCxnSpPr/>
      </xdr:nvCxnSpPr>
      <xdr:spPr>
        <a:xfrm>
          <a:off x="19545300" y="9772790"/>
          <a:ext cx="889000" cy="4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6947</xdr:rowOff>
    </xdr:from>
    <xdr:to>
      <xdr:col>107</xdr:col>
      <xdr:colOff>101600</xdr:colOff>
      <xdr:row>55</xdr:row>
      <xdr:rowOff>108547</xdr:rowOff>
    </xdr:to>
    <xdr:sp macro="" textlink="">
      <xdr:nvSpPr>
        <xdr:cNvPr id="788" name="フローチャート: 判断 787"/>
        <xdr:cNvSpPr/>
      </xdr:nvSpPr>
      <xdr:spPr>
        <a:xfrm>
          <a:off x="20383500" y="943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125074</xdr:rowOff>
    </xdr:from>
    <xdr:ext cx="534377" cy="259045"/>
    <xdr:sp macro="" textlink="">
      <xdr:nvSpPr>
        <xdr:cNvPr id="789" name="テキスト ボックス 788"/>
        <xdr:cNvSpPr txBox="1"/>
      </xdr:nvSpPr>
      <xdr:spPr>
        <a:xfrm>
          <a:off x="20167111" y="921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44579</xdr:rowOff>
    </xdr:from>
    <xdr:to>
      <xdr:col>102</xdr:col>
      <xdr:colOff>114300</xdr:colOff>
      <xdr:row>57</xdr:row>
      <xdr:rowOff>140</xdr:rowOff>
    </xdr:to>
    <xdr:cxnSp macro="">
      <xdr:nvCxnSpPr>
        <xdr:cNvPr id="790" name="直線コネクタ 789"/>
        <xdr:cNvCxnSpPr/>
      </xdr:nvCxnSpPr>
      <xdr:spPr>
        <a:xfrm>
          <a:off x="18656300" y="9645779"/>
          <a:ext cx="889000" cy="12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117635</xdr:rowOff>
    </xdr:from>
    <xdr:to>
      <xdr:col>102</xdr:col>
      <xdr:colOff>165100</xdr:colOff>
      <xdr:row>55</xdr:row>
      <xdr:rowOff>47785</xdr:rowOff>
    </xdr:to>
    <xdr:sp macro="" textlink="">
      <xdr:nvSpPr>
        <xdr:cNvPr id="791" name="フローチャート: 判断 790"/>
        <xdr:cNvSpPr/>
      </xdr:nvSpPr>
      <xdr:spPr>
        <a:xfrm>
          <a:off x="19494500" y="937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64312</xdr:rowOff>
    </xdr:from>
    <xdr:ext cx="534377" cy="259045"/>
    <xdr:sp macro="" textlink="">
      <xdr:nvSpPr>
        <xdr:cNvPr id="792" name="テキスト ボックス 791"/>
        <xdr:cNvSpPr txBox="1"/>
      </xdr:nvSpPr>
      <xdr:spPr>
        <a:xfrm>
          <a:off x="19278111" y="915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61262</xdr:rowOff>
    </xdr:from>
    <xdr:to>
      <xdr:col>98</xdr:col>
      <xdr:colOff>38100</xdr:colOff>
      <xdr:row>54</xdr:row>
      <xdr:rowOff>162862</xdr:rowOff>
    </xdr:to>
    <xdr:sp macro="" textlink="">
      <xdr:nvSpPr>
        <xdr:cNvPr id="793" name="フローチャート: 判断 792"/>
        <xdr:cNvSpPr/>
      </xdr:nvSpPr>
      <xdr:spPr>
        <a:xfrm>
          <a:off x="18605500" y="9319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7939</xdr:rowOff>
    </xdr:from>
    <xdr:ext cx="534377" cy="259045"/>
    <xdr:sp macro="" textlink="">
      <xdr:nvSpPr>
        <xdr:cNvPr id="794" name="テキスト ボックス 793"/>
        <xdr:cNvSpPr txBox="1"/>
      </xdr:nvSpPr>
      <xdr:spPr>
        <a:xfrm>
          <a:off x="18389111" y="9094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161092</xdr:rowOff>
    </xdr:from>
    <xdr:to>
      <xdr:col>116</xdr:col>
      <xdr:colOff>114300</xdr:colOff>
      <xdr:row>57</xdr:row>
      <xdr:rowOff>91242</xdr:rowOff>
    </xdr:to>
    <xdr:sp macro="" textlink="">
      <xdr:nvSpPr>
        <xdr:cNvPr id="800" name="楕円 799"/>
        <xdr:cNvSpPr/>
      </xdr:nvSpPr>
      <xdr:spPr>
        <a:xfrm>
          <a:off x="22110700" y="976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139519</xdr:rowOff>
    </xdr:from>
    <xdr:ext cx="534377" cy="259045"/>
    <xdr:sp macro="" textlink="">
      <xdr:nvSpPr>
        <xdr:cNvPr id="801" name="貸付金該当値テキスト"/>
        <xdr:cNvSpPr txBox="1"/>
      </xdr:nvSpPr>
      <xdr:spPr>
        <a:xfrm>
          <a:off x="22212300" y="974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166921</xdr:rowOff>
    </xdr:from>
    <xdr:to>
      <xdr:col>112</xdr:col>
      <xdr:colOff>38100</xdr:colOff>
      <xdr:row>57</xdr:row>
      <xdr:rowOff>97071</xdr:rowOff>
    </xdr:to>
    <xdr:sp macro="" textlink="">
      <xdr:nvSpPr>
        <xdr:cNvPr id="802" name="楕円 801"/>
        <xdr:cNvSpPr/>
      </xdr:nvSpPr>
      <xdr:spPr>
        <a:xfrm>
          <a:off x="21272500" y="976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57</xdr:row>
      <xdr:rowOff>88198</xdr:rowOff>
    </xdr:from>
    <xdr:ext cx="534377" cy="259045"/>
    <xdr:sp macro="" textlink="">
      <xdr:nvSpPr>
        <xdr:cNvPr id="803" name="テキスト ボックス 802"/>
        <xdr:cNvSpPr txBox="1"/>
      </xdr:nvSpPr>
      <xdr:spPr>
        <a:xfrm>
          <a:off x="21056111" y="986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169779</xdr:rowOff>
    </xdr:from>
    <xdr:to>
      <xdr:col>107</xdr:col>
      <xdr:colOff>101600</xdr:colOff>
      <xdr:row>57</xdr:row>
      <xdr:rowOff>99929</xdr:rowOff>
    </xdr:to>
    <xdr:sp macro="" textlink="">
      <xdr:nvSpPr>
        <xdr:cNvPr id="804" name="楕円 803"/>
        <xdr:cNvSpPr/>
      </xdr:nvSpPr>
      <xdr:spPr>
        <a:xfrm>
          <a:off x="20383500" y="977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57</xdr:row>
      <xdr:rowOff>91056</xdr:rowOff>
    </xdr:from>
    <xdr:ext cx="534377" cy="259045"/>
    <xdr:sp macro="" textlink="">
      <xdr:nvSpPr>
        <xdr:cNvPr id="805" name="テキスト ボックス 804"/>
        <xdr:cNvSpPr txBox="1"/>
      </xdr:nvSpPr>
      <xdr:spPr>
        <a:xfrm>
          <a:off x="20167111" y="986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120790</xdr:rowOff>
    </xdr:from>
    <xdr:to>
      <xdr:col>102</xdr:col>
      <xdr:colOff>165100</xdr:colOff>
      <xdr:row>57</xdr:row>
      <xdr:rowOff>50940</xdr:rowOff>
    </xdr:to>
    <xdr:sp macro="" textlink="">
      <xdr:nvSpPr>
        <xdr:cNvPr id="806" name="楕円 805"/>
        <xdr:cNvSpPr/>
      </xdr:nvSpPr>
      <xdr:spPr>
        <a:xfrm>
          <a:off x="19494500" y="972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57</xdr:row>
      <xdr:rowOff>42067</xdr:rowOff>
    </xdr:from>
    <xdr:ext cx="534377" cy="259045"/>
    <xdr:sp macro="" textlink="">
      <xdr:nvSpPr>
        <xdr:cNvPr id="807" name="テキスト ボックス 806"/>
        <xdr:cNvSpPr txBox="1"/>
      </xdr:nvSpPr>
      <xdr:spPr>
        <a:xfrm>
          <a:off x="19278111" y="981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165229</xdr:rowOff>
    </xdr:from>
    <xdr:to>
      <xdr:col>98</xdr:col>
      <xdr:colOff>38100</xdr:colOff>
      <xdr:row>56</xdr:row>
      <xdr:rowOff>95379</xdr:rowOff>
    </xdr:to>
    <xdr:sp macro="" textlink="">
      <xdr:nvSpPr>
        <xdr:cNvPr id="808" name="楕円 807"/>
        <xdr:cNvSpPr/>
      </xdr:nvSpPr>
      <xdr:spPr>
        <a:xfrm>
          <a:off x="18605500" y="959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86506</xdr:rowOff>
    </xdr:from>
    <xdr:ext cx="534377" cy="259045"/>
    <xdr:sp macro="" textlink="">
      <xdr:nvSpPr>
        <xdr:cNvPr id="809" name="テキスト ボックス 808"/>
        <xdr:cNvSpPr txBox="1"/>
      </xdr:nvSpPr>
      <xdr:spPr>
        <a:xfrm>
          <a:off x="18389111" y="968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0" name="テキスト ボックス 81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1" name="直線コネクタ 82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2" name="テキスト ボックス 821"/>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3" name="直線コネクタ 82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24" name="テキスト ボックス 823"/>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25" name="直線コネクタ 82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26" name="テキスト ボックス 825"/>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27" name="直線コネクタ 82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28" name="テキスト ボックス 827"/>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0" name="テキスト ボックス 82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65634</xdr:rowOff>
    </xdr:from>
    <xdr:to>
      <xdr:col>116</xdr:col>
      <xdr:colOff>62864</xdr:colOff>
      <xdr:row>77</xdr:row>
      <xdr:rowOff>111170</xdr:rowOff>
    </xdr:to>
    <xdr:cxnSp macro="">
      <xdr:nvCxnSpPr>
        <xdr:cNvPr id="832" name="直線コネクタ 831"/>
        <xdr:cNvCxnSpPr/>
      </xdr:nvCxnSpPr>
      <xdr:spPr>
        <a:xfrm flipV="1">
          <a:off x="22159595" y="12238584"/>
          <a:ext cx="1269" cy="1074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114997</xdr:rowOff>
    </xdr:from>
    <xdr:ext cx="534377" cy="259045"/>
    <xdr:sp macro="" textlink="">
      <xdr:nvSpPr>
        <xdr:cNvPr id="833" name="繰出金最小値テキスト"/>
        <xdr:cNvSpPr txBox="1"/>
      </xdr:nvSpPr>
      <xdr:spPr>
        <a:xfrm>
          <a:off x="22212300" y="13316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111170</xdr:rowOff>
    </xdr:from>
    <xdr:to>
      <xdr:col>116</xdr:col>
      <xdr:colOff>152400</xdr:colOff>
      <xdr:row>77</xdr:row>
      <xdr:rowOff>111170</xdr:rowOff>
    </xdr:to>
    <xdr:cxnSp macro="">
      <xdr:nvCxnSpPr>
        <xdr:cNvPr id="834" name="直線コネクタ 833"/>
        <xdr:cNvCxnSpPr/>
      </xdr:nvCxnSpPr>
      <xdr:spPr>
        <a:xfrm>
          <a:off x="22072600" y="1331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12311</xdr:rowOff>
    </xdr:from>
    <xdr:ext cx="534377" cy="259045"/>
    <xdr:sp macro="" textlink="">
      <xdr:nvSpPr>
        <xdr:cNvPr id="835" name="繰出金最大値テキスト"/>
        <xdr:cNvSpPr txBox="1"/>
      </xdr:nvSpPr>
      <xdr:spPr>
        <a:xfrm>
          <a:off x="22212300" y="1201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65634</xdr:rowOff>
    </xdr:from>
    <xdr:to>
      <xdr:col>116</xdr:col>
      <xdr:colOff>152400</xdr:colOff>
      <xdr:row>71</xdr:row>
      <xdr:rowOff>65634</xdr:rowOff>
    </xdr:to>
    <xdr:cxnSp macro="">
      <xdr:nvCxnSpPr>
        <xdr:cNvPr id="836" name="直線コネクタ 835"/>
        <xdr:cNvCxnSpPr/>
      </xdr:nvCxnSpPr>
      <xdr:spPr>
        <a:xfrm>
          <a:off x="22072600" y="12238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108107</xdr:rowOff>
    </xdr:from>
    <xdr:to>
      <xdr:col>116</xdr:col>
      <xdr:colOff>63500</xdr:colOff>
      <xdr:row>75</xdr:row>
      <xdr:rowOff>126670</xdr:rowOff>
    </xdr:to>
    <xdr:cxnSp macro="">
      <xdr:nvCxnSpPr>
        <xdr:cNvPr id="837" name="直線コネクタ 836"/>
        <xdr:cNvCxnSpPr/>
      </xdr:nvCxnSpPr>
      <xdr:spPr>
        <a:xfrm flipV="1">
          <a:off x="21323300" y="12966857"/>
          <a:ext cx="838200" cy="18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122933</xdr:rowOff>
    </xdr:from>
    <xdr:ext cx="534377" cy="259045"/>
    <xdr:sp macro="" textlink="">
      <xdr:nvSpPr>
        <xdr:cNvPr id="838" name="繰出金平均値テキスト"/>
        <xdr:cNvSpPr txBox="1"/>
      </xdr:nvSpPr>
      <xdr:spPr>
        <a:xfrm>
          <a:off x="22212300" y="12638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100056</xdr:rowOff>
    </xdr:from>
    <xdr:to>
      <xdr:col>116</xdr:col>
      <xdr:colOff>114300</xdr:colOff>
      <xdr:row>75</xdr:row>
      <xdr:rowOff>30206</xdr:rowOff>
    </xdr:to>
    <xdr:sp macro="" textlink="">
      <xdr:nvSpPr>
        <xdr:cNvPr id="839" name="フローチャート: 判断 838"/>
        <xdr:cNvSpPr/>
      </xdr:nvSpPr>
      <xdr:spPr>
        <a:xfrm>
          <a:off x="22110700" y="1278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126670</xdr:rowOff>
    </xdr:from>
    <xdr:to>
      <xdr:col>111</xdr:col>
      <xdr:colOff>177800</xdr:colOff>
      <xdr:row>76</xdr:row>
      <xdr:rowOff>26863</xdr:rowOff>
    </xdr:to>
    <xdr:cxnSp macro="">
      <xdr:nvCxnSpPr>
        <xdr:cNvPr id="840" name="直線コネクタ 839"/>
        <xdr:cNvCxnSpPr/>
      </xdr:nvCxnSpPr>
      <xdr:spPr>
        <a:xfrm flipV="1">
          <a:off x="20434300" y="12985420"/>
          <a:ext cx="889000" cy="7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112217</xdr:rowOff>
    </xdr:from>
    <xdr:to>
      <xdr:col>112</xdr:col>
      <xdr:colOff>38100</xdr:colOff>
      <xdr:row>75</xdr:row>
      <xdr:rowOff>42367</xdr:rowOff>
    </xdr:to>
    <xdr:sp macro="" textlink="">
      <xdr:nvSpPr>
        <xdr:cNvPr id="841" name="フローチャート: 判断 840"/>
        <xdr:cNvSpPr/>
      </xdr:nvSpPr>
      <xdr:spPr>
        <a:xfrm>
          <a:off x="21272500" y="12799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58894</xdr:rowOff>
    </xdr:from>
    <xdr:ext cx="534377" cy="259045"/>
    <xdr:sp macro="" textlink="">
      <xdr:nvSpPr>
        <xdr:cNvPr id="842" name="テキスト ボックス 841"/>
        <xdr:cNvSpPr txBox="1"/>
      </xdr:nvSpPr>
      <xdr:spPr>
        <a:xfrm>
          <a:off x="21056111" y="1257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10953</xdr:rowOff>
    </xdr:from>
    <xdr:to>
      <xdr:col>107</xdr:col>
      <xdr:colOff>50800</xdr:colOff>
      <xdr:row>76</xdr:row>
      <xdr:rowOff>26863</xdr:rowOff>
    </xdr:to>
    <xdr:cxnSp macro="">
      <xdr:nvCxnSpPr>
        <xdr:cNvPr id="843" name="直線コネクタ 842"/>
        <xdr:cNvCxnSpPr/>
      </xdr:nvCxnSpPr>
      <xdr:spPr>
        <a:xfrm>
          <a:off x="19545300" y="13041153"/>
          <a:ext cx="889000" cy="1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156291</xdr:rowOff>
    </xdr:from>
    <xdr:to>
      <xdr:col>107</xdr:col>
      <xdr:colOff>101600</xdr:colOff>
      <xdr:row>74</xdr:row>
      <xdr:rowOff>86441</xdr:rowOff>
    </xdr:to>
    <xdr:sp macro="" textlink="">
      <xdr:nvSpPr>
        <xdr:cNvPr id="844" name="フローチャート: 判断 843"/>
        <xdr:cNvSpPr/>
      </xdr:nvSpPr>
      <xdr:spPr>
        <a:xfrm>
          <a:off x="20383500" y="1267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102968</xdr:rowOff>
    </xdr:from>
    <xdr:ext cx="534377" cy="259045"/>
    <xdr:sp macro="" textlink="">
      <xdr:nvSpPr>
        <xdr:cNvPr id="845" name="テキスト ボックス 844"/>
        <xdr:cNvSpPr txBox="1"/>
      </xdr:nvSpPr>
      <xdr:spPr>
        <a:xfrm>
          <a:off x="20167111" y="1244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10953</xdr:rowOff>
    </xdr:from>
    <xdr:to>
      <xdr:col>102</xdr:col>
      <xdr:colOff>114300</xdr:colOff>
      <xdr:row>76</xdr:row>
      <xdr:rowOff>84973</xdr:rowOff>
    </xdr:to>
    <xdr:cxnSp macro="">
      <xdr:nvCxnSpPr>
        <xdr:cNvPr id="846" name="直線コネクタ 845"/>
        <xdr:cNvCxnSpPr/>
      </xdr:nvCxnSpPr>
      <xdr:spPr>
        <a:xfrm flipV="1">
          <a:off x="18656300" y="13041153"/>
          <a:ext cx="889000" cy="74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170602</xdr:rowOff>
    </xdr:from>
    <xdr:to>
      <xdr:col>102</xdr:col>
      <xdr:colOff>165100</xdr:colOff>
      <xdr:row>75</xdr:row>
      <xdr:rowOff>100752</xdr:rowOff>
    </xdr:to>
    <xdr:sp macro="" textlink="">
      <xdr:nvSpPr>
        <xdr:cNvPr id="847" name="フローチャート: 判断 846"/>
        <xdr:cNvSpPr/>
      </xdr:nvSpPr>
      <xdr:spPr>
        <a:xfrm>
          <a:off x="19494500" y="1285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117279</xdr:rowOff>
    </xdr:from>
    <xdr:ext cx="534377" cy="259045"/>
    <xdr:sp macro="" textlink="">
      <xdr:nvSpPr>
        <xdr:cNvPr id="848" name="テキスト ボックス 847"/>
        <xdr:cNvSpPr txBox="1"/>
      </xdr:nvSpPr>
      <xdr:spPr>
        <a:xfrm>
          <a:off x="19278111" y="1263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58039</xdr:rowOff>
    </xdr:from>
    <xdr:to>
      <xdr:col>98</xdr:col>
      <xdr:colOff>38100</xdr:colOff>
      <xdr:row>75</xdr:row>
      <xdr:rowOff>159640</xdr:rowOff>
    </xdr:to>
    <xdr:sp macro="" textlink="">
      <xdr:nvSpPr>
        <xdr:cNvPr id="849" name="フローチャート: 判断 848"/>
        <xdr:cNvSpPr/>
      </xdr:nvSpPr>
      <xdr:spPr>
        <a:xfrm>
          <a:off x="18605500" y="129167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4716</xdr:rowOff>
    </xdr:from>
    <xdr:ext cx="534377" cy="259045"/>
    <xdr:sp macro="" textlink="">
      <xdr:nvSpPr>
        <xdr:cNvPr id="850" name="テキスト ボックス 849"/>
        <xdr:cNvSpPr txBox="1"/>
      </xdr:nvSpPr>
      <xdr:spPr>
        <a:xfrm>
          <a:off x="18389111" y="1269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57307</xdr:rowOff>
    </xdr:from>
    <xdr:to>
      <xdr:col>116</xdr:col>
      <xdr:colOff>114300</xdr:colOff>
      <xdr:row>75</xdr:row>
      <xdr:rowOff>158908</xdr:rowOff>
    </xdr:to>
    <xdr:sp macro="" textlink="">
      <xdr:nvSpPr>
        <xdr:cNvPr id="856" name="楕円 855"/>
        <xdr:cNvSpPr/>
      </xdr:nvSpPr>
      <xdr:spPr>
        <a:xfrm>
          <a:off x="22110700" y="129160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35734</xdr:rowOff>
    </xdr:from>
    <xdr:ext cx="534377" cy="259045"/>
    <xdr:sp macro="" textlink="">
      <xdr:nvSpPr>
        <xdr:cNvPr id="857" name="繰出金該当値テキスト"/>
        <xdr:cNvSpPr txBox="1"/>
      </xdr:nvSpPr>
      <xdr:spPr>
        <a:xfrm>
          <a:off x="22212300" y="1289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75870</xdr:rowOff>
    </xdr:from>
    <xdr:to>
      <xdr:col>112</xdr:col>
      <xdr:colOff>38100</xdr:colOff>
      <xdr:row>76</xdr:row>
      <xdr:rowOff>6020</xdr:rowOff>
    </xdr:to>
    <xdr:sp macro="" textlink="">
      <xdr:nvSpPr>
        <xdr:cNvPr id="858" name="楕円 857"/>
        <xdr:cNvSpPr/>
      </xdr:nvSpPr>
      <xdr:spPr>
        <a:xfrm>
          <a:off x="21272500" y="1293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168597</xdr:rowOff>
    </xdr:from>
    <xdr:ext cx="534377" cy="259045"/>
    <xdr:sp macro="" textlink="">
      <xdr:nvSpPr>
        <xdr:cNvPr id="859" name="テキスト ボックス 858"/>
        <xdr:cNvSpPr txBox="1"/>
      </xdr:nvSpPr>
      <xdr:spPr>
        <a:xfrm>
          <a:off x="21056111" y="1302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147513</xdr:rowOff>
    </xdr:from>
    <xdr:to>
      <xdr:col>107</xdr:col>
      <xdr:colOff>101600</xdr:colOff>
      <xdr:row>76</xdr:row>
      <xdr:rowOff>77663</xdr:rowOff>
    </xdr:to>
    <xdr:sp macro="" textlink="">
      <xdr:nvSpPr>
        <xdr:cNvPr id="860" name="楕円 859"/>
        <xdr:cNvSpPr/>
      </xdr:nvSpPr>
      <xdr:spPr>
        <a:xfrm>
          <a:off x="20383500" y="1300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68790</xdr:rowOff>
    </xdr:from>
    <xdr:ext cx="534377" cy="259045"/>
    <xdr:sp macro="" textlink="">
      <xdr:nvSpPr>
        <xdr:cNvPr id="861" name="テキスト ボックス 860"/>
        <xdr:cNvSpPr txBox="1"/>
      </xdr:nvSpPr>
      <xdr:spPr>
        <a:xfrm>
          <a:off x="20167111" y="1309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131603</xdr:rowOff>
    </xdr:from>
    <xdr:to>
      <xdr:col>102</xdr:col>
      <xdr:colOff>165100</xdr:colOff>
      <xdr:row>76</xdr:row>
      <xdr:rowOff>61753</xdr:rowOff>
    </xdr:to>
    <xdr:sp macro="" textlink="">
      <xdr:nvSpPr>
        <xdr:cNvPr id="862" name="楕円 861"/>
        <xdr:cNvSpPr/>
      </xdr:nvSpPr>
      <xdr:spPr>
        <a:xfrm>
          <a:off x="19494500" y="1299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52880</xdr:rowOff>
    </xdr:from>
    <xdr:ext cx="534377" cy="259045"/>
    <xdr:sp macro="" textlink="">
      <xdr:nvSpPr>
        <xdr:cNvPr id="863" name="テキスト ボックス 862"/>
        <xdr:cNvSpPr txBox="1"/>
      </xdr:nvSpPr>
      <xdr:spPr>
        <a:xfrm>
          <a:off x="19278111" y="130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34173</xdr:rowOff>
    </xdr:from>
    <xdr:to>
      <xdr:col>98</xdr:col>
      <xdr:colOff>38100</xdr:colOff>
      <xdr:row>76</xdr:row>
      <xdr:rowOff>135773</xdr:rowOff>
    </xdr:to>
    <xdr:sp macro="" textlink="">
      <xdr:nvSpPr>
        <xdr:cNvPr id="864" name="楕円 863"/>
        <xdr:cNvSpPr/>
      </xdr:nvSpPr>
      <xdr:spPr>
        <a:xfrm>
          <a:off x="18605500" y="13064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126900</xdr:rowOff>
    </xdr:from>
    <xdr:ext cx="534377" cy="259045"/>
    <xdr:sp macro="" textlink="">
      <xdr:nvSpPr>
        <xdr:cNvPr id="865" name="テキスト ボックス 864"/>
        <xdr:cNvSpPr txBox="1"/>
      </xdr:nvSpPr>
      <xdr:spPr>
        <a:xfrm>
          <a:off x="18389111" y="1315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歳出決算総額は、住民一人当たり</a:t>
          </a:r>
          <a:r>
            <a:rPr kumimoji="1" lang="en-US" altLang="ja-JP" sz="1100">
              <a:latin typeface="ＭＳ Ｐゴシック" panose="020B0600070205080204" pitchFamily="50" charset="-128"/>
              <a:ea typeface="ＭＳ Ｐゴシック" panose="020B0600070205080204" pitchFamily="50" charset="-128"/>
            </a:rPr>
            <a:t>450,000</a:t>
          </a:r>
          <a:r>
            <a:rPr kumimoji="1" lang="ja-JP" altLang="en-US" sz="1100">
              <a:latin typeface="ＭＳ Ｐゴシック" panose="020B0600070205080204" pitchFamily="50" charset="-128"/>
              <a:ea typeface="ＭＳ Ｐゴシック" panose="020B0600070205080204" pitchFamily="50" charset="-128"/>
            </a:rPr>
            <a:t>円（歳出総額</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Ｈ</a:t>
          </a:r>
          <a:r>
            <a:rPr kumimoji="1" lang="en-US" altLang="ja-JP" sz="1100">
              <a:latin typeface="ＭＳ Ｐゴシック" panose="020B0600070205080204" pitchFamily="50" charset="-128"/>
              <a:ea typeface="ＭＳ Ｐゴシック" panose="020B0600070205080204" pitchFamily="50" charset="-128"/>
            </a:rPr>
            <a:t>30.1.1</a:t>
          </a:r>
          <a:r>
            <a:rPr kumimoji="1" lang="ja-JP" altLang="en-US" sz="1100">
              <a:latin typeface="ＭＳ Ｐゴシック" panose="020B0600070205080204" pitchFamily="50" charset="-128"/>
              <a:ea typeface="ＭＳ Ｐゴシック" panose="020B0600070205080204" pitchFamily="50" charset="-128"/>
            </a:rPr>
            <a:t>時点の人口）となっています。各項目の住民一人当たりのコストは、概ね類似団体よりも低くなっています。</a:t>
          </a:r>
        </a:p>
        <a:p>
          <a:r>
            <a:rPr kumimoji="1" lang="ja-JP" altLang="en-US" sz="1100">
              <a:latin typeface="ＭＳ Ｐゴシック" panose="020B0600070205080204" pitchFamily="50" charset="-128"/>
              <a:ea typeface="ＭＳ Ｐゴシック" panose="020B0600070205080204" pitchFamily="50" charset="-128"/>
            </a:rPr>
            <a:t>　主な構成要素である人件費は、住民一人当たり</a:t>
          </a:r>
          <a:r>
            <a:rPr kumimoji="1" lang="en-US" altLang="ja-JP" sz="1100">
              <a:latin typeface="ＭＳ Ｐゴシック" panose="020B0600070205080204" pitchFamily="50" charset="-128"/>
              <a:ea typeface="ＭＳ Ｐゴシック" panose="020B0600070205080204" pitchFamily="50" charset="-128"/>
            </a:rPr>
            <a:t>93,188</a:t>
          </a:r>
          <a:r>
            <a:rPr kumimoji="1" lang="ja-JP" altLang="en-US" sz="1100">
              <a:latin typeface="ＭＳ Ｐゴシック" panose="020B0600070205080204" pitchFamily="50" charset="-128"/>
              <a:ea typeface="ＭＳ Ｐゴシック" panose="020B0600070205080204" pitchFamily="50" charset="-128"/>
            </a:rPr>
            <a:t>円となっています。平成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年度は県費負担教職員の本市移管の影響により増加しておりますが、　「横浜市中期４か年計画」（</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おいて、増大する行政へのニーズに対応しつつ、スクラップ・アンド・ビルドにより職員定数を抑制するという目標を掲げ、効果的・効率的な執行体制の構築を進めており、類似団体平均に比べ大きく下回っています。</a:t>
          </a:r>
        </a:p>
        <a:p>
          <a:r>
            <a:rPr kumimoji="1" lang="ja-JP" altLang="en-US" sz="1100">
              <a:latin typeface="ＭＳ Ｐゴシック" panose="020B0600070205080204" pitchFamily="50" charset="-128"/>
              <a:ea typeface="ＭＳ Ｐゴシック" panose="020B0600070205080204" pitchFamily="50" charset="-128"/>
            </a:rPr>
            <a:t>　扶助費は、住民一人当たり</a:t>
          </a:r>
          <a:r>
            <a:rPr kumimoji="1" lang="en-US" altLang="ja-JP" sz="1100">
              <a:latin typeface="ＭＳ Ｐゴシック" panose="020B0600070205080204" pitchFamily="50" charset="-128"/>
              <a:ea typeface="ＭＳ Ｐゴシック" panose="020B0600070205080204" pitchFamily="50" charset="-128"/>
            </a:rPr>
            <a:t>119,029</a:t>
          </a:r>
          <a:r>
            <a:rPr kumimoji="1" lang="ja-JP" altLang="en-US" sz="1100">
              <a:latin typeface="ＭＳ Ｐゴシック" panose="020B0600070205080204" pitchFamily="50" charset="-128"/>
              <a:ea typeface="ＭＳ Ｐゴシック" panose="020B0600070205080204" pitchFamily="50" charset="-128"/>
            </a:rPr>
            <a:t>円となっており、類似団体と同様、年々増加しています。待機児童対策などの子育て支援施策の増、</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障害者支援施設の増や施設利用者数の増などによるものです。</a:t>
          </a:r>
        </a:p>
        <a:p>
          <a:r>
            <a:rPr kumimoji="1" lang="ja-JP" altLang="en-US" sz="11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100">
              <a:latin typeface="ＭＳ Ｐゴシック" panose="020B0600070205080204" pitchFamily="50" charset="-128"/>
              <a:ea typeface="ＭＳ Ｐゴシック" panose="020B0600070205080204" pitchFamily="50" charset="-128"/>
            </a:rPr>
            <a:t>54,167</a:t>
          </a:r>
          <a:r>
            <a:rPr kumimoji="1" lang="ja-JP" altLang="en-US" sz="1100">
              <a:latin typeface="ＭＳ Ｐゴシック" panose="020B0600070205080204" pitchFamily="50" charset="-128"/>
              <a:ea typeface="ＭＳ Ｐゴシック" panose="020B0600070205080204" pitchFamily="50" charset="-128"/>
            </a:rPr>
            <a:t>円となっており、前年度と比較して減少しました。主な要因は、事業進捗に伴う街路整備費や区庁舎再整備事業費、南本牧ふ頭第５ブロック処分場整備事業の減によるものです。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積立金は、前年度と比較して増加しました。年度中の市税収入等の増や、予算の効率的・効果的な執行等により財源を捻出し、財政調整基金に積み立てて翌年度の財源として活用する「財源の年度間調整」を、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年度から平成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年度にかけては</a:t>
          </a:r>
          <a:r>
            <a:rPr kumimoji="1" lang="en-US" altLang="ja-JP" sz="1100">
              <a:latin typeface="ＭＳ Ｐゴシック" panose="020B0600070205080204" pitchFamily="50" charset="-128"/>
              <a:ea typeface="ＭＳ Ｐゴシック" panose="020B0600070205080204" pitchFamily="50" charset="-128"/>
            </a:rPr>
            <a:t>160</a:t>
          </a:r>
          <a:r>
            <a:rPr kumimoji="1" lang="ja-JP" altLang="en-US" sz="1100">
              <a:latin typeface="ＭＳ Ｐゴシック" panose="020B0600070205080204" pitchFamily="50" charset="-128"/>
              <a:ea typeface="ＭＳ Ｐゴシック" panose="020B0600070205080204" pitchFamily="50" charset="-128"/>
            </a:rPr>
            <a:t>億円行ったことによります（平成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年度から平成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年度の財源の年度間調整：</a:t>
          </a:r>
          <a:r>
            <a:rPr kumimoji="1" lang="en-US" altLang="ja-JP" sz="1100">
              <a:latin typeface="ＭＳ Ｐゴシック" panose="020B0600070205080204" pitchFamily="50" charset="-128"/>
              <a:ea typeface="ＭＳ Ｐゴシック" panose="020B0600070205080204" pitchFamily="50" charset="-128"/>
            </a:rPr>
            <a:t>54</a:t>
          </a:r>
          <a:r>
            <a:rPr kumimoji="1" lang="ja-JP" altLang="en-US" sz="1100">
              <a:latin typeface="ＭＳ Ｐゴシック" panose="020B0600070205080204" pitchFamily="50" charset="-128"/>
              <a:ea typeface="ＭＳ Ｐゴシック" panose="020B0600070205080204" pitchFamily="50" charset="-128"/>
            </a:rPr>
            <a:t>億円）。</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補助費は、近年ほぼ横ばいに推移していますが、平成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年度に高かったのは、横浜市土地開発公社の解散に伴う負担金の増によるものです。</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3,737,845
3,646,405
437.56
1,705,235,891
1,682,028,520
13,056,042
936,031,148
2,364,112,005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145.6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20501</xdr:rowOff>
    </xdr:from>
    <xdr:to>
      <xdr:col>24</xdr:col>
      <xdr:colOff>62865</xdr:colOff>
      <xdr:row>39</xdr:row>
      <xdr:rowOff>90715</xdr:rowOff>
    </xdr:to>
    <xdr:cxnSp macro="">
      <xdr:nvCxnSpPr>
        <xdr:cNvPr id="58" name="直線コネクタ 57"/>
        <xdr:cNvCxnSpPr/>
      </xdr:nvCxnSpPr>
      <xdr:spPr>
        <a:xfrm flipV="1">
          <a:off x="4633595" y="5335451"/>
          <a:ext cx="1270" cy="1441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94542</xdr:rowOff>
    </xdr:from>
    <xdr:ext cx="378565" cy="259045"/>
    <xdr:sp macro="" textlink="">
      <xdr:nvSpPr>
        <xdr:cNvPr id="59" name="議会費最小値テキスト"/>
        <xdr:cNvSpPr txBox="1"/>
      </xdr:nvSpPr>
      <xdr:spPr>
        <a:xfrm>
          <a:off x="4686300" y="678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90715</xdr:rowOff>
    </xdr:from>
    <xdr:to>
      <xdr:col>24</xdr:col>
      <xdr:colOff>152400</xdr:colOff>
      <xdr:row>39</xdr:row>
      <xdr:rowOff>90715</xdr:rowOff>
    </xdr:to>
    <xdr:cxnSp macro="">
      <xdr:nvCxnSpPr>
        <xdr:cNvPr id="60" name="直線コネクタ 59"/>
        <xdr:cNvCxnSpPr/>
      </xdr:nvCxnSpPr>
      <xdr:spPr>
        <a:xfrm>
          <a:off x="4546600" y="677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138628</xdr:rowOff>
    </xdr:from>
    <xdr:ext cx="469744" cy="259045"/>
    <xdr:sp macro="" textlink="">
      <xdr:nvSpPr>
        <xdr:cNvPr id="61" name="議会費最大値テキスト"/>
        <xdr:cNvSpPr txBox="1"/>
      </xdr:nvSpPr>
      <xdr:spPr>
        <a:xfrm>
          <a:off x="4686300" y="511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20501</xdr:rowOff>
    </xdr:from>
    <xdr:to>
      <xdr:col>24</xdr:col>
      <xdr:colOff>152400</xdr:colOff>
      <xdr:row>31</xdr:row>
      <xdr:rowOff>20501</xdr:rowOff>
    </xdr:to>
    <xdr:cxnSp macro="">
      <xdr:nvCxnSpPr>
        <xdr:cNvPr id="62" name="直線コネクタ 61"/>
        <xdr:cNvCxnSpPr/>
      </xdr:nvCxnSpPr>
      <xdr:spPr>
        <a:xfrm>
          <a:off x="4546600" y="5335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90715</xdr:rowOff>
    </xdr:from>
    <xdr:to>
      <xdr:col>24</xdr:col>
      <xdr:colOff>63500</xdr:colOff>
      <xdr:row>39</xdr:row>
      <xdr:rowOff>90715</xdr:rowOff>
    </xdr:to>
    <xdr:cxnSp macro="">
      <xdr:nvCxnSpPr>
        <xdr:cNvPr id="63" name="直線コネクタ 62"/>
        <xdr:cNvCxnSpPr/>
      </xdr:nvCxnSpPr>
      <xdr:spPr>
        <a:xfrm>
          <a:off x="3797300" y="67772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150966</xdr:rowOff>
    </xdr:from>
    <xdr:ext cx="469744" cy="259045"/>
    <xdr:sp macro="" textlink="">
      <xdr:nvSpPr>
        <xdr:cNvPr id="64" name="議会費平均値テキスト"/>
        <xdr:cNvSpPr txBox="1"/>
      </xdr:nvSpPr>
      <xdr:spPr>
        <a:xfrm>
          <a:off x="4686300" y="5980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128089</xdr:rowOff>
    </xdr:from>
    <xdr:to>
      <xdr:col>24</xdr:col>
      <xdr:colOff>114300</xdr:colOff>
      <xdr:row>36</xdr:row>
      <xdr:rowOff>58239</xdr:rowOff>
    </xdr:to>
    <xdr:sp macro="" textlink="">
      <xdr:nvSpPr>
        <xdr:cNvPr id="65" name="フローチャート: 判断 64"/>
        <xdr:cNvSpPr/>
      </xdr:nvSpPr>
      <xdr:spPr>
        <a:xfrm>
          <a:off x="4584700" y="612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48260</xdr:rowOff>
    </xdr:from>
    <xdr:to>
      <xdr:col>19</xdr:col>
      <xdr:colOff>177800</xdr:colOff>
      <xdr:row>39</xdr:row>
      <xdr:rowOff>90715</xdr:rowOff>
    </xdr:to>
    <xdr:cxnSp macro="">
      <xdr:nvCxnSpPr>
        <xdr:cNvPr id="66" name="直線コネクタ 65"/>
        <xdr:cNvCxnSpPr/>
      </xdr:nvCxnSpPr>
      <xdr:spPr>
        <a:xfrm>
          <a:off x="2908300" y="6734810"/>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118292</xdr:rowOff>
    </xdr:from>
    <xdr:to>
      <xdr:col>20</xdr:col>
      <xdr:colOff>38100</xdr:colOff>
      <xdr:row>36</xdr:row>
      <xdr:rowOff>48442</xdr:rowOff>
    </xdr:to>
    <xdr:sp macro="" textlink="">
      <xdr:nvSpPr>
        <xdr:cNvPr id="67" name="フローチャート: 判断 66"/>
        <xdr:cNvSpPr/>
      </xdr:nvSpPr>
      <xdr:spPr>
        <a:xfrm>
          <a:off x="3746500" y="611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64969</xdr:rowOff>
    </xdr:from>
    <xdr:ext cx="469744" cy="259045"/>
    <xdr:sp macro="" textlink="">
      <xdr:nvSpPr>
        <xdr:cNvPr id="68" name="テキスト ボックス 67"/>
        <xdr:cNvSpPr txBox="1"/>
      </xdr:nvSpPr>
      <xdr:spPr>
        <a:xfrm>
          <a:off x="3562428" y="5894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48260</xdr:rowOff>
    </xdr:from>
    <xdr:to>
      <xdr:col>15</xdr:col>
      <xdr:colOff>50800</xdr:colOff>
      <xdr:row>39</xdr:row>
      <xdr:rowOff>90715</xdr:rowOff>
    </xdr:to>
    <xdr:cxnSp macro="">
      <xdr:nvCxnSpPr>
        <xdr:cNvPr id="69" name="直線コネクタ 68"/>
        <xdr:cNvCxnSpPr/>
      </xdr:nvCxnSpPr>
      <xdr:spPr>
        <a:xfrm flipV="1">
          <a:off x="2019300" y="6734810"/>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39914</xdr:rowOff>
    </xdr:from>
    <xdr:to>
      <xdr:col>15</xdr:col>
      <xdr:colOff>101600</xdr:colOff>
      <xdr:row>35</xdr:row>
      <xdr:rowOff>141514</xdr:rowOff>
    </xdr:to>
    <xdr:sp macro="" textlink="">
      <xdr:nvSpPr>
        <xdr:cNvPr id="70" name="フローチャート: 判断 69"/>
        <xdr:cNvSpPr/>
      </xdr:nvSpPr>
      <xdr:spPr>
        <a:xfrm>
          <a:off x="2857500" y="604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158041</xdr:rowOff>
    </xdr:from>
    <xdr:ext cx="469744" cy="259045"/>
    <xdr:sp macro="" textlink="">
      <xdr:nvSpPr>
        <xdr:cNvPr id="71" name="テキスト ボックス 70"/>
        <xdr:cNvSpPr txBox="1"/>
      </xdr:nvSpPr>
      <xdr:spPr>
        <a:xfrm>
          <a:off x="2673428" y="581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90715</xdr:rowOff>
    </xdr:from>
    <xdr:to>
      <xdr:col>10</xdr:col>
      <xdr:colOff>114300</xdr:colOff>
      <xdr:row>39</xdr:row>
      <xdr:rowOff>146231</xdr:rowOff>
    </xdr:to>
    <xdr:cxnSp macro="">
      <xdr:nvCxnSpPr>
        <xdr:cNvPr id="72" name="直線コネクタ 71"/>
        <xdr:cNvCxnSpPr/>
      </xdr:nvCxnSpPr>
      <xdr:spPr>
        <a:xfrm flipV="1">
          <a:off x="1130300" y="6777265"/>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95431</xdr:rowOff>
    </xdr:from>
    <xdr:to>
      <xdr:col>10</xdr:col>
      <xdr:colOff>165100</xdr:colOff>
      <xdr:row>36</xdr:row>
      <xdr:rowOff>25581</xdr:rowOff>
    </xdr:to>
    <xdr:sp macro="" textlink="">
      <xdr:nvSpPr>
        <xdr:cNvPr id="73" name="フローチャート: 判断 72"/>
        <xdr:cNvSpPr/>
      </xdr:nvSpPr>
      <xdr:spPr>
        <a:xfrm>
          <a:off x="1968500" y="609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42108</xdr:rowOff>
    </xdr:from>
    <xdr:ext cx="469744" cy="259045"/>
    <xdr:sp macro="" textlink="">
      <xdr:nvSpPr>
        <xdr:cNvPr id="74" name="テキスト ボックス 73"/>
        <xdr:cNvSpPr txBox="1"/>
      </xdr:nvSpPr>
      <xdr:spPr>
        <a:xfrm>
          <a:off x="1784428" y="5871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123190</xdr:rowOff>
    </xdr:from>
    <xdr:to>
      <xdr:col>6</xdr:col>
      <xdr:colOff>38100</xdr:colOff>
      <xdr:row>36</xdr:row>
      <xdr:rowOff>53340</xdr:rowOff>
    </xdr:to>
    <xdr:sp macro="" textlink="">
      <xdr:nvSpPr>
        <xdr:cNvPr id="75" name="フローチャート: 判断 74"/>
        <xdr:cNvSpPr/>
      </xdr:nvSpPr>
      <xdr:spPr>
        <a:xfrm>
          <a:off x="1079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69867</xdr:rowOff>
    </xdr:from>
    <xdr:ext cx="469744" cy="259045"/>
    <xdr:sp macro="" textlink="">
      <xdr:nvSpPr>
        <xdr:cNvPr id="76" name="テキスト ボックス 75"/>
        <xdr:cNvSpPr txBox="1"/>
      </xdr:nvSpPr>
      <xdr:spPr>
        <a:xfrm>
          <a:off x="895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39915</xdr:rowOff>
    </xdr:from>
    <xdr:to>
      <xdr:col>24</xdr:col>
      <xdr:colOff>114300</xdr:colOff>
      <xdr:row>39</xdr:row>
      <xdr:rowOff>141515</xdr:rowOff>
    </xdr:to>
    <xdr:sp macro="" textlink="">
      <xdr:nvSpPr>
        <xdr:cNvPr id="82" name="楕円 81"/>
        <xdr:cNvSpPr/>
      </xdr:nvSpPr>
      <xdr:spPr>
        <a:xfrm>
          <a:off x="45847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126292</xdr:rowOff>
    </xdr:from>
    <xdr:ext cx="378565" cy="259045"/>
    <xdr:sp macro="" textlink="">
      <xdr:nvSpPr>
        <xdr:cNvPr id="83" name="議会費該当値テキスト"/>
        <xdr:cNvSpPr txBox="1"/>
      </xdr:nvSpPr>
      <xdr:spPr>
        <a:xfrm>
          <a:off x="4686300" y="6641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39915</xdr:rowOff>
    </xdr:from>
    <xdr:to>
      <xdr:col>20</xdr:col>
      <xdr:colOff>38100</xdr:colOff>
      <xdr:row>39</xdr:row>
      <xdr:rowOff>141515</xdr:rowOff>
    </xdr:to>
    <xdr:sp macro="" textlink="">
      <xdr:nvSpPr>
        <xdr:cNvPr id="84" name="楕円 83"/>
        <xdr:cNvSpPr/>
      </xdr:nvSpPr>
      <xdr:spPr>
        <a:xfrm>
          <a:off x="3746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39</xdr:row>
      <xdr:rowOff>132642</xdr:rowOff>
    </xdr:from>
    <xdr:ext cx="378565" cy="259045"/>
    <xdr:sp macro="" textlink="">
      <xdr:nvSpPr>
        <xdr:cNvPr id="85" name="テキスト ボックス 84"/>
        <xdr:cNvSpPr txBox="1"/>
      </xdr:nvSpPr>
      <xdr:spPr>
        <a:xfrm>
          <a:off x="3608017" y="681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168910</xdr:rowOff>
    </xdr:from>
    <xdr:to>
      <xdr:col>15</xdr:col>
      <xdr:colOff>101600</xdr:colOff>
      <xdr:row>39</xdr:row>
      <xdr:rowOff>99060</xdr:rowOff>
    </xdr:to>
    <xdr:sp macro="" textlink="">
      <xdr:nvSpPr>
        <xdr:cNvPr id="86" name="楕円 85"/>
        <xdr:cNvSpPr/>
      </xdr:nvSpPr>
      <xdr:spPr>
        <a:xfrm>
          <a:off x="2857500" y="668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39</xdr:row>
      <xdr:rowOff>90187</xdr:rowOff>
    </xdr:from>
    <xdr:ext cx="378565" cy="259045"/>
    <xdr:sp macro="" textlink="">
      <xdr:nvSpPr>
        <xdr:cNvPr id="87" name="テキスト ボックス 86"/>
        <xdr:cNvSpPr txBox="1"/>
      </xdr:nvSpPr>
      <xdr:spPr>
        <a:xfrm>
          <a:off x="2719017" y="67767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39915</xdr:rowOff>
    </xdr:from>
    <xdr:to>
      <xdr:col>10</xdr:col>
      <xdr:colOff>165100</xdr:colOff>
      <xdr:row>39</xdr:row>
      <xdr:rowOff>141515</xdr:rowOff>
    </xdr:to>
    <xdr:sp macro="" textlink="">
      <xdr:nvSpPr>
        <xdr:cNvPr id="88" name="楕円 87"/>
        <xdr:cNvSpPr/>
      </xdr:nvSpPr>
      <xdr:spPr>
        <a:xfrm>
          <a:off x="1968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39</xdr:row>
      <xdr:rowOff>132642</xdr:rowOff>
    </xdr:from>
    <xdr:ext cx="378565" cy="259045"/>
    <xdr:sp macro="" textlink="">
      <xdr:nvSpPr>
        <xdr:cNvPr id="89" name="テキスト ボックス 88"/>
        <xdr:cNvSpPr txBox="1"/>
      </xdr:nvSpPr>
      <xdr:spPr>
        <a:xfrm>
          <a:off x="1830017" y="681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95431</xdr:rowOff>
    </xdr:from>
    <xdr:to>
      <xdr:col>6</xdr:col>
      <xdr:colOff>38100</xdr:colOff>
      <xdr:row>40</xdr:row>
      <xdr:rowOff>25581</xdr:rowOff>
    </xdr:to>
    <xdr:sp macro="" textlink="">
      <xdr:nvSpPr>
        <xdr:cNvPr id="90" name="楕円 89"/>
        <xdr:cNvSpPr/>
      </xdr:nvSpPr>
      <xdr:spPr>
        <a:xfrm>
          <a:off x="1079500" y="678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40</xdr:row>
      <xdr:rowOff>16708</xdr:rowOff>
    </xdr:from>
    <xdr:ext cx="378565" cy="259045"/>
    <xdr:sp macro="" textlink="">
      <xdr:nvSpPr>
        <xdr:cNvPr id="91" name="テキスト ボックス 90"/>
        <xdr:cNvSpPr txBox="1"/>
      </xdr:nvSpPr>
      <xdr:spPr>
        <a:xfrm>
          <a:off x="941017" y="6874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2" name="テキスト ボックス 111"/>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4" name="テキスト ボックス 113"/>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22581</xdr:rowOff>
    </xdr:from>
    <xdr:to>
      <xdr:col>24</xdr:col>
      <xdr:colOff>62865</xdr:colOff>
      <xdr:row>58</xdr:row>
      <xdr:rowOff>112040</xdr:rowOff>
    </xdr:to>
    <xdr:cxnSp macro="">
      <xdr:nvCxnSpPr>
        <xdr:cNvPr id="116" name="直線コネクタ 115"/>
        <xdr:cNvCxnSpPr/>
      </xdr:nvCxnSpPr>
      <xdr:spPr>
        <a:xfrm flipV="1">
          <a:off x="4633595" y="9280881"/>
          <a:ext cx="1270" cy="775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115867</xdr:rowOff>
    </xdr:from>
    <xdr:ext cx="534377" cy="259045"/>
    <xdr:sp macro="" textlink="">
      <xdr:nvSpPr>
        <xdr:cNvPr id="117" name="総務費最小値テキスト"/>
        <xdr:cNvSpPr txBox="1"/>
      </xdr:nvSpPr>
      <xdr:spPr>
        <a:xfrm>
          <a:off x="4686300" y="1005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112040</xdr:rowOff>
    </xdr:from>
    <xdr:to>
      <xdr:col>24</xdr:col>
      <xdr:colOff>152400</xdr:colOff>
      <xdr:row>58</xdr:row>
      <xdr:rowOff>112040</xdr:rowOff>
    </xdr:to>
    <xdr:cxnSp macro="">
      <xdr:nvCxnSpPr>
        <xdr:cNvPr id="118" name="直線コネクタ 117"/>
        <xdr:cNvCxnSpPr/>
      </xdr:nvCxnSpPr>
      <xdr:spPr>
        <a:xfrm>
          <a:off x="4546600" y="1005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140708</xdr:rowOff>
    </xdr:from>
    <xdr:ext cx="534377" cy="259045"/>
    <xdr:sp macro="" textlink="">
      <xdr:nvSpPr>
        <xdr:cNvPr id="119" name="総務費最大値テキスト"/>
        <xdr:cNvSpPr txBox="1"/>
      </xdr:nvSpPr>
      <xdr:spPr>
        <a:xfrm>
          <a:off x="4686300" y="905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43,074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22581</xdr:rowOff>
    </xdr:from>
    <xdr:to>
      <xdr:col>24</xdr:col>
      <xdr:colOff>152400</xdr:colOff>
      <xdr:row>54</xdr:row>
      <xdr:rowOff>22581</xdr:rowOff>
    </xdr:to>
    <xdr:cxnSp macro="">
      <xdr:nvCxnSpPr>
        <xdr:cNvPr id="120" name="直線コネクタ 119"/>
        <xdr:cNvCxnSpPr/>
      </xdr:nvCxnSpPr>
      <xdr:spPr>
        <a:xfrm>
          <a:off x="4546600" y="9280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36068</xdr:rowOff>
    </xdr:from>
    <xdr:to>
      <xdr:col>24</xdr:col>
      <xdr:colOff>63500</xdr:colOff>
      <xdr:row>57</xdr:row>
      <xdr:rowOff>166103</xdr:rowOff>
    </xdr:to>
    <xdr:cxnSp macro="">
      <xdr:nvCxnSpPr>
        <xdr:cNvPr id="121" name="直線コネクタ 120"/>
        <xdr:cNvCxnSpPr/>
      </xdr:nvCxnSpPr>
      <xdr:spPr>
        <a:xfrm flipV="1">
          <a:off x="3797300" y="9808718"/>
          <a:ext cx="838200" cy="13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103243</xdr:rowOff>
    </xdr:from>
    <xdr:ext cx="534377" cy="259045"/>
    <xdr:sp macro="" textlink="">
      <xdr:nvSpPr>
        <xdr:cNvPr id="122" name="総務費平均値テキスト"/>
        <xdr:cNvSpPr txBox="1"/>
      </xdr:nvSpPr>
      <xdr:spPr>
        <a:xfrm>
          <a:off x="4686300" y="9532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80366</xdr:rowOff>
    </xdr:from>
    <xdr:to>
      <xdr:col>24</xdr:col>
      <xdr:colOff>114300</xdr:colOff>
      <xdr:row>57</xdr:row>
      <xdr:rowOff>10516</xdr:rowOff>
    </xdr:to>
    <xdr:sp macro="" textlink="">
      <xdr:nvSpPr>
        <xdr:cNvPr id="123" name="フローチャート: 判断 122"/>
        <xdr:cNvSpPr/>
      </xdr:nvSpPr>
      <xdr:spPr>
        <a:xfrm>
          <a:off x="4584700" y="968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149378</xdr:rowOff>
    </xdr:from>
    <xdr:to>
      <xdr:col>19</xdr:col>
      <xdr:colOff>177800</xdr:colOff>
      <xdr:row>57</xdr:row>
      <xdr:rowOff>166103</xdr:rowOff>
    </xdr:to>
    <xdr:cxnSp macro="">
      <xdr:nvCxnSpPr>
        <xdr:cNvPr id="124" name="直線コネクタ 123"/>
        <xdr:cNvCxnSpPr/>
      </xdr:nvCxnSpPr>
      <xdr:spPr>
        <a:xfrm>
          <a:off x="2908300" y="9750578"/>
          <a:ext cx="889000" cy="18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104254</xdr:rowOff>
    </xdr:from>
    <xdr:to>
      <xdr:col>20</xdr:col>
      <xdr:colOff>38100</xdr:colOff>
      <xdr:row>57</xdr:row>
      <xdr:rowOff>34404</xdr:rowOff>
    </xdr:to>
    <xdr:sp macro="" textlink="">
      <xdr:nvSpPr>
        <xdr:cNvPr id="125" name="フローチャート: 判断 124"/>
        <xdr:cNvSpPr/>
      </xdr:nvSpPr>
      <xdr:spPr>
        <a:xfrm>
          <a:off x="3746500" y="970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50931</xdr:rowOff>
    </xdr:from>
    <xdr:ext cx="534377" cy="259045"/>
    <xdr:sp macro="" textlink="">
      <xdr:nvSpPr>
        <xdr:cNvPr id="126" name="テキスト ボックス 125"/>
        <xdr:cNvSpPr txBox="1"/>
      </xdr:nvSpPr>
      <xdr:spPr>
        <a:xfrm>
          <a:off x="3530111" y="948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149378</xdr:rowOff>
    </xdr:from>
    <xdr:to>
      <xdr:col>15</xdr:col>
      <xdr:colOff>50800</xdr:colOff>
      <xdr:row>58</xdr:row>
      <xdr:rowOff>45441</xdr:rowOff>
    </xdr:to>
    <xdr:cxnSp macro="">
      <xdr:nvCxnSpPr>
        <xdr:cNvPr id="127" name="直線コネクタ 126"/>
        <xdr:cNvCxnSpPr/>
      </xdr:nvCxnSpPr>
      <xdr:spPr>
        <a:xfrm flipV="1">
          <a:off x="2019300" y="9750578"/>
          <a:ext cx="889000" cy="23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23406</xdr:rowOff>
    </xdr:from>
    <xdr:to>
      <xdr:col>15</xdr:col>
      <xdr:colOff>101600</xdr:colOff>
      <xdr:row>56</xdr:row>
      <xdr:rowOff>125006</xdr:rowOff>
    </xdr:to>
    <xdr:sp macro="" textlink="">
      <xdr:nvSpPr>
        <xdr:cNvPr id="128" name="フローチャート: 判断 127"/>
        <xdr:cNvSpPr/>
      </xdr:nvSpPr>
      <xdr:spPr>
        <a:xfrm>
          <a:off x="2857500" y="962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141533</xdr:rowOff>
    </xdr:from>
    <xdr:ext cx="534377" cy="259045"/>
    <xdr:sp macro="" textlink="">
      <xdr:nvSpPr>
        <xdr:cNvPr id="129" name="テキスト ボックス 128"/>
        <xdr:cNvSpPr txBox="1"/>
      </xdr:nvSpPr>
      <xdr:spPr>
        <a:xfrm>
          <a:off x="2641111" y="939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19380</xdr:rowOff>
    </xdr:from>
    <xdr:to>
      <xdr:col>10</xdr:col>
      <xdr:colOff>114300</xdr:colOff>
      <xdr:row>58</xdr:row>
      <xdr:rowOff>45441</xdr:rowOff>
    </xdr:to>
    <xdr:cxnSp macro="">
      <xdr:nvCxnSpPr>
        <xdr:cNvPr id="130" name="直線コネクタ 129"/>
        <xdr:cNvCxnSpPr/>
      </xdr:nvCxnSpPr>
      <xdr:spPr>
        <a:xfrm>
          <a:off x="1130300" y="8591880"/>
          <a:ext cx="889000" cy="139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49543</xdr:rowOff>
    </xdr:from>
    <xdr:to>
      <xdr:col>10</xdr:col>
      <xdr:colOff>165100</xdr:colOff>
      <xdr:row>56</xdr:row>
      <xdr:rowOff>151143</xdr:rowOff>
    </xdr:to>
    <xdr:sp macro="" textlink="">
      <xdr:nvSpPr>
        <xdr:cNvPr id="131" name="フローチャート: 判断 130"/>
        <xdr:cNvSpPr/>
      </xdr:nvSpPr>
      <xdr:spPr>
        <a:xfrm>
          <a:off x="1968500" y="96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167670</xdr:rowOff>
    </xdr:from>
    <xdr:ext cx="534377" cy="259045"/>
    <xdr:sp macro="" textlink="">
      <xdr:nvSpPr>
        <xdr:cNvPr id="132" name="テキスト ボックス 131"/>
        <xdr:cNvSpPr txBox="1"/>
      </xdr:nvSpPr>
      <xdr:spPr>
        <a:xfrm>
          <a:off x="1752111" y="942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148869</xdr:rowOff>
    </xdr:from>
    <xdr:to>
      <xdr:col>6</xdr:col>
      <xdr:colOff>38100</xdr:colOff>
      <xdr:row>55</xdr:row>
      <xdr:rowOff>79019</xdr:rowOff>
    </xdr:to>
    <xdr:sp macro="" textlink="">
      <xdr:nvSpPr>
        <xdr:cNvPr id="133" name="フローチャート: 判断 132"/>
        <xdr:cNvSpPr/>
      </xdr:nvSpPr>
      <xdr:spPr>
        <a:xfrm>
          <a:off x="1079500" y="940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70146</xdr:rowOff>
    </xdr:from>
    <xdr:ext cx="534377" cy="259045"/>
    <xdr:sp macro="" textlink="">
      <xdr:nvSpPr>
        <xdr:cNvPr id="134" name="テキスト ボックス 133"/>
        <xdr:cNvSpPr txBox="1"/>
      </xdr:nvSpPr>
      <xdr:spPr>
        <a:xfrm>
          <a:off x="863111" y="949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156718</xdr:rowOff>
    </xdr:from>
    <xdr:to>
      <xdr:col>24</xdr:col>
      <xdr:colOff>114300</xdr:colOff>
      <xdr:row>57</xdr:row>
      <xdr:rowOff>86868</xdr:rowOff>
    </xdr:to>
    <xdr:sp macro="" textlink="">
      <xdr:nvSpPr>
        <xdr:cNvPr id="140" name="楕円 139"/>
        <xdr:cNvSpPr/>
      </xdr:nvSpPr>
      <xdr:spPr>
        <a:xfrm>
          <a:off x="4584700" y="975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135145</xdr:rowOff>
    </xdr:from>
    <xdr:ext cx="534377" cy="259045"/>
    <xdr:sp macro="" textlink="">
      <xdr:nvSpPr>
        <xdr:cNvPr id="141" name="総務費該当値テキスト"/>
        <xdr:cNvSpPr txBox="1"/>
      </xdr:nvSpPr>
      <xdr:spPr>
        <a:xfrm>
          <a:off x="4686300" y="973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115303</xdr:rowOff>
    </xdr:from>
    <xdr:to>
      <xdr:col>20</xdr:col>
      <xdr:colOff>38100</xdr:colOff>
      <xdr:row>58</xdr:row>
      <xdr:rowOff>45453</xdr:rowOff>
    </xdr:to>
    <xdr:sp macro="" textlink="">
      <xdr:nvSpPr>
        <xdr:cNvPr id="142" name="楕円 141"/>
        <xdr:cNvSpPr/>
      </xdr:nvSpPr>
      <xdr:spPr>
        <a:xfrm>
          <a:off x="3746500" y="988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36580</xdr:rowOff>
    </xdr:from>
    <xdr:ext cx="534377" cy="259045"/>
    <xdr:sp macro="" textlink="">
      <xdr:nvSpPr>
        <xdr:cNvPr id="143" name="テキスト ボックス 142"/>
        <xdr:cNvSpPr txBox="1"/>
      </xdr:nvSpPr>
      <xdr:spPr>
        <a:xfrm>
          <a:off x="3530111" y="998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98578</xdr:rowOff>
    </xdr:from>
    <xdr:to>
      <xdr:col>15</xdr:col>
      <xdr:colOff>101600</xdr:colOff>
      <xdr:row>57</xdr:row>
      <xdr:rowOff>28728</xdr:rowOff>
    </xdr:to>
    <xdr:sp macro="" textlink="">
      <xdr:nvSpPr>
        <xdr:cNvPr id="144" name="楕円 143"/>
        <xdr:cNvSpPr/>
      </xdr:nvSpPr>
      <xdr:spPr>
        <a:xfrm>
          <a:off x="2857500" y="969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19855</xdr:rowOff>
    </xdr:from>
    <xdr:ext cx="534377" cy="259045"/>
    <xdr:sp macro="" textlink="">
      <xdr:nvSpPr>
        <xdr:cNvPr id="145" name="テキスト ボックス 144"/>
        <xdr:cNvSpPr txBox="1"/>
      </xdr:nvSpPr>
      <xdr:spPr>
        <a:xfrm>
          <a:off x="2641111" y="979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166091</xdr:rowOff>
    </xdr:from>
    <xdr:to>
      <xdr:col>10</xdr:col>
      <xdr:colOff>165100</xdr:colOff>
      <xdr:row>58</xdr:row>
      <xdr:rowOff>96241</xdr:rowOff>
    </xdr:to>
    <xdr:sp macro="" textlink="">
      <xdr:nvSpPr>
        <xdr:cNvPr id="146" name="楕円 145"/>
        <xdr:cNvSpPr/>
      </xdr:nvSpPr>
      <xdr:spPr>
        <a:xfrm>
          <a:off x="1968500" y="993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87368</xdr:rowOff>
    </xdr:from>
    <xdr:ext cx="534377" cy="259045"/>
    <xdr:sp macro="" textlink="">
      <xdr:nvSpPr>
        <xdr:cNvPr id="147" name="テキスト ボックス 146"/>
        <xdr:cNvSpPr txBox="1"/>
      </xdr:nvSpPr>
      <xdr:spPr>
        <a:xfrm>
          <a:off x="1752111" y="10031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140030</xdr:rowOff>
    </xdr:from>
    <xdr:to>
      <xdr:col>6</xdr:col>
      <xdr:colOff>38100</xdr:colOff>
      <xdr:row>50</xdr:row>
      <xdr:rowOff>70180</xdr:rowOff>
    </xdr:to>
    <xdr:sp macro="" textlink="">
      <xdr:nvSpPr>
        <xdr:cNvPr id="148" name="楕円 147"/>
        <xdr:cNvSpPr/>
      </xdr:nvSpPr>
      <xdr:spPr>
        <a:xfrm>
          <a:off x="1079500" y="854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48</xdr:row>
      <xdr:rowOff>86707</xdr:rowOff>
    </xdr:from>
    <xdr:ext cx="534377" cy="259045"/>
    <xdr:sp macro="" textlink="">
      <xdr:nvSpPr>
        <xdr:cNvPr id="149" name="テキスト ボックス 148"/>
        <xdr:cNvSpPr txBox="1"/>
      </xdr:nvSpPr>
      <xdr:spPr>
        <a:xfrm>
          <a:off x="863111" y="831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2" name="テキスト ボックス 161"/>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143390</xdr:rowOff>
    </xdr:from>
    <xdr:to>
      <xdr:col>24</xdr:col>
      <xdr:colOff>62865</xdr:colOff>
      <xdr:row>79</xdr:row>
      <xdr:rowOff>30048</xdr:rowOff>
    </xdr:to>
    <xdr:cxnSp macro="">
      <xdr:nvCxnSpPr>
        <xdr:cNvPr id="176" name="直線コネクタ 175"/>
        <xdr:cNvCxnSpPr/>
      </xdr:nvCxnSpPr>
      <xdr:spPr>
        <a:xfrm flipV="1">
          <a:off x="4633595" y="11973440"/>
          <a:ext cx="1270" cy="1601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33875</xdr:rowOff>
    </xdr:from>
    <xdr:ext cx="599010" cy="259045"/>
    <xdr:sp macro="" textlink="">
      <xdr:nvSpPr>
        <xdr:cNvPr id="177" name="民生費最小値テキスト"/>
        <xdr:cNvSpPr txBox="1"/>
      </xdr:nvSpPr>
      <xdr:spPr>
        <a:xfrm>
          <a:off x="4686300" y="13578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30048</xdr:rowOff>
    </xdr:from>
    <xdr:to>
      <xdr:col>24</xdr:col>
      <xdr:colOff>152400</xdr:colOff>
      <xdr:row>79</xdr:row>
      <xdr:rowOff>30048</xdr:rowOff>
    </xdr:to>
    <xdr:cxnSp macro="">
      <xdr:nvCxnSpPr>
        <xdr:cNvPr id="178" name="直線コネクタ 177"/>
        <xdr:cNvCxnSpPr/>
      </xdr:nvCxnSpPr>
      <xdr:spPr>
        <a:xfrm>
          <a:off x="4546600" y="13574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90067</xdr:rowOff>
    </xdr:from>
    <xdr:ext cx="599010" cy="259045"/>
    <xdr:sp macro="" textlink="">
      <xdr:nvSpPr>
        <xdr:cNvPr id="179" name="民生費最大値テキスト"/>
        <xdr:cNvSpPr txBox="1"/>
      </xdr:nvSpPr>
      <xdr:spPr>
        <a:xfrm>
          <a:off x="4686300" y="11748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143390</xdr:rowOff>
    </xdr:from>
    <xdr:to>
      <xdr:col>24</xdr:col>
      <xdr:colOff>152400</xdr:colOff>
      <xdr:row>69</xdr:row>
      <xdr:rowOff>143390</xdr:rowOff>
    </xdr:to>
    <xdr:cxnSp macro="">
      <xdr:nvCxnSpPr>
        <xdr:cNvPr id="180" name="直線コネクタ 179"/>
        <xdr:cNvCxnSpPr/>
      </xdr:nvCxnSpPr>
      <xdr:spPr>
        <a:xfrm>
          <a:off x="4546600" y="1197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68191</xdr:rowOff>
    </xdr:from>
    <xdr:to>
      <xdr:col>24</xdr:col>
      <xdr:colOff>63500</xdr:colOff>
      <xdr:row>76</xdr:row>
      <xdr:rowOff>89888</xdr:rowOff>
    </xdr:to>
    <xdr:cxnSp macro="">
      <xdr:nvCxnSpPr>
        <xdr:cNvPr id="181" name="直線コネクタ 180"/>
        <xdr:cNvCxnSpPr/>
      </xdr:nvCxnSpPr>
      <xdr:spPr>
        <a:xfrm flipV="1">
          <a:off x="3797300" y="13098391"/>
          <a:ext cx="838200" cy="2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19640</xdr:rowOff>
    </xdr:from>
    <xdr:ext cx="599010" cy="259045"/>
    <xdr:sp macro="" textlink="">
      <xdr:nvSpPr>
        <xdr:cNvPr id="182" name="民生費平均値テキスト"/>
        <xdr:cNvSpPr txBox="1"/>
      </xdr:nvSpPr>
      <xdr:spPr>
        <a:xfrm>
          <a:off x="4686300" y="12706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168213</xdr:rowOff>
    </xdr:from>
    <xdr:to>
      <xdr:col>24</xdr:col>
      <xdr:colOff>114300</xdr:colOff>
      <xdr:row>75</xdr:row>
      <xdr:rowOff>98363</xdr:rowOff>
    </xdr:to>
    <xdr:sp macro="" textlink="">
      <xdr:nvSpPr>
        <xdr:cNvPr id="183" name="フローチャート: 判断 182"/>
        <xdr:cNvSpPr/>
      </xdr:nvSpPr>
      <xdr:spPr>
        <a:xfrm>
          <a:off x="4584700" y="1285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89888</xdr:rowOff>
    </xdr:from>
    <xdr:to>
      <xdr:col>19</xdr:col>
      <xdr:colOff>177800</xdr:colOff>
      <xdr:row>76</xdr:row>
      <xdr:rowOff>165379</xdr:rowOff>
    </xdr:to>
    <xdr:cxnSp macro="">
      <xdr:nvCxnSpPr>
        <xdr:cNvPr id="184" name="直線コネクタ 183"/>
        <xdr:cNvCxnSpPr/>
      </xdr:nvCxnSpPr>
      <xdr:spPr>
        <a:xfrm flipV="1">
          <a:off x="2908300" y="13120088"/>
          <a:ext cx="889000" cy="7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27831</xdr:rowOff>
    </xdr:from>
    <xdr:to>
      <xdr:col>20</xdr:col>
      <xdr:colOff>38100</xdr:colOff>
      <xdr:row>75</xdr:row>
      <xdr:rowOff>129431</xdr:rowOff>
    </xdr:to>
    <xdr:sp macro="" textlink="">
      <xdr:nvSpPr>
        <xdr:cNvPr id="185" name="フローチャート: 判断 184"/>
        <xdr:cNvSpPr/>
      </xdr:nvSpPr>
      <xdr:spPr>
        <a:xfrm>
          <a:off x="3746500" y="1288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145958</xdr:rowOff>
    </xdr:from>
    <xdr:ext cx="599010" cy="259045"/>
    <xdr:sp macro="" textlink="">
      <xdr:nvSpPr>
        <xdr:cNvPr id="186" name="テキスト ボックス 185"/>
        <xdr:cNvSpPr txBox="1"/>
      </xdr:nvSpPr>
      <xdr:spPr>
        <a:xfrm>
          <a:off x="3497795" y="1266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165379</xdr:rowOff>
    </xdr:from>
    <xdr:to>
      <xdr:col>15</xdr:col>
      <xdr:colOff>50800</xdr:colOff>
      <xdr:row>77</xdr:row>
      <xdr:rowOff>66613</xdr:rowOff>
    </xdr:to>
    <xdr:cxnSp macro="">
      <xdr:nvCxnSpPr>
        <xdr:cNvPr id="187" name="直線コネクタ 186"/>
        <xdr:cNvCxnSpPr/>
      </xdr:nvCxnSpPr>
      <xdr:spPr>
        <a:xfrm flipV="1">
          <a:off x="2019300" y="13195579"/>
          <a:ext cx="889000" cy="72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97761</xdr:rowOff>
    </xdr:from>
    <xdr:to>
      <xdr:col>15</xdr:col>
      <xdr:colOff>101600</xdr:colOff>
      <xdr:row>76</xdr:row>
      <xdr:rowOff>27911</xdr:rowOff>
    </xdr:to>
    <xdr:sp macro="" textlink="">
      <xdr:nvSpPr>
        <xdr:cNvPr id="188" name="フローチャート: 判断 187"/>
        <xdr:cNvSpPr/>
      </xdr:nvSpPr>
      <xdr:spPr>
        <a:xfrm>
          <a:off x="2857500" y="129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44438</xdr:rowOff>
    </xdr:from>
    <xdr:ext cx="599010" cy="259045"/>
    <xdr:sp macro="" textlink="">
      <xdr:nvSpPr>
        <xdr:cNvPr id="189" name="テキスト ボックス 188"/>
        <xdr:cNvSpPr txBox="1"/>
      </xdr:nvSpPr>
      <xdr:spPr>
        <a:xfrm>
          <a:off x="2608795" y="1273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66613</xdr:rowOff>
    </xdr:from>
    <xdr:to>
      <xdr:col>10</xdr:col>
      <xdr:colOff>114300</xdr:colOff>
      <xdr:row>77</xdr:row>
      <xdr:rowOff>150923</xdr:rowOff>
    </xdr:to>
    <xdr:cxnSp macro="">
      <xdr:nvCxnSpPr>
        <xdr:cNvPr id="190" name="直線コネクタ 189"/>
        <xdr:cNvCxnSpPr/>
      </xdr:nvCxnSpPr>
      <xdr:spPr>
        <a:xfrm flipV="1">
          <a:off x="1130300" y="13268263"/>
          <a:ext cx="889000" cy="8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147650</xdr:rowOff>
    </xdr:from>
    <xdr:to>
      <xdr:col>10</xdr:col>
      <xdr:colOff>165100</xdr:colOff>
      <xdr:row>76</xdr:row>
      <xdr:rowOff>77800</xdr:rowOff>
    </xdr:to>
    <xdr:sp macro="" textlink="">
      <xdr:nvSpPr>
        <xdr:cNvPr id="191" name="フローチャート: 判断 190"/>
        <xdr:cNvSpPr/>
      </xdr:nvSpPr>
      <xdr:spPr>
        <a:xfrm>
          <a:off x="1968500" y="130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94327</xdr:rowOff>
    </xdr:from>
    <xdr:ext cx="599010" cy="259045"/>
    <xdr:sp macro="" textlink="">
      <xdr:nvSpPr>
        <xdr:cNvPr id="192" name="テキスト ボックス 191"/>
        <xdr:cNvSpPr txBox="1"/>
      </xdr:nvSpPr>
      <xdr:spPr>
        <a:xfrm>
          <a:off x="1719795" y="1278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74346</xdr:rowOff>
    </xdr:from>
    <xdr:to>
      <xdr:col>6</xdr:col>
      <xdr:colOff>38100</xdr:colOff>
      <xdr:row>77</xdr:row>
      <xdr:rowOff>4496</xdr:rowOff>
    </xdr:to>
    <xdr:sp macro="" textlink="">
      <xdr:nvSpPr>
        <xdr:cNvPr id="193" name="フローチャート: 判断 192"/>
        <xdr:cNvSpPr/>
      </xdr:nvSpPr>
      <xdr:spPr>
        <a:xfrm>
          <a:off x="1079500" y="1310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21023</xdr:rowOff>
    </xdr:from>
    <xdr:ext cx="599010" cy="259045"/>
    <xdr:sp macro="" textlink="">
      <xdr:nvSpPr>
        <xdr:cNvPr id="194" name="テキスト ボックス 193"/>
        <xdr:cNvSpPr txBox="1"/>
      </xdr:nvSpPr>
      <xdr:spPr>
        <a:xfrm>
          <a:off x="830795" y="1287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17391</xdr:rowOff>
    </xdr:from>
    <xdr:to>
      <xdr:col>24</xdr:col>
      <xdr:colOff>114300</xdr:colOff>
      <xdr:row>76</xdr:row>
      <xdr:rowOff>118991</xdr:rowOff>
    </xdr:to>
    <xdr:sp macro="" textlink="">
      <xdr:nvSpPr>
        <xdr:cNvPr id="200" name="楕円 199"/>
        <xdr:cNvSpPr/>
      </xdr:nvSpPr>
      <xdr:spPr>
        <a:xfrm>
          <a:off x="4584700" y="1304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167268</xdr:rowOff>
    </xdr:from>
    <xdr:ext cx="599010" cy="259045"/>
    <xdr:sp macro="" textlink="">
      <xdr:nvSpPr>
        <xdr:cNvPr id="201" name="民生費該当値テキスト"/>
        <xdr:cNvSpPr txBox="1"/>
      </xdr:nvSpPr>
      <xdr:spPr>
        <a:xfrm>
          <a:off x="4686300" y="1302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39088</xdr:rowOff>
    </xdr:from>
    <xdr:to>
      <xdr:col>20</xdr:col>
      <xdr:colOff>38100</xdr:colOff>
      <xdr:row>76</xdr:row>
      <xdr:rowOff>140688</xdr:rowOff>
    </xdr:to>
    <xdr:sp macro="" textlink="">
      <xdr:nvSpPr>
        <xdr:cNvPr id="202" name="楕円 201"/>
        <xdr:cNvSpPr/>
      </xdr:nvSpPr>
      <xdr:spPr>
        <a:xfrm>
          <a:off x="3746500" y="1306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131815</xdr:rowOff>
    </xdr:from>
    <xdr:ext cx="599010" cy="259045"/>
    <xdr:sp macro="" textlink="">
      <xdr:nvSpPr>
        <xdr:cNvPr id="203" name="テキスト ボックス 202"/>
        <xdr:cNvSpPr txBox="1"/>
      </xdr:nvSpPr>
      <xdr:spPr>
        <a:xfrm>
          <a:off x="3497795" y="1316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114579</xdr:rowOff>
    </xdr:from>
    <xdr:to>
      <xdr:col>15</xdr:col>
      <xdr:colOff>101600</xdr:colOff>
      <xdr:row>77</xdr:row>
      <xdr:rowOff>44729</xdr:rowOff>
    </xdr:to>
    <xdr:sp macro="" textlink="">
      <xdr:nvSpPr>
        <xdr:cNvPr id="204" name="楕円 203"/>
        <xdr:cNvSpPr/>
      </xdr:nvSpPr>
      <xdr:spPr>
        <a:xfrm>
          <a:off x="2857500" y="1314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35856</xdr:rowOff>
    </xdr:from>
    <xdr:ext cx="599010" cy="259045"/>
    <xdr:sp macro="" textlink="">
      <xdr:nvSpPr>
        <xdr:cNvPr id="205" name="テキスト ボックス 204"/>
        <xdr:cNvSpPr txBox="1"/>
      </xdr:nvSpPr>
      <xdr:spPr>
        <a:xfrm>
          <a:off x="2608795" y="13237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15813</xdr:rowOff>
    </xdr:from>
    <xdr:to>
      <xdr:col>10</xdr:col>
      <xdr:colOff>165100</xdr:colOff>
      <xdr:row>77</xdr:row>
      <xdr:rowOff>117413</xdr:rowOff>
    </xdr:to>
    <xdr:sp macro="" textlink="">
      <xdr:nvSpPr>
        <xdr:cNvPr id="206" name="楕円 205"/>
        <xdr:cNvSpPr/>
      </xdr:nvSpPr>
      <xdr:spPr>
        <a:xfrm>
          <a:off x="1968500" y="132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108540</xdr:rowOff>
    </xdr:from>
    <xdr:ext cx="599010" cy="259045"/>
    <xdr:sp macro="" textlink="">
      <xdr:nvSpPr>
        <xdr:cNvPr id="207" name="テキスト ボックス 206"/>
        <xdr:cNvSpPr txBox="1"/>
      </xdr:nvSpPr>
      <xdr:spPr>
        <a:xfrm>
          <a:off x="1719795" y="13310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100123</xdr:rowOff>
    </xdr:from>
    <xdr:to>
      <xdr:col>6</xdr:col>
      <xdr:colOff>38100</xdr:colOff>
      <xdr:row>78</xdr:row>
      <xdr:rowOff>30273</xdr:rowOff>
    </xdr:to>
    <xdr:sp macro="" textlink="">
      <xdr:nvSpPr>
        <xdr:cNvPr id="208" name="楕円 207"/>
        <xdr:cNvSpPr/>
      </xdr:nvSpPr>
      <xdr:spPr>
        <a:xfrm>
          <a:off x="1079500" y="1330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21400</xdr:rowOff>
    </xdr:from>
    <xdr:ext cx="599010" cy="259045"/>
    <xdr:sp macro="" textlink="">
      <xdr:nvSpPr>
        <xdr:cNvPr id="209" name="テキスト ボックス 208"/>
        <xdr:cNvSpPr txBox="1"/>
      </xdr:nvSpPr>
      <xdr:spPr>
        <a:xfrm>
          <a:off x="830795" y="1339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0" name="テキスト ボックス 229"/>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2" name="テキスト ボックス 231"/>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60082</xdr:rowOff>
    </xdr:from>
    <xdr:to>
      <xdr:col>24</xdr:col>
      <xdr:colOff>62865</xdr:colOff>
      <xdr:row>98</xdr:row>
      <xdr:rowOff>136663</xdr:rowOff>
    </xdr:to>
    <xdr:cxnSp macro="">
      <xdr:nvCxnSpPr>
        <xdr:cNvPr id="236" name="直線コネクタ 235"/>
        <xdr:cNvCxnSpPr/>
      </xdr:nvCxnSpPr>
      <xdr:spPr>
        <a:xfrm flipV="1">
          <a:off x="4633595" y="15662032"/>
          <a:ext cx="1270" cy="1276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140490</xdr:rowOff>
    </xdr:from>
    <xdr:ext cx="534377" cy="259045"/>
    <xdr:sp macro="" textlink="">
      <xdr:nvSpPr>
        <xdr:cNvPr id="237" name="衛生費最小値テキスト"/>
        <xdr:cNvSpPr txBox="1"/>
      </xdr:nvSpPr>
      <xdr:spPr>
        <a:xfrm>
          <a:off x="4686300" y="1694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136663</xdr:rowOff>
    </xdr:from>
    <xdr:to>
      <xdr:col>24</xdr:col>
      <xdr:colOff>152400</xdr:colOff>
      <xdr:row>98</xdr:row>
      <xdr:rowOff>136663</xdr:rowOff>
    </xdr:to>
    <xdr:cxnSp macro="">
      <xdr:nvCxnSpPr>
        <xdr:cNvPr id="238" name="直線コネクタ 237"/>
        <xdr:cNvCxnSpPr/>
      </xdr:nvCxnSpPr>
      <xdr:spPr>
        <a:xfrm>
          <a:off x="4546600" y="1693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6759</xdr:rowOff>
    </xdr:from>
    <xdr:ext cx="534377" cy="259045"/>
    <xdr:sp macro="" textlink="">
      <xdr:nvSpPr>
        <xdr:cNvPr id="239" name="衛生費最大値テキスト"/>
        <xdr:cNvSpPr txBox="1"/>
      </xdr:nvSpPr>
      <xdr:spPr>
        <a:xfrm>
          <a:off x="4686300" y="1543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60082</xdr:rowOff>
    </xdr:from>
    <xdr:to>
      <xdr:col>24</xdr:col>
      <xdr:colOff>152400</xdr:colOff>
      <xdr:row>91</xdr:row>
      <xdr:rowOff>60082</xdr:rowOff>
    </xdr:to>
    <xdr:cxnSp macro="">
      <xdr:nvCxnSpPr>
        <xdr:cNvPr id="240" name="直線コネクタ 239"/>
        <xdr:cNvCxnSpPr/>
      </xdr:nvCxnSpPr>
      <xdr:spPr>
        <a:xfrm>
          <a:off x="4546600" y="15662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47836</xdr:rowOff>
    </xdr:from>
    <xdr:to>
      <xdr:col>24</xdr:col>
      <xdr:colOff>63500</xdr:colOff>
      <xdr:row>98</xdr:row>
      <xdr:rowOff>55085</xdr:rowOff>
    </xdr:to>
    <xdr:cxnSp macro="">
      <xdr:nvCxnSpPr>
        <xdr:cNvPr id="241" name="直線コネクタ 240"/>
        <xdr:cNvCxnSpPr/>
      </xdr:nvCxnSpPr>
      <xdr:spPr>
        <a:xfrm flipV="1">
          <a:off x="3797300" y="16849936"/>
          <a:ext cx="838200" cy="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140547</xdr:rowOff>
    </xdr:from>
    <xdr:ext cx="534377" cy="259045"/>
    <xdr:sp macro="" textlink="">
      <xdr:nvSpPr>
        <xdr:cNvPr id="242" name="衛生費平均値テキスト"/>
        <xdr:cNvSpPr txBox="1"/>
      </xdr:nvSpPr>
      <xdr:spPr>
        <a:xfrm>
          <a:off x="4686300" y="16428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117670</xdr:rowOff>
    </xdr:from>
    <xdr:to>
      <xdr:col>24</xdr:col>
      <xdr:colOff>114300</xdr:colOff>
      <xdr:row>97</xdr:row>
      <xdr:rowOff>47820</xdr:rowOff>
    </xdr:to>
    <xdr:sp macro="" textlink="">
      <xdr:nvSpPr>
        <xdr:cNvPr id="243" name="フローチャート: 判断 242"/>
        <xdr:cNvSpPr/>
      </xdr:nvSpPr>
      <xdr:spPr>
        <a:xfrm>
          <a:off x="4584700" y="1657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55085</xdr:rowOff>
    </xdr:from>
    <xdr:to>
      <xdr:col>19</xdr:col>
      <xdr:colOff>177800</xdr:colOff>
      <xdr:row>98</xdr:row>
      <xdr:rowOff>67790</xdr:rowOff>
    </xdr:to>
    <xdr:cxnSp macro="">
      <xdr:nvCxnSpPr>
        <xdr:cNvPr id="244" name="直線コネクタ 243"/>
        <xdr:cNvCxnSpPr/>
      </xdr:nvCxnSpPr>
      <xdr:spPr>
        <a:xfrm flipV="1">
          <a:off x="2908300" y="16857185"/>
          <a:ext cx="889000" cy="1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146638</xdr:rowOff>
    </xdr:from>
    <xdr:to>
      <xdr:col>20</xdr:col>
      <xdr:colOff>38100</xdr:colOff>
      <xdr:row>97</xdr:row>
      <xdr:rowOff>76788</xdr:rowOff>
    </xdr:to>
    <xdr:sp macro="" textlink="">
      <xdr:nvSpPr>
        <xdr:cNvPr id="245" name="フローチャート: 判断 244"/>
        <xdr:cNvSpPr/>
      </xdr:nvSpPr>
      <xdr:spPr>
        <a:xfrm>
          <a:off x="3746500" y="1660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93315</xdr:rowOff>
    </xdr:from>
    <xdr:ext cx="534377" cy="259045"/>
    <xdr:sp macro="" textlink="">
      <xdr:nvSpPr>
        <xdr:cNvPr id="246" name="テキスト ボックス 245"/>
        <xdr:cNvSpPr txBox="1"/>
      </xdr:nvSpPr>
      <xdr:spPr>
        <a:xfrm>
          <a:off x="3530111" y="1638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51591</xdr:rowOff>
    </xdr:from>
    <xdr:to>
      <xdr:col>15</xdr:col>
      <xdr:colOff>50800</xdr:colOff>
      <xdr:row>98</xdr:row>
      <xdr:rowOff>67790</xdr:rowOff>
    </xdr:to>
    <xdr:cxnSp macro="">
      <xdr:nvCxnSpPr>
        <xdr:cNvPr id="247" name="直線コネクタ 246"/>
        <xdr:cNvCxnSpPr/>
      </xdr:nvCxnSpPr>
      <xdr:spPr>
        <a:xfrm>
          <a:off x="2019300" y="16853691"/>
          <a:ext cx="889000" cy="16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151732</xdr:rowOff>
    </xdr:from>
    <xdr:to>
      <xdr:col>15</xdr:col>
      <xdr:colOff>101600</xdr:colOff>
      <xdr:row>97</xdr:row>
      <xdr:rowOff>81882</xdr:rowOff>
    </xdr:to>
    <xdr:sp macro="" textlink="">
      <xdr:nvSpPr>
        <xdr:cNvPr id="248" name="フローチャート: 判断 247"/>
        <xdr:cNvSpPr/>
      </xdr:nvSpPr>
      <xdr:spPr>
        <a:xfrm>
          <a:off x="2857500" y="1661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98409</xdr:rowOff>
    </xdr:from>
    <xdr:ext cx="534377" cy="259045"/>
    <xdr:sp macro="" textlink="">
      <xdr:nvSpPr>
        <xdr:cNvPr id="249" name="テキスト ボックス 248"/>
        <xdr:cNvSpPr txBox="1"/>
      </xdr:nvSpPr>
      <xdr:spPr>
        <a:xfrm>
          <a:off x="2641111" y="1638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51591</xdr:rowOff>
    </xdr:from>
    <xdr:to>
      <xdr:col>10</xdr:col>
      <xdr:colOff>114300</xdr:colOff>
      <xdr:row>98</xdr:row>
      <xdr:rowOff>127290</xdr:rowOff>
    </xdr:to>
    <xdr:cxnSp macro="">
      <xdr:nvCxnSpPr>
        <xdr:cNvPr id="250" name="直線コネクタ 249"/>
        <xdr:cNvCxnSpPr/>
      </xdr:nvCxnSpPr>
      <xdr:spPr>
        <a:xfrm flipV="1">
          <a:off x="1130300" y="16853691"/>
          <a:ext cx="889000" cy="75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123811</xdr:rowOff>
    </xdr:from>
    <xdr:to>
      <xdr:col>10</xdr:col>
      <xdr:colOff>165100</xdr:colOff>
      <xdr:row>97</xdr:row>
      <xdr:rowOff>53961</xdr:rowOff>
    </xdr:to>
    <xdr:sp macro="" textlink="">
      <xdr:nvSpPr>
        <xdr:cNvPr id="251" name="フローチャート: 判断 250"/>
        <xdr:cNvSpPr/>
      </xdr:nvSpPr>
      <xdr:spPr>
        <a:xfrm>
          <a:off x="1968500" y="1658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70488</xdr:rowOff>
    </xdr:from>
    <xdr:ext cx="534377" cy="259045"/>
    <xdr:sp macro="" textlink="">
      <xdr:nvSpPr>
        <xdr:cNvPr id="252" name="テキスト ボックス 251"/>
        <xdr:cNvSpPr txBox="1"/>
      </xdr:nvSpPr>
      <xdr:spPr>
        <a:xfrm>
          <a:off x="1752111" y="1635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12483</xdr:rowOff>
    </xdr:from>
    <xdr:to>
      <xdr:col>6</xdr:col>
      <xdr:colOff>38100</xdr:colOff>
      <xdr:row>97</xdr:row>
      <xdr:rowOff>114083</xdr:rowOff>
    </xdr:to>
    <xdr:sp macro="" textlink="">
      <xdr:nvSpPr>
        <xdr:cNvPr id="253" name="フローチャート: 判断 252"/>
        <xdr:cNvSpPr/>
      </xdr:nvSpPr>
      <xdr:spPr>
        <a:xfrm>
          <a:off x="1079500" y="166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130610</xdr:rowOff>
    </xdr:from>
    <xdr:ext cx="534377" cy="259045"/>
    <xdr:sp macro="" textlink="">
      <xdr:nvSpPr>
        <xdr:cNvPr id="254" name="テキスト ボックス 253"/>
        <xdr:cNvSpPr txBox="1"/>
      </xdr:nvSpPr>
      <xdr:spPr>
        <a:xfrm>
          <a:off x="863111" y="1641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168486</xdr:rowOff>
    </xdr:from>
    <xdr:to>
      <xdr:col>24</xdr:col>
      <xdr:colOff>114300</xdr:colOff>
      <xdr:row>98</xdr:row>
      <xdr:rowOff>98636</xdr:rowOff>
    </xdr:to>
    <xdr:sp macro="" textlink="">
      <xdr:nvSpPr>
        <xdr:cNvPr id="260" name="楕円 259"/>
        <xdr:cNvSpPr/>
      </xdr:nvSpPr>
      <xdr:spPr>
        <a:xfrm>
          <a:off x="4584700" y="167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83413</xdr:rowOff>
    </xdr:from>
    <xdr:ext cx="534377" cy="259045"/>
    <xdr:sp macro="" textlink="">
      <xdr:nvSpPr>
        <xdr:cNvPr id="261" name="衛生費該当値テキスト"/>
        <xdr:cNvSpPr txBox="1"/>
      </xdr:nvSpPr>
      <xdr:spPr>
        <a:xfrm>
          <a:off x="4686300" y="1671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4285</xdr:rowOff>
    </xdr:from>
    <xdr:to>
      <xdr:col>20</xdr:col>
      <xdr:colOff>38100</xdr:colOff>
      <xdr:row>98</xdr:row>
      <xdr:rowOff>105885</xdr:rowOff>
    </xdr:to>
    <xdr:sp macro="" textlink="">
      <xdr:nvSpPr>
        <xdr:cNvPr id="262" name="楕円 261"/>
        <xdr:cNvSpPr/>
      </xdr:nvSpPr>
      <xdr:spPr>
        <a:xfrm>
          <a:off x="3746500" y="1680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97012</xdr:rowOff>
    </xdr:from>
    <xdr:ext cx="534377" cy="259045"/>
    <xdr:sp macro="" textlink="">
      <xdr:nvSpPr>
        <xdr:cNvPr id="263" name="テキスト ボックス 262"/>
        <xdr:cNvSpPr txBox="1"/>
      </xdr:nvSpPr>
      <xdr:spPr>
        <a:xfrm>
          <a:off x="3530111" y="1689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16990</xdr:rowOff>
    </xdr:from>
    <xdr:to>
      <xdr:col>15</xdr:col>
      <xdr:colOff>101600</xdr:colOff>
      <xdr:row>98</xdr:row>
      <xdr:rowOff>118590</xdr:rowOff>
    </xdr:to>
    <xdr:sp macro="" textlink="">
      <xdr:nvSpPr>
        <xdr:cNvPr id="264" name="楕円 263"/>
        <xdr:cNvSpPr/>
      </xdr:nvSpPr>
      <xdr:spPr>
        <a:xfrm>
          <a:off x="2857500" y="1681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109717</xdr:rowOff>
    </xdr:from>
    <xdr:ext cx="534377" cy="259045"/>
    <xdr:sp macro="" textlink="">
      <xdr:nvSpPr>
        <xdr:cNvPr id="265" name="テキスト ボックス 264"/>
        <xdr:cNvSpPr txBox="1"/>
      </xdr:nvSpPr>
      <xdr:spPr>
        <a:xfrm>
          <a:off x="2641111" y="1691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791</xdr:rowOff>
    </xdr:from>
    <xdr:to>
      <xdr:col>10</xdr:col>
      <xdr:colOff>165100</xdr:colOff>
      <xdr:row>98</xdr:row>
      <xdr:rowOff>102391</xdr:rowOff>
    </xdr:to>
    <xdr:sp macro="" textlink="">
      <xdr:nvSpPr>
        <xdr:cNvPr id="266" name="楕円 265"/>
        <xdr:cNvSpPr/>
      </xdr:nvSpPr>
      <xdr:spPr>
        <a:xfrm>
          <a:off x="1968500" y="1680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93518</xdr:rowOff>
    </xdr:from>
    <xdr:ext cx="534377" cy="259045"/>
    <xdr:sp macro="" textlink="">
      <xdr:nvSpPr>
        <xdr:cNvPr id="267" name="テキスト ボックス 266"/>
        <xdr:cNvSpPr txBox="1"/>
      </xdr:nvSpPr>
      <xdr:spPr>
        <a:xfrm>
          <a:off x="1752111" y="1689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76490</xdr:rowOff>
    </xdr:from>
    <xdr:to>
      <xdr:col>6</xdr:col>
      <xdr:colOff>38100</xdr:colOff>
      <xdr:row>99</xdr:row>
      <xdr:rowOff>6640</xdr:rowOff>
    </xdr:to>
    <xdr:sp macro="" textlink="">
      <xdr:nvSpPr>
        <xdr:cNvPr id="268" name="楕円 267"/>
        <xdr:cNvSpPr/>
      </xdr:nvSpPr>
      <xdr:spPr>
        <a:xfrm>
          <a:off x="1079500" y="1687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169217</xdr:rowOff>
    </xdr:from>
    <xdr:ext cx="534377" cy="259045"/>
    <xdr:sp macro="" textlink="">
      <xdr:nvSpPr>
        <xdr:cNvPr id="269" name="テキスト ボックス 268"/>
        <xdr:cNvSpPr txBox="1"/>
      </xdr:nvSpPr>
      <xdr:spPr>
        <a:xfrm>
          <a:off x="863111" y="1697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3" name="テキスト ボックス 282"/>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5" name="テキスト ボックス 28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7" name="テキスト ボックス 28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82550</xdr:rowOff>
    </xdr:from>
    <xdr:to>
      <xdr:col>54</xdr:col>
      <xdr:colOff>189865</xdr:colOff>
      <xdr:row>39</xdr:row>
      <xdr:rowOff>14732</xdr:rowOff>
    </xdr:to>
    <xdr:cxnSp macro="">
      <xdr:nvCxnSpPr>
        <xdr:cNvPr id="293" name="直線コネクタ 292"/>
        <xdr:cNvCxnSpPr/>
      </xdr:nvCxnSpPr>
      <xdr:spPr>
        <a:xfrm flipV="1">
          <a:off x="10475595" y="5397500"/>
          <a:ext cx="127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18559</xdr:rowOff>
    </xdr:from>
    <xdr:ext cx="313932" cy="259045"/>
    <xdr:sp macro="" textlink="">
      <xdr:nvSpPr>
        <xdr:cNvPr id="294" name="労働費最小値テキスト"/>
        <xdr:cNvSpPr txBox="1"/>
      </xdr:nvSpPr>
      <xdr:spPr>
        <a:xfrm>
          <a:off x="10528300" y="67051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14732</xdr:rowOff>
    </xdr:from>
    <xdr:to>
      <xdr:col>55</xdr:col>
      <xdr:colOff>88900</xdr:colOff>
      <xdr:row>39</xdr:row>
      <xdr:rowOff>14732</xdr:rowOff>
    </xdr:to>
    <xdr:cxnSp macro="">
      <xdr:nvCxnSpPr>
        <xdr:cNvPr id="295" name="直線コネクタ 294"/>
        <xdr:cNvCxnSpPr/>
      </xdr:nvCxnSpPr>
      <xdr:spPr>
        <a:xfrm>
          <a:off x="10388600" y="6701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29227</xdr:rowOff>
    </xdr:from>
    <xdr:ext cx="469744" cy="259045"/>
    <xdr:sp macro="" textlink="">
      <xdr:nvSpPr>
        <xdr:cNvPr id="296" name="労働費最大値テキスト"/>
        <xdr:cNvSpPr txBox="1"/>
      </xdr:nvSpPr>
      <xdr:spPr>
        <a:xfrm>
          <a:off x="10528300" y="517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82550</xdr:rowOff>
    </xdr:from>
    <xdr:to>
      <xdr:col>55</xdr:col>
      <xdr:colOff>88900</xdr:colOff>
      <xdr:row>31</xdr:row>
      <xdr:rowOff>82550</xdr:rowOff>
    </xdr:to>
    <xdr:cxnSp macro="">
      <xdr:nvCxnSpPr>
        <xdr:cNvPr id="297" name="直線コネクタ 296"/>
        <xdr:cNvCxnSpPr/>
      </xdr:nvCxnSpPr>
      <xdr:spPr>
        <a:xfrm>
          <a:off x="10388600" y="539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127508</xdr:rowOff>
    </xdr:from>
    <xdr:to>
      <xdr:col>55</xdr:col>
      <xdr:colOff>0</xdr:colOff>
      <xdr:row>37</xdr:row>
      <xdr:rowOff>129032</xdr:rowOff>
    </xdr:to>
    <xdr:cxnSp macro="">
      <xdr:nvCxnSpPr>
        <xdr:cNvPr id="298" name="直線コネクタ 297"/>
        <xdr:cNvCxnSpPr/>
      </xdr:nvCxnSpPr>
      <xdr:spPr>
        <a:xfrm flipV="1">
          <a:off x="9639300" y="6471158"/>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55389</xdr:rowOff>
    </xdr:from>
    <xdr:ext cx="378565" cy="259045"/>
    <xdr:sp macro="" textlink="">
      <xdr:nvSpPr>
        <xdr:cNvPr id="299" name="労働費平均値テキスト"/>
        <xdr:cNvSpPr txBox="1"/>
      </xdr:nvSpPr>
      <xdr:spPr>
        <a:xfrm>
          <a:off x="10528300" y="62275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32512</xdr:rowOff>
    </xdr:from>
    <xdr:to>
      <xdr:col>55</xdr:col>
      <xdr:colOff>50800</xdr:colOff>
      <xdr:row>37</xdr:row>
      <xdr:rowOff>134112</xdr:rowOff>
    </xdr:to>
    <xdr:sp macro="" textlink="">
      <xdr:nvSpPr>
        <xdr:cNvPr id="300" name="フローチャート: 判断 299"/>
        <xdr:cNvSpPr/>
      </xdr:nvSpPr>
      <xdr:spPr>
        <a:xfrm>
          <a:off x="104267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93218</xdr:rowOff>
    </xdr:from>
    <xdr:to>
      <xdr:col>50</xdr:col>
      <xdr:colOff>114300</xdr:colOff>
      <xdr:row>37</xdr:row>
      <xdr:rowOff>129032</xdr:rowOff>
    </xdr:to>
    <xdr:cxnSp macro="">
      <xdr:nvCxnSpPr>
        <xdr:cNvPr id="301" name="直線コネクタ 300"/>
        <xdr:cNvCxnSpPr/>
      </xdr:nvCxnSpPr>
      <xdr:spPr>
        <a:xfrm>
          <a:off x="8750300" y="6436868"/>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43180</xdr:rowOff>
    </xdr:from>
    <xdr:to>
      <xdr:col>50</xdr:col>
      <xdr:colOff>165100</xdr:colOff>
      <xdr:row>37</xdr:row>
      <xdr:rowOff>144780</xdr:rowOff>
    </xdr:to>
    <xdr:sp macro="" textlink="">
      <xdr:nvSpPr>
        <xdr:cNvPr id="302" name="フローチャート: 判断 301"/>
        <xdr:cNvSpPr/>
      </xdr:nvSpPr>
      <xdr:spPr>
        <a:xfrm>
          <a:off x="95885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161307</xdr:rowOff>
    </xdr:from>
    <xdr:ext cx="378565" cy="259045"/>
    <xdr:sp macro="" textlink="">
      <xdr:nvSpPr>
        <xdr:cNvPr id="303" name="テキスト ボックス 302"/>
        <xdr:cNvSpPr txBox="1"/>
      </xdr:nvSpPr>
      <xdr:spPr>
        <a:xfrm>
          <a:off x="9450017" y="6162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35306</xdr:rowOff>
    </xdr:from>
    <xdr:to>
      <xdr:col>45</xdr:col>
      <xdr:colOff>177800</xdr:colOff>
      <xdr:row>37</xdr:row>
      <xdr:rowOff>93218</xdr:rowOff>
    </xdr:to>
    <xdr:cxnSp macro="">
      <xdr:nvCxnSpPr>
        <xdr:cNvPr id="304" name="直線コネクタ 303"/>
        <xdr:cNvCxnSpPr/>
      </xdr:nvCxnSpPr>
      <xdr:spPr>
        <a:xfrm>
          <a:off x="7861300" y="637895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109474</xdr:rowOff>
    </xdr:from>
    <xdr:to>
      <xdr:col>46</xdr:col>
      <xdr:colOff>38100</xdr:colOff>
      <xdr:row>37</xdr:row>
      <xdr:rowOff>39624</xdr:rowOff>
    </xdr:to>
    <xdr:sp macro="" textlink="">
      <xdr:nvSpPr>
        <xdr:cNvPr id="305" name="フローチャート: 判断 304"/>
        <xdr:cNvSpPr/>
      </xdr:nvSpPr>
      <xdr:spPr>
        <a:xfrm>
          <a:off x="8699500" y="62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56151</xdr:rowOff>
    </xdr:from>
    <xdr:ext cx="378565" cy="259045"/>
    <xdr:sp macro="" textlink="">
      <xdr:nvSpPr>
        <xdr:cNvPr id="306" name="テキスト ボックス 305"/>
        <xdr:cNvSpPr txBox="1"/>
      </xdr:nvSpPr>
      <xdr:spPr>
        <a:xfrm>
          <a:off x="8561017" y="6056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154940</xdr:rowOff>
    </xdr:from>
    <xdr:to>
      <xdr:col>41</xdr:col>
      <xdr:colOff>50800</xdr:colOff>
      <xdr:row>37</xdr:row>
      <xdr:rowOff>35306</xdr:rowOff>
    </xdr:to>
    <xdr:cxnSp macro="">
      <xdr:nvCxnSpPr>
        <xdr:cNvPr id="307" name="直線コネクタ 306"/>
        <xdr:cNvCxnSpPr/>
      </xdr:nvCxnSpPr>
      <xdr:spPr>
        <a:xfrm>
          <a:off x="6972300" y="6327140"/>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70612</xdr:rowOff>
    </xdr:from>
    <xdr:to>
      <xdr:col>41</xdr:col>
      <xdr:colOff>101600</xdr:colOff>
      <xdr:row>36</xdr:row>
      <xdr:rowOff>762</xdr:rowOff>
    </xdr:to>
    <xdr:sp macro="" textlink="">
      <xdr:nvSpPr>
        <xdr:cNvPr id="308" name="フローチャート: 判断 307"/>
        <xdr:cNvSpPr/>
      </xdr:nvSpPr>
      <xdr:spPr>
        <a:xfrm>
          <a:off x="7810500" y="607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17289</xdr:rowOff>
    </xdr:from>
    <xdr:ext cx="378565" cy="259045"/>
    <xdr:sp macro="" textlink="">
      <xdr:nvSpPr>
        <xdr:cNvPr id="309" name="テキスト ボックス 308"/>
        <xdr:cNvSpPr txBox="1"/>
      </xdr:nvSpPr>
      <xdr:spPr>
        <a:xfrm>
          <a:off x="7672017" y="5846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25654</xdr:rowOff>
    </xdr:from>
    <xdr:to>
      <xdr:col>36</xdr:col>
      <xdr:colOff>165100</xdr:colOff>
      <xdr:row>35</xdr:row>
      <xdr:rowOff>127254</xdr:rowOff>
    </xdr:to>
    <xdr:sp macro="" textlink="">
      <xdr:nvSpPr>
        <xdr:cNvPr id="310" name="フローチャート: 判断 309"/>
        <xdr:cNvSpPr/>
      </xdr:nvSpPr>
      <xdr:spPr>
        <a:xfrm>
          <a:off x="6921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33</xdr:row>
      <xdr:rowOff>143781</xdr:rowOff>
    </xdr:from>
    <xdr:ext cx="378565" cy="259045"/>
    <xdr:sp macro="" textlink="">
      <xdr:nvSpPr>
        <xdr:cNvPr id="311" name="テキスト ボックス 310"/>
        <xdr:cNvSpPr txBox="1"/>
      </xdr:nvSpPr>
      <xdr:spPr>
        <a:xfrm>
          <a:off x="6783017" y="5801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76708</xdr:rowOff>
    </xdr:from>
    <xdr:to>
      <xdr:col>55</xdr:col>
      <xdr:colOff>50800</xdr:colOff>
      <xdr:row>38</xdr:row>
      <xdr:rowOff>6858</xdr:rowOff>
    </xdr:to>
    <xdr:sp macro="" textlink="">
      <xdr:nvSpPr>
        <xdr:cNvPr id="317" name="楕円 316"/>
        <xdr:cNvSpPr/>
      </xdr:nvSpPr>
      <xdr:spPr>
        <a:xfrm>
          <a:off x="10426700" y="642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55135</xdr:rowOff>
    </xdr:from>
    <xdr:ext cx="378565" cy="259045"/>
    <xdr:sp macro="" textlink="">
      <xdr:nvSpPr>
        <xdr:cNvPr id="318" name="労働費該当値テキスト"/>
        <xdr:cNvSpPr txBox="1"/>
      </xdr:nvSpPr>
      <xdr:spPr>
        <a:xfrm>
          <a:off x="10528300" y="6398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78232</xdr:rowOff>
    </xdr:from>
    <xdr:to>
      <xdr:col>50</xdr:col>
      <xdr:colOff>165100</xdr:colOff>
      <xdr:row>38</xdr:row>
      <xdr:rowOff>8382</xdr:rowOff>
    </xdr:to>
    <xdr:sp macro="" textlink="">
      <xdr:nvSpPr>
        <xdr:cNvPr id="319" name="楕円 318"/>
        <xdr:cNvSpPr/>
      </xdr:nvSpPr>
      <xdr:spPr>
        <a:xfrm>
          <a:off x="9588500" y="642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170959</xdr:rowOff>
    </xdr:from>
    <xdr:ext cx="378565" cy="259045"/>
    <xdr:sp macro="" textlink="">
      <xdr:nvSpPr>
        <xdr:cNvPr id="320" name="テキスト ボックス 319"/>
        <xdr:cNvSpPr txBox="1"/>
      </xdr:nvSpPr>
      <xdr:spPr>
        <a:xfrm>
          <a:off x="9450017" y="6514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42418</xdr:rowOff>
    </xdr:from>
    <xdr:to>
      <xdr:col>46</xdr:col>
      <xdr:colOff>38100</xdr:colOff>
      <xdr:row>37</xdr:row>
      <xdr:rowOff>144018</xdr:rowOff>
    </xdr:to>
    <xdr:sp macro="" textlink="">
      <xdr:nvSpPr>
        <xdr:cNvPr id="321" name="楕円 320"/>
        <xdr:cNvSpPr/>
      </xdr:nvSpPr>
      <xdr:spPr>
        <a:xfrm>
          <a:off x="8699500" y="638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135145</xdr:rowOff>
    </xdr:from>
    <xdr:ext cx="378565" cy="259045"/>
    <xdr:sp macro="" textlink="">
      <xdr:nvSpPr>
        <xdr:cNvPr id="322" name="テキスト ボックス 321"/>
        <xdr:cNvSpPr txBox="1"/>
      </xdr:nvSpPr>
      <xdr:spPr>
        <a:xfrm>
          <a:off x="8561017" y="6478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155956</xdr:rowOff>
    </xdr:from>
    <xdr:to>
      <xdr:col>41</xdr:col>
      <xdr:colOff>101600</xdr:colOff>
      <xdr:row>37</xdr:row>
      <xdr:rowOff>86106</xdr:rowOff>
    </xdr:to>
    <xdr:sp macro="" textlink="">
      <xdr:nvSpPr>
        <xdr:cNvPr id="323" name="楕円 322"/>
        <xdr:cNvSpPr/>
      </xdr:nvSpPr>
      <xdr:spPr>
        <a:xfrm>
          <a:off x="7810500" y="632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77233</xdr:rowOff>
    </xdr:from>
    <xdr:ext cx="378565" cy="259045"/>
    <xdr:sp macro="" textlink="">
      <xdr:nvSpPr>
        <xdr:cNvPr id="324" name="テキスト ボックス 323"/>
        <xdr:cNvSpPr txBox="1"/>
      </xdr:nvSpPr>
      <xdr:spPr>
        <a:xfrm>
          <a:off x="7672017" y="6420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104140</xdr:rowOff>
    </xdr:from>
    <xdr:to>
      <xdr:col>36</xdr:col>
      <xdr:colOff>165100</xdr:colOff>
      <xdr:row>37</xdr:row>
      <xdr:rowOff>34290</xdr:rowOff>
    </xdr:to>
    <xdr:sp macro="" textlink="">
      <xdr:nvSpPr>
        <xdr:cNvPr id="325" name="楕円 324"/>
        <xdr:cNvSpPr/>
      </xdr:nvSpPr>
      <xdr:spPr>
        <a:xfrm>
          <a:off x="6921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25417</xdr:rowOff>
    </xdr:from>
    <xdr:ext cx="378565" cy="259045"/>
    <xdr:sp macro="" textlink="">
      <xdr:nvSpPr>
        <xdr:cNvPr id="326" name="テキスト ボックス 325"/>
        <xdr:cNvSpPr txBox="1"/>
      </xdr:nvSpPr>
      <xdr:spPr>
        <a:xfrm>
          <a:off x="6783017" y="6369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40" name="テキスト ボックス 339"/>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42" name="テキスト ボックス 341"/>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4" name="テキスト ボックス 343"/>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6" name="テキスト ボックス 345"/>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8" name="テキスト ボックス 34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128270</xdr:rowOff>
    </xdr:from>
    <xdr:to>
      <xdr:col>54</xdr:col>
      <xdr:colOff>189865</xdr:colOff>
      <xdr:row>59</xdr:row>
      <xdr:rowOff>40132</xdr:rowOff>
    </xdr:to>
    <xdr:cxnSp macro="">
      <xdr:nvCxnSpPr>
        <xdr:cNvPr id="350" name="直線コネクタ 349"/>
        <xdr:cNvCxnSpPr/>
      </xdr:nvCxnSpPr>
      <xdr:spPr>
        <a:xfrm flipV="1">
          <a:off x="10475595" y="8529320"/>
          <a:ext cx="1270" cy="162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43959</xdr:rowOff>
    </xdr:from>
    <xdr:ext cx="313932" cy="259045"/>
    <xdr:sp macro="" textlink="">
      <xdr:nvSpPr>
        <xdr:cNvPr id="351" name="農林水産業費最小値テキスト"/>
        <xdr:cNvSpPr txBox="1"/>
      </xdr:nvSpPr>
      <xdr:spPr>
        <a:xfrm>
          <a:off x="10528300" y="101595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40132</xdr:rowOff>
    </xdr:from>
    <xdr:to>
      <xdr:col>55</xdr:col>
      <xdr:colOff>88900</xdr:colOff>
      <xdr:row>59</xdr:row>
      <xdr:rowOff>40132</xdr:rowOff>
    </xdr:to>
    <xdr:cxnSp macro="">
      <xdr:nvCxnSpPr>
        <xdr:cNvPr id="352" name="直線コネクタ 351"/>
        <xdr:cNvCxnSpPr/>
      </xdr:nvCxnSpPr>
      <xdr:spPr>
        <a:xfrm>
          <a:off x="10388600" y="1015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74947</xdr:rowOff>
    </xdr:from>
    <xdr:ext cx="534377" cy="259045"/>
    <xdr:sp macro="" textlink="">
      <xdr:nvSpPr>
        <xdr:cNvPr id="353" name="農林水産業費最大値テキスト"/>
        <xdr:cNvSpPr txBox="1"/>
      </xdr:nvSpPr>
      <xdr:spPr>
        <a:xfrm>
          <a:off x="10528300" y="830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128270</xdr:rowOff>
    </xdr:from>
    <xdr:to>
      <xdr:col>55</xdr:col>
      <xdr:colOff>88900</xdr:colOff>
      <xdr:row>49</xdr:row>
      <xdr:rowOff>128270</xdr:rowOff>
    </xdr:to>
    <xdr:cxnSp macro="">
      <xdr:nvCxnSpPr>
        <xdr:cNvPr id="354" name="直線コネクタ 353"/>
        <xdr:cNvCxnSpPr/>
      </xdr:nvCxnSpPr>
      <xdr:spPr>
        <a:xfrm>
          <a:off x="10388600" y="85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154940</xdr:rowOff>
    </xdr:from>
    <xdr:to>
      <xdr:col>55</xdr:col>
      <xdr:colOff>0</xdr:colOff>
      <xdr:row>58</xdr:row>
      <xdr:rowOff>158750</xdr:rowOff>
    </xdr:to>
    <xdr:cxnSp macro="">
      <xdr:nvCxnSpPr>
        <xdr:cNvPr id="355" name="直線コネクタ 354"/>
        <xdr:cNvCxnSpPr/>
      </xdr:nvCxnSpPr>
      <xdr:spPr>
        <a:xfrm flipV="1">
          <a:off x="9639300" y="100990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72534</xdr:rowOff>
    </xdr:from>
    <xdr:ext cx="469744" cy="259045"/>
    <xdr:sp macro="" textlink="">
      <xdr:nvSpPr>
        <xdr:cNvPr id="356" name="農林水産業費平均値テキスト"/>
        <xdr:cNvSpPr txBox="1"/>
      </xdr:nvSpPr>
      <xdr:spPr>
        <a:xfrm>
          <a:off x="10528300" y="9673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49657</xdr:rowOff>
    </xdr:from>
    <xdr:to>
      <xdr:col>55</xdr:col>
      <xdr:colOff>50800</xdr:colOff>
      <xdr:row>57</xdr:row>
      <xdr:rowOff>151257</xdr:rowOff>
    </xdr:to>
    <xdr:sp macro="" textlink="">
      <xdr:nvSpPr>
        <xdr:cNvPr id="357" name="フローチャート: 判断 356"/>
        <xdr:cNvSpPr/>
      </xdr:nvSpPr>
      <xdr:spPr>
        <a:xfrm>
          <a:off x="10426700" y="982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152781</xdr:rowOff>
    </xdr:from>
    <xdr:to>
      <xdr:col>50</xdr:col>
      <xdr:colOff>114300</xdr:colOff>
      <xdr:row>58</xdr:row>
      <xdr:rowOff>158750</xdr:rowOff>
    </xdr:to>
    <xdr:cxnSp macro="">
      <xdr:nvCxnSpPr>
        <xdr:cNvPr id="358" name="直線コネクタ 357"/>
        <xdr:cNvCxnSpPr/>
      </xdr:nvCxnSpPr>
      <xdr:spPr>
        <a:xfrm>
          <a:off x="8750300" y="10096881"/>
          <a:ext cx="8890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46736</xdr:rowOff>
    </xdr:from>
    <xdr:to>
      <xdr:col>50</xdr:col>
      <xdr:colOff>165100</xdr:colOff>
      <xdr:row>57</xdr:row>
      <xdr:rowOff>148336</xdr:rowOff>
    </xdr:to>
    <xdr:sp macro="" textlink="">
      <xdr:nvSpPr>
        <xdr:cNvPr id="359" name="フローチャート: 判断 358"/>
        <xdr:cNvSpPr/>
      </xdr:nvSpPr>
      <xdr:spPr>
        <a:xfrm>
          <a:off x="9588500" y="981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164863</xdr:rowOff>
    </xdr:from>
    <xdr:ext cx="469744" cy="259045"/>
    <xdr:sp macro="" textlink="">
      <xdr:nvSpPr>
        <xdr:cNvPr id="360" name="テキスト ボックス 359"/>
        <xdr:cNvSpPr txBox="1"/>
      </xdr:nvSpPr>
      <xdr:spPr>
        <a:xfrm>
          <a:off x="9404428" y="959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152781</xdr:rowOff>
    </xdr:from>
    <xdr:to>
      <xdr:col>45</xdr:col>
      <xdr:colOff>177800</xdr:colOff>
      <xdr:row>58</xdr:row>
      <xdr:rowOff>154051</xdr:rowOff>
    </xdr:to>
    <xdr:cxnSp macro="">
      <xdr:nvCxnSpPr>
        <xdr:cNvPr id="361" name="直線コネクタ 360"/>
        <xdr:cNvCxnSpPr/>
      </xdr:nvCxnSpPr>
      <xdr:spPr>
        <a:xfrm flipV="1">
          <a:off x="7861300" y="10096881"/>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59944</xdr:rowOff>
    </xdr:from>
    <xdr:to>
      <xdr:col>46</xdr:col>
      <xdr:colOff>38100</xdr:colOff>
      <xdr:row>57</xdr:row>
      <xdr:rowOff>161544</xdr:rowOff>
    </xdr:to>
    <xdr:sp macro="" textlink="">
      <xdr:nvSpPr>
        <xdr:cNvPr id="362" name="フローチャート: 判断 361"/>
        <xdr:cNvSpPr/>
      </xdr:nvSpPr>
      <xdr:spPr>
        <a:xfrm>
          <a:off x="8699500" y="983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6621</xdr:rowOff>
    </xdr:from>
    <xdr:ext cx="469744" cy="259045"/>
    <xdr:sp macro="" textlink="">
      <xdr:nvSpPr>
        <xdr:cNvPr id="363" name="テキスト ボックス 362"/>
        <xdr:cNvSpPr txBox="1"/>
      </xdr:nvSpPr>
      <xdr:spPr>
        <a:xfrm>
          <a:off x="8515428" y="960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154051</xdr:rowOff>
    </xdr:from>
    <xdr:to>
      <xdr:col>41</xdr:col>
      <xdr:colOff>50800</xdr:colOff>
      <xdr:row>58</xdr:row>
      <xdr:rowOff>158115</xdr:rowOff>
    </xdr:to>
    <xdr:cxnSp macro="">
      <xdr:nvCxnSpPr>
        <xdr:cNvPr id="364" name="直線コネクタ 363"/>
        <xdr:cNvCxnSpPr/>
      </xdr:nvCxnSpPr>
      <xdr:spPr>
        <a:xfrm flipV="1">
          <a:off x="6972300" y="10098151"/>
          <a:ext cx="889000" cy="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43307</xdr:rowOff>
    </xdr:from>
    <xdr:to>
      <xdr:col>41</xdr:col>
      <xdr:colOff>101600</xdr:colOff>
      <xdr:row>57</xdr:row>
      <xdr:rowOff>144907</xdr:rowOff>
    </xdr:to>
    <xdr:sp macro="" textlink="">
      <xdr:nvSpPr>
        <xdr:cNvPr id="365" name="フローチャート: 判断 364"/>
        <xdr:cNvSpPr/>
      </xdr:nvSpPr>
      <xdr:spPr>
        <a:xfrm>
          <a:off x="7810500" y="9815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161434</xdr:rowOff>
    </xdr:from>
    <xdr:ext cx="469744" cy="259045"/>
    <xdr:sp macro="" textlink="">
      <xdr:nvSpPr>
        <xdr:cNvPr id="366" name="テキスト ボックス 365"/>
        <xdr:cNvSpPr txBox="1"/>
      </xdr:nvSpPr>
      <xdr:spPr>
        <a:xfrm>
          <a:off x="7626428" y="959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14097</xdr:rowOff>
    </xdr:from>
    <xdr:to>
      <xdr:col>36</xdr:col>
      <xdr:colOff>165100</xdr:colOff>
      <xdr:row>57</xdr:row>
      <xdr:rowOff>115697</xdr:rowOff>
    </xdr:to>
    <xdr:sp macro="" textlink="">
      <xdr:nvSpPr>
        <xdr:cNvPr id="367" name="フローチャート: 判断 366"/>
        <xdr:cNvSpPr/>
      </xdr:nvSpPr>
      <xdr:spPr>
        <a:xfrm>
          <a:off x="6921500" y="9786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132224</xdr:rowOff>
    </xdr:from>
    <xdr:ext cx="469744" cy="259045"/>
    <xdr:sp macro="" textlink="">
      <xdr:nvSpPr>
        <xdr:cNvPr id="368" name="テキスト ボックス 367"/>
        <xdr:cNvSpPr txBox="1"/>
      </xdr:nvSpPr>
      <xdr:spPr>
        <a:xfrm>
          <a:off x="6737428" y="956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104140</xdr:rowOff>
    </xdr:from>
    <xdr:to>
      <xdr:col>55</xdr:col>
      <xdr:colOff>50800</xdr:colOff>
      <xdr:row>59</xdr:row>
      <xdr:rowOff>34290</xdr:rowOff>
    </xdr:to>
    <xdr:sp macro="" textlink="">
      <xdr:nvSpPr>
        <xdr:cNvPr id="374" name="楕円 373"/>
        <xdr:cNvSpPr/>
      </xdr:nvSpPr>
      <xdr:spPr>
        <a:xfrm>
          <a:off x="10426700" y="1004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19067</xdr:rowOff>
    </xdr:from>
    <xdr:ext cx="378565" cy="259045"/>
    <xdr:sp macro="" textlink="">
      <xdr:nvSpPr>
        <xdr:cNvPr id="375" name="農林水産業費該当値テキスト"/>
        <xdr:cNvSpPr txBox="1"/>
      </xdr:nvSpPr>
      <xdr:spPr>
        <a:xfrm>
          <a:off x="10528300" y="9963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107950</xdr:rowOff>
    </xdr:from>
    <xdr:to>
      <xdr:col>50</xdr:col>
      <xdr:colOff>165100</xdr:colOff>
      <xdr:row>59</xdr:row>
      <xdr:rowOff>38100</xdr:rowOff>
    </xdr:to>
    <xdr:sp macro="" textlink="">
      <xdr:nvSpPr>
        <xdr:cNvPr id="376" name="楕円 375"/>
        <xdr:cNvSpPr/>
      </xdr:nvSpPr>
      <xdr:spPr>
        <a:xfrm>
          <a:off x="9588500" y="1005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29227</xdr:rowOff>
    </xdr:from>
    <xdr:ext cx="378565" cy="259045"/>
    <xdr:sp macro="" textlink="">
      <xdr:nvSpPr>
        <xdr:cNvPr id="377" name="テキスト ボックス 376"/>
        <xdr:cNvSpPr txBox="1"/>
      </xdr:nvSpPr>
      <xdr:spPr>
        <a:xfrm>
          <a:off x="9450017" y="10144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101981</xdr:rowOff>
    </xdr:from>
    <xdr:to>
      <xdr:col>46</xdr:col>
      <xdr:colOff>38100</xdr:colOff>
      <xdr:row>59</xdr:row>
      <xdr:rowOff>32131</xdr:rowOff>
    </xdr:to>
    <xdr:sp macro="" textlink="">
      <xdr:nvSpPr>
        <xdr:cNvPr id="378" name="楕円 377"/>
        <xdr:cNvSpPr/>
      </xdr:nvSpPr>
      <xdr:spPr>
        <a:xfrm>
          <a:off x="8699500" y="1004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23258</xdr:rowOff>
    </xdr:from>
    <xdr:ext cx="378565" cy="259045"/>
    <xdr:sp macro="" textlink="">
      <xdr:nvSpPr>
        <xdr:cNvPr id="379" name="テキスト ボックス 378"/>
        <xdr:cNvSpPr txBox="1"/>
      </xdr:nvSpPr>
      <xdr:spPr>
        <a:xfrm>
          <a:off x="8561017" y="10138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103251</xdr:rowOff>
    </xdr:from>
    <xdr:to>
      <xdr:col>41</xdr:col>
      <xdr:colOff>101600</xdr:colOff>
      <xdr:row>59</xdr:row>
      <xdr:rowOff>33401</xdr:rowOff>
    </xdr:to>
    <xdr:sp macro="" textlink="">
      <xdr:nvSpPr>
        <xdr:cNvPr id="380" name="楕円 379"/>
        <xdr:cNvSpPr/>
      </xdr:nvSpPr>
      <xdr:spPr>
        <a:xfrm>
          <a:off x="7810500" y="1004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24528</xdr:rowOff>
    </xdr:from>
    <xdr:ext cx="378565" cy="259045"/>
    <xdr:sp macro="" textlink="">
      <xdr:nvSpPr>
        <xdr:cNvPr id="381" name="テキスト ボックス 380"/>
        <xdr:cNvSpPr txBox="1"/>
      </xdr:nvSpPr>
      <xdr:spPr>
        <a:xfrm>
          <a:off x="7672017" y="10140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107315</xdr:rowOff>
    </xdr:from>
    <xdr:to>
      <xdr:col>36</xdr:col>
      <xdr:colOff>165100</xdr:colOff>
      <xdr:row>59</xdr:row>
      <xdr:rowOff>37465</xdr:rowOff>
    </xdr:to>
    <xdr:sp macro="" textlink="">
      <xdr:nvSpPr>
        <xdr:cNvPr id="382" name="楕円 381"/>
        <xdr:cNvSpPr/>
      </xdr:nvSpPr>
      <xdr:spPr>
        <a:xfrm>
          <a:off x="69215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28592</xdr:rowOff>
    </xdr:from>
    <xdr:ext cx="378565" cy="259045"/>
    <xdr:sp macro="" textlink="">
      <xdr:nvSpPr>
        <xdr:cNvPr id="383" name="テキスト ボックス 382"/>
        <xdr:cNvSpPr txBox="1"/>
      </xdr:nvSpPr>
      <xdr:spPr>
        <a:xfrm>
          <a:off x="6783017" y="10144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37905</xdr:rowOff>
    </xdr:from>
    <xdr:to>
      <xdr:col>54</xdr:col>
      <xdr:colOff>189865</xdr:colOff>
      <xdr:row>78</xdr:row>
      <xdr:rowOff>86916</xdr:rowOff>
    </xdr:to>
    <xdr:cxnSp macro="">
      <xdr:nvCxnSpPr>
        <xdr:cNvPr id="405" name="直線コネクタ 404"/>
        <xdr:cNvCxnSpPr/>
      </xdr:nvCxnSpPr>
      <xdr:spPr>
        <a:xfrm flipV="1">
          <a:off x="10475595" y="12210855"/>
          <a:ext cx="1270" cy="1249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90743</xdr:rowOff>
    </xdr:from>
    <xdr:ext cx="469744" cy="259045"/>
    <xdr:sp macro="" textlink="">
      <xdr:nvSpPr>
        <xdr:cNvPr id="406" name="商工費最小値テキスト"/>
        <xdr:cNvSpPr txBox="1"/>
      </xdr:nvSpPr>
      <xdr:spPr>
        <a:xfrm>
          <a:off x="10528300" y="13463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86916</xdr:rowOff>
    </xdr:from>
    <xdr:to>
      <xdr:col>55</xdr:col>
      <xdr:colOff>88900</xdr:colOff>
      <xdr:row>78</xdr:row>
      <xdr:rowOff>86916</xdr:rowOff>
    </xdr:to>
    <xdr:cxnSp macro="">
      <xdr:nvCxnSpPr>
        <xdr:cNvPr id="407" name="直線コネクタ 406"/>
        <xdr:cNvCxnSpPr/>
      </xdr:nvCxnSpPr>
      <xdr:spPr>
        <a:xfrm>
          <a:off x="10388600" y="1346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156032</xdr:rowOff>
    </xdr:from>
    <xdr:ext cx="534377" cy="259045"/>
    <xdr:sp macro="" textlink="">
      <xdr:nvSpPr>
        <xdr:cNvPr id="408" name="商工費最大値テキスト"/>
        <xdr:cNvSpPr txBox="1"/>
      </xdr:nvSpPr>
      <xdr:spPr>
        <a:xfrm>
          <a:off x="10528300" y="1198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37905</xdr:rowOff>
    </xdr:from>
    <xdr:to>
      <xdr:col>55</xdr:col>
      <xdr:colOff>88900</xdr:colOff>
      <xdr:row>71</xdr:row>
      <xdr:rowOff>37905</xdr:rowOff>
    </xdr:to>
    <xdr:cxnSp macro="">
      <xdr:nvCxnSpPr>
        <xdr:cNvPr id="409" name="直線コネクタ 408"/>
        <xdr:cNvCxnSpPr/>
      </xdr:nvCxnSpPr>
      <xdr:spPr>
        <a:xfrm>
          <a:off x="10388600" y="12210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162148</xdr:rowOff>
    </xdr:from>
    <xdr:to>
      <xdr:col>55</xdr:col>
      <xdr:colOff>0</xdr:colOff>
      <xdr:row>77</xdr:row>
      <xdr:rowOff>9992</xdr:rowOff>
    </xdr:to>
    <xdr:cxnSp macro="">
      <xdr:nvCxnSpPr>
        <xdr:cNvPr id="410" name="直線コネクタ 409"/>
        <xdr:cNvCxnSpPr/>
      </xdr:nvCxnSpPr>
      <xdr:spPr>
        <a:xfrm>
          <a:off x="9639300" y="13192348"/>
          <a:ext cx="838200" cy="19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85831</xdr:rowOff>
    </xdr:from>
    <xdr:ext cx="534377" cy="259045"/>
    <xdr:sp macro="" textlink="">
      <xdr:nvSpPr>
        <xdr:cNvPr id="411" name="商工費平均値テキスト"/>
        <xdr:cNvSpPr txBox="1"/>
      </xdr:nvSpPr>
      <xdr:spPr>
        <a:xfrm>
          <a:off x="10528300" y="127731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62954</xdr:rowOff>
    </xdr:from>
    <xdr:to>
      <xdr:col>55</xdr:col>
      <xdr:colOff>50800</xdr:colOff>
      <xdr:row>75</xdr:row>
      <xdr:rowOff>164554</xdr:rowOff>
    </xdr:to>
    <xdr:sp macro="" textlink="">
      <xdr:nvSpPr>
        <xdr:cNvPr id="412" name="フローチャート: 判断 411"/>
        <xdr:cNvSpPr/>
      </xdr:nvSpPr>
      <xdr:spPr>
        <a:xfrm>
          <a:off x="10426700" y="129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153164</xdr:rowOff>
    </xdr:from>
    <xdr:to>
      <xdr:col>50</xdr:col>
      <xdr:colOff>114300</xdr:colOff>
      <xdr:row>76</xdr:row>
      <xdr:rowOff>162148</xdr:rowOff>
    </xdr:to>
    <xdr:cxnSp macro="">
      <xdr:nvCxnSpPr>
        <xdr:cNvPr id="413" name="直線コネクタ 412"/>
        <xdr:cNvCxnSpPr/>
      </xdr:nvCxnSpPr>
      <xdr:spPr>
        <a:xfrm>
          <a:off x="8750300" y="13183364"/>
          <a:ext cx="889000" cy="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28115</xdr:rowOff>
    </xdr:from>
    <xdr:to>
      <xdr:col>50</xdr:col>
      <xdr:colOff>165100</xdr:colOff>
      <xdr:row>75</xdr:row>
      <xdr:rowOff>129715</xdr:rowOff>
    </xdr:to>
    <xdr:sp macro="" textlink="">
      <xdr:nvSpPr>
        <xdr:cNvPr id="414" name="フローチャート: 判断 413"/>
        <xdr:cNvSpPr/>
      </xdr:nvSpPr>
      <xdr:spPr>
        <a:xfrm>
          <a:off x="9588500" y="1288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146242</xdr:rowOff>
    </xdr:from>
    <xdr:ext cx="534377" cy="259045"/>
    <xdr:sp macro="" textlink="">
      <xdr:nvSpPr>
        <xdr:cNvPr id="415" name="テキスト ボックス 414"/>
        <xdr:cNvSpPr txBox="1"/>
      </xdr:nvSpPr>
      <xdr:spPr>
        <a:xfrm>
          <a:off x="9372111" y="1266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131973</xdr:rowOff>
    </xdr:from>
    <xdr:to>
      <xdr:col>45</xdr:col>
      <xdr:colOff>177800</xdr:colOff>
      <xdr:row>76</xdr:row>
      <xdr:rowOff>153164</xdr:rowOff>
    </xdr:to>
    <xdr:cxnSp macro="">
      <xdr:nvCxnSpPr>
        <xdr:cNvPr id="416" name="直線コネクタ 415"/>
        <xdr:cNvCxnSpPr/>
      </xdr:nvCxnSpPr>
      <xdr:spPr>
        <a:xfrm>
          <a:off x="7861300" y="13162173"/>
          <a:ext cx="889000" cy="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144542</xdr:rowOff>
    </xdr:from>
    <xdr:to>
      <xdr:col>46</xdr:col>
      <xdr:colOff>38100</xdr:colOff>
      <xdr:row>75</xdr:row>
      <xdr:rowOff>74692</xdr:rowOff>
    </xdr:to>
    <xdr:sp macro="" textlink="">
      <xdr:nvSpPr>
        <xdr:cNvPr id="417" name="フローチャート: 判断 416"/>
        <xdr:cNvSpPr/>
      </xdr:nvSpPr>
      <xdr:spPr>
        <a:xfrm>
          <a:off x="8699500" y="12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91219</xdr:rowOff>
    </xdr:from>
    <xdr:ext cx="534377" cy="259045"/>
    <xdr:sp macro="" textlink="">
      <xdr:nvSpPr>
        <xdr:cNvPr id="418" name="テキスト ボックス 417"/>
        <xdr:cNvSpPr txBox="1"/>
      </xdr:nvSpPr>
      <xdr:spPr>
        <a:xfrm>
          <a:off x="8483111" y="1260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24783</xdr:rowOff>
    </xdr:from>
    <xdr:to>
      <xdr:col>41</xdr:col>
      <xdr:colOff>50800</xdr:colOff>
      <xdr:row>76</xdr:row>
      <xdr:rowOff>131973</xdr:rowOff>
    </xdr:to>
    <xdr:cxnSp macro="">
      <xdr:nvCxnSpPr>
        <xdr:cNvPr id="419" name="直線コネクタ 418"/>
        <xdr:cNvCxnSpPr/>
      </xdr:nvCxnSpPr>
      <xdr:spPr>
        <a:xfrm>
          <a:off x="6972300" y="13054983"/>
          <a:ext cx="889000" cy="107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120401</xdr:rowOff>
    </xdr:from>
    <xdr:to>
      <xdr:col>41</xdr:col>
      <xdr:colOff>101600</xdr:colOff>
      <xdr:row>75</xdr:row>
      <xdr:rowOff>50551</xdr:rowOff>
    </xdr:to>
    <xdr:sp macro="" textlink="">
      <xdr:nvSpPr>
        <xdr:cNvPr id="420" name="フローチャート: 判断 419"/>
        <xdr:cNvSpPr/>
      </xdr:nvSpPr>
      <xdr:spPr>
        <a:xfrm>
          <a:off x="7810500" y="1280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67078</xdr:rowOff>
    </xdr:from>
    <xdr:ext cx="534377" cy="259045"/>
    <xdr:sp macro="" textlink="">
      <xdr:nvSpPr>
        <xdr:cNvPr id="421" name="テキスト ボックス 420"/>
        <xdr:cNvSpPr txBox="1"/>
      </xdr:nvSpPr>
      <xdr:spPr>
        <a:xfrm>
          <a:off x="7594111" y="1258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51661</xdr:rowOff>
    </xdr:from>
    <xdr:to>
      <xdr:col>36</xdr:col>
      <xdr:colOff>165100</xdr:colOff>
      <xdr:row>74</xdr:row>
      <xdr:rowOff>153261</xdr:rowOff>
    </xdr:to>
    <xdr:sp macro="" textlink="">
      <xdr:nvSpPr>
        <xdr:cNvPr id="422" name="フローチャート: 判断 421"/>
        <xdr:cNvSpPr/>
      </xdr:nvSpPr>
      <xdr:spPr>
        <a:xfrm>
          <a:off x="6921500" y="1273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169788</xdr:rowOff>
    </xdr:from>
    <xdr:ext cx="534377" cy="259045"/>
    <xdr:sp macro="" textlink="">
      <xdr:nvSpPr>
        <xdr:cNvPr id="423" name="テキスト ボックス 422"/>
        <xdr:cNvSpPr txBox="1"/>
      </xdr:nvSpPr>
      <xdr:spPr>
        <a:xfrm>
          <a:off x="6705111" y="1251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130642</xdr:rowOff>
    </xdr:from>
    <xdr:to>
      <xdr:col>55</xdr:col>
      <xdr:colOff>50800</xdr:colOff>
      <xdr:row>77</xdr:row>
      <xdr:rowOff>60792</xdr:rowOff>
    </xdr:to>
    <xdr:sp macro="" textlink="">
      <xdr:nvSpPr>
        <xdr:cNvPr id="429" name="楕円 428"/>
        <xdr:cNvSpPr/>
      </xdr:nvSpPr>
      <xdr:spPr>
        <a:xfrm>
          <a:off x="10426700" y="1316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109069</xdr:rowOff>
    </xdr:from>
    <xdr:ext cx="534377" cy="259045"/>
    <xdr:sp macro="" textlink="">
      <xdr:nvSpPr>
        <xdr:cNvPr id="430" name="商工費該当値テキスト"/>
        <xdr:cNvSpPr txBox="1"/>
      </xdr:nvSpPr>
      <xdr:spPr>
        <a:xfrm>
          <a:off x="10528300" y="1313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111348</xdr:rowOff>
    </xdr:from>
    <xdr:to>
      <xdr:col>50</xdr:col>
      <xdr:colOff>165100</xdr:colOff>
      <xdr:row>77</xdr:row>
      <xdr:rowOff>41498</xdr:rowOff>
    </xdr:to>
    <xdr:sp macro="" textlink="">
      <xdr:nvSpPr>
        <xdr:cNvPr id="431" name="楕円 430"/>
        <xdr:cNvSpPr/>
      </xdr:nvSpPr>
      <xdr:spPr>
        <a:xfrm>
          <a:off x="9588500" y="1314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32625</xdr:rowOff>
    </xdr:from>
    <xdr:ext cx="534377" cy="259045"/>
    <xdr:sp macro="" textlink="">
      <xdr:nvSpPr>
        <xdr:cNvPr id="432" name="テキスト ボックス 431"/>
        <xdr:cNvSpPr txBox="1"/>
      </xdr:nvSpPr>
      <xdr:spPr>
        <a:xfrm>
          <a:off x="9372111" y="1323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102364</xdr:rowOff>
    </xdr:from>
    <xdr:to>
      <xdr:col>46</xdr:col>
      <xdr:colOff>38100</xdr:colOff>
      <xdr:row>77</xdr:row>
      <xdr:rowOff>32514</xdr:rowOff>
    </xdr:to>
    <xdr:sp macro="" textlink="">
      <xdr:nvSpPr>
        <xdr:cNvPr id="433" name="楕円 432"/>
        <xdr:cNvSpPr/>
      </xdr:nvSpPr>
      <xdr:spPr>
        <a:xfrm>
          <a:off x="8699500" y="1313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23641</xdr:rowOff>
    </xdr:from>
    <xdr:ext cx="534377" cy="259045"/>
    <xdr:sp macro="" textlink="">
      <xdr:nvSpPr>
        <xdr:cNvPr id="434" name="テキスト ボックス 433"/>
        <xdr:cNvSpPr txBox="1"/>
      </xdr:nvSpPr>
      <xdr:spPr>
        <a:xfrm>
          <a:off x="8483111" y="1322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81173</xdr:rowOff>
    </xdr:from>
    <xdr:to>
      <xdr:col>41</xdr:col>
      <xdr:colOff>101600</xdr:colOff>
      <xdr:row>77</xdr:row>
      <xdr:rowOff>11323</xdr:rowOff>
    </xdr:to>
    <xdr:sp macro="" textlink="">
      <xdr:nvSpPr>
        <xdr:cNvPr id="435" name="楕円 434"/>
        <xdr:cNvSpPr/>
      </xdr:nvSpPr>
      <xdr:spPr>
        <a:xfrm>
          <a:off x="7810500" y="1311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2450</xdr:rowOff>
    </xdr:from>
    <xdr:ext cx="534377" cy="259045"/>
    <xdr:sp macro="" textlink="">
      <xdr:nvSpPr>
        <xdr:cNvPr id="436" name="テキスト ボックス 435"/>
        <xdr:cNvSpPr txBox="1"/>
      </xdr:nvSpPr>
      <xdr:spPr>
        <a:xfrm>
          <a:off x="7594111" y="1320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145433</xdr:rowOff>
    </xdr:from>
    <xdr:to>
      <xdr:col>36</xdr:col>
      <xdr:colOff>165100</xdr:colOff>
      <xdr:row>76</xdr:row>
      <xdr:rowOff>75583</xdr:rowOff>
    </xdr:to>
    <xdr:sp macro="" textlink="">
      <xdr:nvSpPr>
        <xdr:cNvPr id="437" name="楕円 436"/>
        <xdr:cNvSpPr/>
      </xdr:nvSpPr>
      <xdr:spPr>
        <a:xfrm>
          <a:off x="6921500" y="1300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66710</xdr:rowOff>
    </xdr:from>
    <xdr:ext cx="534377" cy="259045"/>
    <xdr:sp macro="" textlink="">
      <xdr:nvSpPr>
        <xdr:cNvPr id="438" name="テキスト ボックス 437"/>
        <xdr:cNvSpPr txBox="1"/>
      </xdr:nvSpPr>
      <xdr:spPr>
        <a:xfrm>
          <a:off x="6705111" y="1309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9" name="テキスト ボックス 448"/>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0" name="直線コネクタ 44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1" name="テキスト ボックス 450"/>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2" name="直線コネクタ 45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3" name="テキスト ボックス 452"/>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4" name="直線コネクタ 45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5" name="テキスト ボックス 454"/>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6" name="直線コネクタ 45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7" name="テキスト ボックス 456"/>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151975</xdr:rowOff>
    </xdr:from>
    <xdr:to>
      <xdr:col>54</xdr:col>
      <xdr:colOff>189865</xdr:colOff>
      <xdr:row>99</xdr:row>
      <xdr:rowOff>56375</xdr:rowOff>
    </xdr:to>
    <xdr:cxnSp macro="">
      <xdr:nvCxnSpPr>
        <xdr:cNvPr id="461" name="直線コネクタ 460"/>
        <xdr:cNvCxnSpPr/>
      </xdr:nvCxnSpPr>
      <xdr:spPr>
        <a:xfrm flipV="1">
          <a:off x="10475595" y="15582475"/>
          <a:ext cx="1270" cy="144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60202</xdr:rowOff>
    </xdr:from>
    <xdr:ext cx="534377" cy="259045"/>
    <xdr:sp macro="" textlink="">
      <xdr:nvSpPr>
        <xdr:cNvPr id="462" name="土木費最小値テキスト"/>
        <xdr:cNvSpPr txBox="1"/>
      </xdr:nvSpPr>
      <xdr:spPr>
        <a:xfrm>
          <a:off x="10528300" y="1703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56375</xdr:rowOff>
    </xdr:from>
    <xdr:to>
      <xdr:col>55</xdr:col>
      <xdr:colOff>88900</xdr:colOff>
      <xdr:row>99</xdr:row>
      <xdr:rowOff>56375</xdr:rowOff>
    </xdr:to>
    <xdr:cxnSp macro="">
      <xdr:nvCxnSpPr>
        <xdr:cNvPr id="463" name="直線コネクタ 462"/>
        <xdr:cNvCxnSpPr/>
      </xdr:nvCxnSpPr>
      <xdr:spPr>
        <a:xfrm>
          <a:off x="10388600" y="1702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98652</xdr:rowOff>
    </xdr:from>
    <xdr:ext cx="534377" cy="259045"/>
    <xdr:sp macro="" textlink="">
      <xdr:nvSpPr>
        <xdr:cNvPr id="464" name="土木費最大値テキスト"/>
        <xdr:cNvSpPr txBox="1"/>
      </xdr:nvSpPr>
      <xdr:spPr>
        <a:xfrm>
          <a:off x="10528300" y="1535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151975</xdr:rowOff>
    </xdr:from>
    <xdr:to>
      <xdr:col>55</xdr:col>
      <xdr:colOff>88900</xdr:colOff>
      <xdr:row>90</xdr:row>
      <xdr:rowOff>151975</xdr:rowOff>
    </xdr:to>
    <xdr:cxnSp macro="">
      <xdr:nvCxnSpPr>
        <xdr:cNvPr id="465" name="直線コネクタ 464"/>
        <xdr:cNvCxnSpPr/>
      </xdr:nvCxnSpPr>
      <xdr:spPr>
        <a:xfrm>
          <a:off x="10388600" y="1558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78663</xdr:rowOff>
    </xdr:from>
    <xdr:to>
      <xdr:col>55</xdr:col>
      <xdr:colOff>0</xdr:colOff>
      <xdr:row>95</xdr:row>
      <xdr:rowOff>21834</xdr:rowOff>
    </xdr:to>
    <xdr:cxnSp macro="">
      <xdr:nvCxnSpPr>
        <xdr:cNvPr id="466" name="直線コネクタ 465"/>
        <xdr:cNvCxnSpPr/>
      </xdr:nvCxnSpPr>
      <xdr:spPr>
        <a:xfrm>
          <a:off x="9639300" y="16194963"/>
          <a:ext cx="838200" cy="114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51874</xdr:rowOff>
    </xdr:from>
    <xdr:ext cx="534377" cy="259045"/>
    <xdr:sp macro="" textlink="">
      <xdr:nvSpPr>
        <xdr:cNvPr id="467" name="土木費平均値テキスト"/>
        <xdr:cNvSpPr txBox="1"/>
      </xdr:nvSpPr>
      <xdr:spPr>
        <a:xfrm>
          <a:off x="10528300" y="16339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73447</xdr:rowOff>
    </xdr:from>
    <xdr:to>
      <xdr:col>55</xdr:col>
      <xdr:colOff>50800</xdr:colOff>
      <xdr:row>96</xdr:row>
      <xdr:rowOff>3597</xdr:rowOff>
    </xdr:to>
    <xdr:sp macro="" textlink="">
      <xdr:nvSpPr>
        <xdr:cNvPr id="468" name="フローチャート: 判断 467"/>
        <xdr:cNvSpPr/>
      </xdr:nvSpPr>
      <xdr:spPr>
        <a:xfrm>
          <a:off x="10426700" y="1636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78663</xdr:rowOff>
    </xdr:from>
    <xdr:to>
      <xdr:col>50</xdr:col>
      <xdr:colOff>114300</xdr:colOff>
      <xdr:row>95</xdr:row>
      <xdr:rowOff>32327</xdr:rowOff>
    </xdr:to>
    <xdr:cxnSp macro="">
      <xdr:nvCxnSpPr>
        <xdr:cNvPr id="469" name="直線コネクタ 468"/>
        <xdr:cNvCxnSpPr/>
      </xdr:nvCxnSpPr>
      <xdr:spPr>
        <a:xfrm flipV="1">
          <a:off x="8750300" y="16194963"/>
          <a:ext cx="889000" cy="12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84992</xdr:rowOff>
    </xdr:from>
    <xdr:to>
      <xdr:col>50</xdr:col>
      <xdr:colOff>165100</xdr:colOff>
      <xdr:row>96</xdr:row>
      <xdr:rowOff>15142</xdr:rowOff>
    </xdr:to>
    <xdr:sp macro="" textlink="">
      <xdr:nvSpPr>
        <xdr:cNvPr id="470" name="フローチャート: 判断 469"/>
        <xdr:cNvSpPr/>
      </xdr:nvSpPr>
      <xdr:spPr>
        <a:xfrm>
          <a:off x="9588500" y="1637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6269</xdr:rowOff>
    </xdr:from>
    <xdr:ext cx="534377" cy="259045"/>
    <xdr:sp macro="" textlink="">
      <xdr:nvSpPr>
        <xdr:cNvPr id="471" name="テキスト ボックス 470"/>
        <xdr:cNvSpPr txBox="1"/>
      </xdr:nvSpPr>
      <xdr:spPr>
        <a:xfrm>
          <a:off x="9372111" y="1646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32327</xdr:rowOff>
    </xdr:from>
    <xdr:to>
      <xdr:col>45</xdr:col>
      <xdr:colOff>177800</xdr:colOff>
      <xdr:row>95</xdr:row>
      <xdr:rowOff>99992</xdr:rowOff>
    </xdr:to>
    <xdr:cxnSp macro="">
      <xdr:nvCxnSpPr>
        <xdr:cNvPr id="472" name="直線コネクタ 471"/>
        <xdr:cNvCxnSpPr/>
      </xdr:nvCxnSpPr>
      <xdr:spPr>
        <a:xfrm flipV="1">
          <a:off x="7861300" y="16320077"/>
          <a:ext cx="889000" cy="6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40436</xdr:rowOff>
    </xdr:from>
    <xdr:to>
      <xdr:col>46</xdr:col>
      <xdr:colOff>38100</xdr:colOff>
      <xdr:row>95</xdr:row>
      <xdr:rowOff>142036</xdr:rowOff>
    </xdr:to>
    <xdr:sp macro="" textlink="">
      <xdr:nvSpPr>
        <xdr:cNvPr id="473" name="フローチャート: 判断 472"/>
        <xdr:cNvSpPr/>
      </xdr:nvSpPr>
      <xdr:spPr>
        <a:xfrm>
          <a:off x="8699500" y="1632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133163</xdr:rowOff>
    </xdr:from>
    <xdr:ext cx="534377" cy="259045"/>
    <xdr:sp macro="" textlink="">
      <xdr:nvSpPr>
        <xdr:cNvPr id="474" name="テキスト ボックス 473"/>
        <xdr:cNvSpPr txBox="1"/>
      </xdr:nvSpPr>
      <xdr:spPr>
        <a:xfrm>
          <a:off x="8483111" y="1642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29446</xdr:rowOff>
    </xdr:from>
    <xdr:to>
      <xdr:col>41</xdr:col>
      <xdr:colOff>50800</xdr:colOff>
      <xdr:row>95</xdr:row>
      <xdr:rowOff>99992</xdr:rowOff>
    </xdr:to>
    <xdr:cxnSp macro="">
      <xdr:nvCxnSpPr>
        <xdr:cNvPr id="475" name="直線コネクタ 474"/>
        <xdr:cNvCxnSpPr/>
      </xdr:nvCxnSpPr>
      <xdr:spPr>
        <a:xfrm>
          <a:off x="6972300" y="16317196"/>
          <a:ext cx="889000" cy="70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56142</xdr:rowOff>
    </xdr:from>
    <xdr:to>
      <xdr:col>41</xdr:col>
      <xdr:colOff>101600</xdr:colOff>
      <xdr:row>95</xdr:row>
      <xdr:rowOff>157742</xdr:rowOff>
    </xdr:to>
    <xdr:sp macro="" textlink="">
      <xdr:nvSpPr>
        <xdr:cNvPr id="476" name="フローチャート: 判断 475"/>
        <xdr:cNvSpPr/>
      </xdr:nvSpPr>
      <xdr:spPr>
        <a:xfrm>
          <a:off x="7810500" y="16343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148869</xdr:rowOff>
    </xdr:from>
    <xdr:ext cx="534377" cy="259045"/>
    <xdr:sp macro="" textlink="">
      <xdr:nvSpPr>
        <xdr:cNvPr id="477" name="テキスト ボックス 476"/>
        <xdr:cNvSpPr txBox="1"/>
      </xdr:nvSpPr>
      <xdr:spPr>
        <a:xfrm>
          <a:off x="7594111" y="1643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16914</xdr:rowOff>
    </xdr:from>
    <xdr:to>
      <xdr:col>36</xdr:col>
      <xdr:colOff>165100</xdr:colOff>
      <xdr:row>95</xdr:row>
      <xdr:rowOff>118514</xdr:rowOff>
    </xdr:to>
    <xdr:sp macro="" textlink="">
      <xdr:nvSpPr>
        <xdr:cNvPr id="478" name="フローチャート: 判断 477"/>
        <xdr:cNvSpPr/>
      </xdr:nvSpPr>
      <xdr:spPr>
        <a:xfrm>
          <a:off x="6921500" y="1630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109641</xdr:rowOff>
    </xdr:from>
    <xdr:ext cx="534377" cy="259045"/>
    <xdr:sp macro="" textlink="">
      <xdr:nvSpPr>
        <xdr:cNvPr id="479" name="テキスト ボックス 478"/>
        <xdr:cNvSpPr txBox="1"/>
      </xdr:nvSpPr>
      <xdr:spPr>
        <a:xfrm>
          <a:off x="6705111" y="1639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142484</xdr:rowOff>
    </xdr:from>
    <xdr:to>
      <xdr:col>55</xdr:col>
      <xdr:colOff>50800</xdr:colOff>
      <xdr:row>95</xdr:row>
      <xdr:rowOff>72634</xdr:rowOff>
    </xdr:to>
    <xdr:sp macro="" textlink="">
      <xdr:nvSpPr>
        <xdr:cNvPr id="485" name="楕円 484"/>
        <xdr:cNvSpPr/>
      </xdr:nvSpPr>
      <xdr:spPr>
        <a:xfrm>
          <a:off x="10426700" y="1625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165361</xdr:rowOff>
    </xdr:from>
    <xdr:ext cx="534377" cy="259045"/>
    <xdr:sp macro="" textlink="">
      <xdr:nvSpPr>
        <xdr:cNvPr id="486" name="土木費該当値テキスト"/>
        <xdr:cNvSpPr txBox="1"/>
      </xdr:nvSpPr>
      <xdr:spPr>
        <a:xfrm>
          <a:off x="10528300" y="1611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27863</xdr:rowOff>
    </xdr:from>
    <xdr:to>
      <xdr:col>50</xdr:col>
      <xdr:colOff>165100</xdr:colOff>
      <xdr:row>94</xdr:row>
      <xdr:rowOff>129463</xdr:rowOff>
    </xdr:to>
    <xdr:sp macro="" textlink="">
      <xdr:nvSpPr>
        <xdr:cNvPr id="487" name="楕円 486"/>
        <xdr:cNvSpPr/>
      </xdr:nvSpPr>
      <xdr:spPr>
        <a:xfrm>
          <a:off x="9588500" y="1614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145990</xdr:rowOff>
    </xdr:from>
    <xdr:ext cx="534377" cy="259045"/>
    <xdr:sp macro="" textlink="">
      <xdr:nvSpPr>
        <xdr:cNvPr id="488" name="テキスト ボックス 487"/>
        <xdr:cNvSpPr txBox="1"/>
      </xdr:nvSpPr>
      <xdr:spPr>
        <a:xfrm>
          <a:off x="9372111" y="1591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152977</xdr:rowOff>
    </xdr:from>
    <xdr:to>
      <xdr:col>46</xdr:col>
      <xdr:colOff>38100</xdr:colOff>
      <xdr:row>95</xdr:row>
      <xdr:rowOff>83127</xdr:rowOff>
    </xdr:to>
    <xdr:sp macro="" textlink="">
      <xdr:nvSpPr>
        <xdr:cNvPr id="489" name="楕円 488"/>
        <xdr:cNvSpPr/>
      </xdr:nvSpPr>
      <xdr:spPr>
        <a:xfrm>
          <a:off x="8699500" y="1626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99654</xdr:rowOff>
    </xdr:from>
    <xdr:ext cx="534377" cy="259045"/>
    <xdr:sp macro="" textlink="">
      <xdr:nvSpPr>
        <xdr:cNvPr id="490" name="テキスト ボックス 489"/>
        <xdr:cNvSpPr txBox="1"/>
      </xdr:nvSpPr>
      <xdr:spPr>
        <a:xfrm>
          <a:off x="8483111" y="1604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49192</xdr:rowOff>
    </xdr:from>
    <xdr:to>
      <xdr:col>41</xdr:col>
      <xdr:colOff>101600</xdr:colOff>
      <xdr:row>95</xdr:row>
      <xdr:rowOff>150792</xdr:rowOff>
    </xdr:to>
    <xdr:sp macro="" textlink="">
      <xdr:nvSpPr>
        <xdr:cNvPr id="491" name="楕円 490"/>
        <xdr:cNvSpPr/>
      </xdr:nvSpPr>
      <xdr:spPr>
        <a:xfrm>
          <a:off x="7810500" y="1633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167319</xdr:rowOff>
    </xdr:from>
    <xdr:ext cx="534377" cy="259045"/>
    <xdr:sp macro="" textlink="">
      <xdr:nvSpPr>
        <xdr:cNvPr id="492" name="テキスト ボックス 491"/>
        <xdr:cNvSpPr txBox="1"/>
      </xdr:nvSpPr>
      <xdr:spPr>
        <a:xfrm>
          <a:off x="7594111" y="1611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150096</xdr:rowOff>
    </xdr:from>
    <xdr:to>
      <xdr:col>36</xdr:col>
      <xdr:colOff>165100</xdr:colOff>
      <xdr:row>95</xdr:row>
      <xdr:rowOff>80246</xdr:rowOff>
    </xdr:to>
    <xdr:sp macro="" textlink="">
      <xdr:nvSpPr>
        <xdr:cNvPr id="493" name="楕円 492"/>
        <xdr:cNvSpPr/>
      </xdr:nvSpPr>
      <xdr:spPr>
        <a:xfrm>
          <a:off x="6921500" y="1626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96773</xdr:rowOff>
    </xdr:from>
    <xdr:ext cx="534377" cy="259045"/>
    <xdr:sp macro="" textlink="">
      <xdr:nvSpPr>
        <xdr:cNvPr id="494" name="テキスト ボックス 493"/>
        <xdr:cNvSpPr txBox="1"/>
      </xdr:nvSpPr>
      <xdr:spPr>
        <a:xfrm>
          <a:off x="6705111" y="16041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5" name="テキスト ボックス 50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7" name="テキスト ボックス 506"/>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7" name="テキスト ボックス 516"/>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85326</xdr:rowOff>
    </xdr:from>
    <xdr:to>
      <xdr:col>85</xdr:col>
      <xdr:colOff>126364</xdr:colOff>
      <xdr:row>38</xdr:row>
      <xdr:rowOff>47280</xdr:rowOff>
    </xdr:to>
    <xdr:cxnSp macro="">
      <xdr:nvCxnSpPr>
        <xdr:cNvPr id="521" name="直線コネクタ 520"/>
        <xdr:cNvCxnSpPr/>
      </xdr:nvCxnSpPr>
      <xdr:spPr>
        <a:xfrm flipV="1">
          <a:off x="16317595" y="5228826"/>
          <a:ext cx="1269" cy="1333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51107</xdr:rowOff>
    </xdr:from>
    <xdr:ext cx="469744" cy="259045"/>
    <xdr:sp macro="" textlink="">
      <xdr:nvSpPr>
        <xdr:cNvPr id="522" name="消防費最小値テキスト"/>
        <xdr:cNvSpPr txBox="1"/>
      </xdr:nvSpPr>
      <xdr:spPr>
        <a:xfrm>
          <a:off x="16370300" y="65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47280</xdr:rowOff>
    </xdr:from>
    <xdr:to>
      <xdr:col>86</xdr:col>
      <xdr:colOff>25400</xdr:colOff>
      <xdr:row>38</xdr:row>
      <xdr:rowOff>47280</xdr:rowOff>
    </xdr:to>
    <xdr:cxnSp macro="">
      <xdr:nvCxnSpPr>
        <xdr:cNvPr id="523" name="直線コネクタ 522"/>
        <xdr:cNvCxnSpPr/>
      </xdr:nvCxnSpPr>
      <xdr:spPr>
        <a:xfrm>
          <a:off x="16230600" y="656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32003</xdr:rowOff>
    </xdr:from>
    <xdr:ext cx="534377" cy="259045"/>
    <xdr:sp macro="" textlink="">
      <xdr:nvSpPr>
        <xdr:cNvPr id="524" name="消防費最大値テキスト"/>
        <xdr:cNvSpPr txBox="1"/>
      </xdr:nvSpPr>
      <xdr:spPr>
        <a:xfrm>
          <a:off x="16370300" y="500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85326</xdr:rowOff>
    </xdr:from>
    <xdr:to>
      <xdr:col>86</xdr:col>
      <xdr:colOff>25400</xdr:colOff>
      <xdr:row>30</xdr:row>
      <xdr:rowOff>85326</xdr:rowOff>
    </xdr:to>
    <xdr:cxnSp macro="">
      <xdr:nvCxnSpPr>
        <xdr:cNvPr id="525" name="直線コネクタ 524"/>
        <xdr:cNvCxnSpPr/>
      </xdr:nvCxnSpPr>
      <xdr:spPr>
        <a:xfrm>
          <a:off x="16230600" y="5228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136924</xdr:rowOff>
    </xdr:from>
    <xdr:to>
      <xdr:col>85</xdr:col>
      <xdr:colOff>127000</xdr:colOff>
      <xdr:row>36</xdr:row>
      <xdr:rowOff>145905</xdr:rowOff>
    </xdr:to>
    <xdr:cxnSp macro="">
      <xdr:nvCxnSpPr>
        <xdr:cNvPr id="526" name="直線コネクタ 525"/>
        <xdr:cNvCxnSpPr/>
      </xdr:nvCxnSpPr>
      <xdr:spPr>
        <a:xfrm>
          <a:off x="15481300" y="6309124"/>
          <a:ext cx="838200" cy="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56587</xdr:rowOff>
    </xdr:from>
    <xdr:ext cx="534377" cy="259045"/>
    <xdr:sp macro="" textlink="">
      <xdr:nvSpPr>
        <xdr:cNvPr id="527" name="消防費平均値テキスト"/>
        <xdr:cNvSpPr txBox="1"/>
      </xdr:nvSpPr>
      <xdr:spPr>
        <a:xfrm>
          <a:off x="16370300" y="5885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33710</xdr:rowOff>
    </xdr:from>
    <xdr:to>
      <xdr:col>85</xdr:col>
      <xdr:colOff>177800</xdr:colOff>
      <xdr:row>35</xdr:row>
      <xdr:rowOff>135310</xdr:rowOff>
    </xdr:to>
    <xdr:sp macro="" textlink="">
      <xdr:nvSpPr>
        <xdr:cNvPr id="528" name="フローチャート: 判断 527"/>
        <xdr:cNvSpPr/>
      </xdr:nvSpPr>
      <xdr:spPr>
        <a:xfrm>
          <a:off x="16268700" y="60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33238</xdr:rowOff>
    </xdr:from>
    <xdr:to>
      <xdr:col>81</xdr:col>
      <xdr:colOff>50800</xdr:colOff>
      <xdr:row>36</xdr:row>
      <xdr:rowOff>136924</xdr:rowOff>
    </xdr:to>
    <xdr:cxnSp macro="">
      <xdr:nvCxnSpPr>
        <xdr:cNvPr id="529" name="直線コネクタ 528"/>
        <xdr:cNvCxnSpPr/>
      </xdr:nvCxnSpPr>
      <xdr:spPr>
        <a:xfrm>
          <a:off x="14592300" y="6205438"/>
          <a:ext cx="889000" cy="10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82042</xdr:rowOff>
    </xdr:from>
    <xdr:to>
      <xdr:col>81</xdr:col>
      <xdr:colOff>101600</xdr:colOff>
      <xdr:row>36</xdr:row>
      <xdr:rowOff>12192</xdr:rowOff>
    </xdr:to>
    <xdr:sp macro="" textlink="">
      <xdr:nvSpPr>
        <xdr:cNvPr id="530" name="フローチャート: 判断 529"/>
        <xdr:cNvSpPr/>
      </xdr:nvSpPr>
      <xdr:spPr>
        <a:xfrm>
          <a:off x="15430500" y="60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28719</xdr:rowOff>
    </xdr:from>
    <xdr:ext cx="534377" cy="259045"/>
    <xdr:sp macro="" textlink="">
      <xdr:nvSpPr>
        <xdr:cNvPr id="531" name="テキスト ボックス 530"/>
        <xdr:cNvSpPr txBox="1"/>
      </xdr:nvSpPr>
      <xdr:spPr>
        <a:xfrm>
          <a:off x="15214111" y="585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33238</xdr:rowOff>
    </xdr:from>
    <xdr:to>
      <xdr:col>76</xdr:col>
      <xdr:colOff>114300</xdr:colOff>
      <xdr:row>36</xdr:row>
      <xdr:rowOff>69814</xdr:rowOff>
    </xdr:to>
    <xdr:cxnSp macro="">
      <xdr:nvCxnSpPr>
        <xdr:cNvPr id="532" name="直線コネクタ 531"/>
        <xdr:cNvCxnSpPr/>
      </xdr:nvCxnSpPr>
      <xdr:spPr>
        <a:xfrm flipV="1">
          <a:off x="13703300" y="620543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92819</xdr:rowOff>
    </xdr:from>
    <xdr:to>
      <xdr:col>76</xdr:col>
      <xdr:colOff>165100</xdr:colOff>
      <xdr:row>35</xdr:row>
      <xdr:rowOff>22969</xdr:rowOff>
    </xdr:to>
    <xdr:sp macro="" textlink="">
      <xdr:nvSpPr>
        <xdr:cNvPr id="533" name="フローチャート: 判断 532"/>
        <xdr:cNvSpPr/>
      </xdr:nvSpPr>
      <xdr:spPr>
        <a:xfrm>
          <a:off x="14541500" y="592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39496</xdr:rowOff>
    </xdr:from>
    <xdr:ext cx="534377" cy="259045"/>
    <xdr:sp macro="" textlink="">
      <xdr:nvSpPr>
        <xdr:cNvPr id="534" name="テキスト ボックス 533"/>
        <xdr:cNvSpPr txBox="1"/>
      </xdr:nvSpPr>
      <xdr:spPr>
        <a:xfrm>
          <a:off x="14325111" y="569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69814</xdr:rowOff>
    </xdr:from>
    <xdr:to>
      <xdr:col>71</xdr:col>
      <xdr:colOff>177800</xdr:colOff>
      <xdr:row>37</xdr:row>
      <xdr:rowOff>44668</xdr:rowOff>
    </xdr:to>
    <xdr:cxnSp macro="">
      <xdr:nvCxnSpPr>
        <xdr:cNvPr id="535" name="直線コネクタ 534"/>
        <xdr:cNvCxnSpPr/>
      </xdr:nvCxnSpPr>
      <xdr:spPr>
        <a:xfrm flipV="1">
          <a:off x="12814300" y="6242014"/>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167114</xdr:rowOff>
    </xdr:from>
    <xdr:to>
      <xdr:col>72</xdr:col>
      <xdr:colOff>38100</xdr:colOff>
      <xdr:row>35</xdr:row>
      <xdr:rowOff>97264</xdr:rowOff>
    </xdr:to>
    <xdr:sp macro="" textlink="">
      <xdr:nvSpPr>
        <xdr:cNvPr id="536" name="フローチャート: 判断 535"/>
        <xdr:cNvSpPr/>
      </xdr:nvSpPr>
      <xdr:spPr>
        <a:xfrm>
          <a:off x="13652500" y="599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113791</xdr:rowOff>
    </xdr:from>
    <xdr:ext cx="534377" cy="259045"/>
    <xdr:sp macro="" textlink="">
      <xdr:nvSpPr>
        <xdr:cNvPr id="537" name="テキスト ボックス 536"/>
        <xdr:cNvSpPr txBox="1"/>
      </xdr:nvSpPr>
      <xdr:spPr>
        <a:xfrm>
          <a:off x="13436111" y="577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130211</xdr:rowOff>
    </xdr:from>
    <xdr:to>
      <xdr:col>67</xdr:col>
      <xdr:colOff>101600</xdr:colOff>
      <xdr:row>36</xdr:row>
      <xdr:rowOff>60361</xdr:rowOff>
    </xdr:to>
    <xdr:sp macro="" textlink="">
      <xdr:nvSpPr>
        <xdr:cNvPr id="538" name="フローチャート: 判断 537"/>
        <xdr:cNvSpPr/>
      </xdr:nvSpPr>
      <xdr:spPr>
        <a:xfrm>
          <a:off x="12763500" y="61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76888</xdr:rowOff>
    </xdr:from>
    <xdr:ext cx="534377" cy="259045"/>
    <xdr:sp macro="" textlink="">
      <xdr:nvSpPr>
        <xdr:cNvPr id="539" name="テキスト ボックス 538"/>
        <xdr:cNvSpPr txBox="1"/>
      </xdr:nvSpPr>
      <xdr:spPr>
        <a:xfrm>
          <a:off x="12547111" y="59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95105</xdr:rowOff>
    </xdr:from>
    <xdr:to>
      <xdr:col>85</xdr:col>
      <xdr:colOff>177800</xdr:colOff>
      <xdr:row>37</xdr:row>
      <xdr:rowOff>25255</xdr:rowOff>
    </xdr:to>
    <xdr:sp macro="" textlink="">
      <xdr:nvSpPr>
        <xdr:cNvPr id="545" name="楕円 544"/>
        <xdr:cNvSpPr/>
      </xdr:nvSpPr>
      <xdr:spPr>
        <a:xfrm>
          <a:off x="16268700" y="626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73532</xdr:rowOff>
    </xdr:from>
    <xdr:ext cx="534377" cy="259045"/>
    <xdr:sp macro="" textlink="">
      <xdr:nvSpPr>
        <xdr:cNvPr id="546" name="消防費該当値テキスト"/>
        <xdr:cNvSpPr txBox="1"/>
      </xdr:nvSpPr>
      <xdr:spPr>
        <a:xfrm>
          <a:off x="16370300" y="624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86124</xdr:rowOff>
    </xdr:from>
    <xdr:to>
      <xdr:col>81</xdr:col>
      <xdr:colOff>101600</xdr:colOff>
      <xdr:row>37</xdr:row>
      <xdr:rowOff>16274</xdr:rowOff>
    </xdr:to>
    <xdr:sp macro="" textlink="">
      <xdr:nvSpPr>
        <xdr:cNvPr id="547" name="楕円 546"/>
        <xdr:cNvSpPr/>
      </xdr:nvSpPr>
      <xdr:spPr>
        <a:xfrm>
          <a:off x="15430500" y="625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7401</xdr:rowOff>
    </xdr:from>
    <xdr:ext cx="534377" cy="259045"/>
    <xdr:sp macro="" textlink="">
      <xdr:nvSpPr>
        <xdr:cNvPr id="548" name="テキスト ボックス 547"/>
        <xdr:cNvSpPr txBox="1"/>
      </xdr:nvSpPr>
      <xdr:spPr>
        <a:xfrm>
          <a:off x="15214111" y="635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153888</xdr:rowOff>
    </xdr:from>
    <xdr:to>
      <xdr:col>76</xdr:col>
      <xdr:colOff>165100</xdr:colOff>
      <xdr:row>36</xdr:row>
      <xdr:rowOff>84038</xdr:rowOff>
    </xdr:to>
    <xdr:sp macro="" textlink="">
      <xdr:nvSpPr>
        <xdr:cNvPr id="549" name="楕円 548"/>
        <xdr:cNvSpPr/>
      </xdr:nvSpPr>
      <xdr:spPr>
        <a:xfrm>
          <a:off x="14541500" y="615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75165</xdr:rowOff>
    </xdr:from>
    <xdr:ext cx="534377" cy="259045"/>
    <xdr:sp macro="" textlink="">
      <xdr:nvSpPr>
        <xdr:cNvPr id="550" name="テキスト ボックス 549"/>
        <xdr:cNvSpPr txBox="1"/>
      </xdr:nvSpPr>
      <xdr:spPr>
        <a:xfrm>
          <a:off x="14325111" y="624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19014</xdr:rowOff>
    </xdr:from>
    <xdr:to>
      <xdr:col>72</xdr:col>
      <xdr:colOff>38100</xdr:colOff>
      <xdr:row>36</xdr:row>
      <xdr:rowOff>120614</xdr:rowOff>
    </xdr:to>
    <xdr:sp macro="" textlink="">
      <xdr:nvSpPr>
        <xdr:cNvPr id="551" name="楕円 550"/>
        <xdr:cNvSpPr/>
      </xdr:nvSpPr>
      <xdr:spPr>
        <a:xfrm>
          <a:off x="13652500" y="619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111741</xdr:rowOff>
    </xdr:from>
    <xdr:ext cx="534377" cy="259045"/>
    <xdr:sp macro="" textlink="">
      <xdr:nvSpPr>
        <xdr:cNvPr id="552" name="テキスト ボックス 551"/>
        <xdr:cNvSpPr txBox="1"/>
      </xdr:nvSpPr>
      <xdr:spPr>
        <a:xfrm>
          <a:off x="13436111" y="628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165318</xdr:rowOff>
    </xdr:from>
    <xdr:to>
      <xdr:col>67</xdr:col>
      <xdr:colOff>101600</xdr:colOff>
      <xdr:row>37</xdr:row>
      <xdr:rowOff>95468</xdr:rowOff>
    </xdr:to>
    <xdr:sp macro="" textlink="">
      <xdr:nvSpPr>
        <xdr:cNvPr id="553" name="楕円 552"/>
        <xdr:cNvSpPr/>
      </xdr:nvSpPr>
      <xdr:spPr>
        <a:xfrm>
          <a:off x="12763500" y="633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86595</xdr:rowOff>
    </xdr:from>
    <xdr:ext cx="534377" cy="259045"/>
    <xdr:sp macro="" textlink="">
      <xdr:nvSpPr>
        <xdr:cNvPr id="554" name="テキスト ボックス 553"/>
        <xdr:cNvSpPr txBox="1"/>
      </xdr:nvSpPr>
      <xdr:spPr>
        <a:xfrm>
          <a:off x="12547111" y="643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3" name="テキスト ボックス 572"/>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157455</xdr:rowOff>
    </xdr:from>
    <xdr:to>
      <xdr:col>85</xdr:col>
      <xdr:colOff>126364</xdr:colOff>
      <xdr:row>54</xdr:row>
      <xdr:rowOff>18009</xdr:rowOff>
    </xdr:to>
    <xdr:cxnSp macro="">
      <xdr:nvCxnSpPr>
        <xdr:cNvPr id="579" name="直線コネクタ 578"/>
        <xdr:cNvCxnSpPr/>
      </xdr:nvCxnSpPr>
      <xdr:spPr>
        <a:xfrm flipV="1">
          <a:off x="16317595" y="8729955"/>
          <a:ext cx="1269" cy="546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21836</xdr:rowOff>
    </xdr:from>
    <xdr:ext cx="534377" cy="259045"/>
    <xdr:sp macro="" textlink="">
      <xdr:nvSpPr>
        <xdr:cNvPr id="580" name="教育費最小値テキスト"/>
        <xdr:cNvSpPr txBox="1"/>
      </xdr:nvSpPr>
      <xdr:spPr>
        <a:xfrm>
          <a:off x="16370300" y="928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18009</xdr:rowOff>
    </xdr:from>
    <xdr:to>
      <xdr:col>86</xdr:col>
      <xdr:colOff>25400</xdr:colOff>
      <xdr:row>54</xdr:row>
      <xdr:rowOff>18009</xdr:rowOff>
    </xdr:to>
    <xdr:cxnSp macro="">
      <xdr:nvCxnSpPr>
        <xdr:cNvPr id="581" name="直線コネクタ 580"/>
        <xdr:cNvCxnSpPr/>
      </xdr:nvCxnSpPr>
      <xdr:spPr>
        <a:xfrm>
          <a:off x="16230600" y="9276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104132</xdr:rowOff>
    </xdr:from>
    <xdr:ext cx="534377" cy="259045"/>
    <xdr:sp macro="" textlink="">
      <xdr:nvSpPr>
        <xdr:cNvPr id="582" name="教育費最大値テキスト"/>
        <xdr:cNvSpPr txBox="1"/>
      </xdr:nvSpPr>
      <xdr:spPr>
        <a:xfrm>
          <a:off x="16370300" y="850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157455</xdr:rowOff>
    </xdr:from>
    <xdr:to>
      <xdr:col>86</xdr:col>
      <xdr:colOff>25400</xdr:colOff>
      <xdr:row>50</xdr:row>
      <xdr:rowOff>157455</xdr:rowOff>
    </xdr:to>
    <xdr:cxnSp macro="">
      <xdr:nvCxnSpPr>
        <xdr:cNvPr id="583" name="直線コネクタ 582"/>
        <xdr:cNvCxnSpPr/>
      </xdr:nvCxnSpPr>
      <xdr:spPr>
        <a:xfrm>
          <a:off x="16230600" y="872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156578</xdr:rowOff>
    </xdr:from>
    <xdr:to>
      <xdr:col>85</xdr:col>
      <xdr:colOff>127000</xdr:colOff>
      <xdr:row>57</xdr:row>
      <xdr:rowOff>83121</xdr:rowOff>
    </xdr:to>
    <xdr:cxnSp macro="">
      <xdr:nvCxnSpPr>
        <xdr:cNvPr id="584" name="直線コネクタ 583"/>
        <xdr:cNvCxnSpPr/>
      </xdr:nvCxnSpPr>
      <xdr:spPr>
        <a:xfrm flipV="1">
          <a:off x="15481300" y="9071978"/>
          <a:ext cx="838200" cy="78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11765</xdr:rowOff>
    </xdr:from>
    <xdr:ext cx="534377" cy="259045"/>
    <xdr:sp macro="" textlink="">
      <xdr:nvSpPr>
        <xdr:cNvPr id="585" name="教育費平均値テキスト"/>
        <xdr:cNvSpPr txBox="1"/>
      </xdr:nvSpPr>
      <xdr:spPr>
        <a:xfrm>
          <a:off x="16370300" y="8755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160338</xdr:rowOff>
    </xdr:from>
    <xdr:to>
      <xdr:col>85</xdr:col>
      <xdr:colOff>177800</xdr:colOff>
      <xdr:row>52</xdr:row>
      <xdr:rowOff>90488</xdr:rowOff>
    </xdr:to>
    <xdr:sp macro="" textlink="">
      <xdr:nvSpPr>
        <xdr:cNvPr id="586" name="フローチャート: 判断 585"/>
        <xdr:cNvSpPr/>
      </xdr:nvSpPr>
      <xdr:spPr>
        <a:xfrm>
          <a:off x="16268700" y="890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83121</xdr:rowOff>
    </xdr:from>
    <xdr:to>
      <xdr:col>81</xdr:col>
      <xdr:colOff>50800</xdr:colOff>
      <xdr:row>57</xdr:row>
      <xdr:rowOff>94590</xdr:rowOff>
    </xdr:to>
    <xdr:cxnSp macro="">
      <xdr:nvCxnSpPr>
        <xdr:cNvPr id="587" name="直線コネクタ 586"/>
        <xdr:cNvCxnSpPr/>
      </xdr:nvCxnSpPr>
      <xdr:spPr>
        <a:xfrm flipV="1">
          <a:off x="14592300" y="9855771"/>
          <a:ext cx="889000" cy="1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102254</xdr:rowOff>
    </xdr:from>
    <xdr:to>
      <xdr:col>81</xdr:col>
      <xdr:colOff>101600</xdr:colOff>
      <xdr:row>57</xdr:row>
      <xdr:rowOff>32404</xdr:rowOff>
    </xdr:to>
    <xdr:sp macro="" textlink="">
      <xdr:nvSpPr>
        <xdr:cNvPr id="588" name="フローチャート: 判断 587"/>
        <xdr:cNvSpPr/>
      </xdr:nvSpPr>
      <xdr:spPr>
        <a:xfrm>
          <a:off x="15430500" y="9703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48931</xdr:rowOff>
    </xdr:from>
    <xdr:ext cx="534377" cy="259045"/>
    <xdr:sp macro="" textlink="">
      <xdr:nvSpPr>
        <xdr:cNvPr id="589" name="テキスト ボックス 588"/>
        <xdr:cNvSpPr txBox="1"/>
      </xdr:nvSpPr>
      <xdr:spPr>
        <a:xfrm>
          <a:off x="15214111" y="947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94590</xdr:rowOff>
    </xdr:from>
    <xdr:to>
      <xdr:col>76</xdr:col>
      <xdr:colOff>114300</xdr:colOff>
      <xdr:row>57</xdr:row>
      <xdr:rowOff>132023</xdr:rowOff>
    </xdr:to>
    <xdr:cxnSp macro="">
      <xdr:nvCxnSpPr>
        <xdr:cNvPr id="590" name="直線コネクタ 589"/>
        <xdr:cNvCxnSpPr/>
      </xdr:nvCxnSpPr>
      <xdr:spPr>
        <a:xfrm flipV="1">
          <a:off x="13703300" y="9867240"/>
          <a:ext cx="889000" cy="3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126162</xdr:rowOff>
    </xdr:from>
    <xdr:to>
      <xdr:col>76</xdr:col>
      <xdr:colOff>165100</xdr:colOff>
      <xdr:row>57</xdr:row>
      <xdr:rowOff>56312</xdr:rowOff>
    </xdr:to>
    <xdr:sp macro="" textlink="">
      <xdr:nvSpPr>
        <xdr:cNvPr id="591" name="フローチャート: 判断 590"/>
        <xdr:cNvSpPr/>
      </xdr:nvSpPr>
      <xdr:spPr>
        <a:xfrm>
          <a:off x="14541500" y="972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72839</xdr:rowOff>
    </xdr:from>
    <xdr:ext cx="534377" cy="259045"/>
    <xdr:sp macro="" textlink="">
      <xdr:nvSpPr>
        <xdr:cNvPr id="592" name="テキスト ボックス 591"/>
        <xdr:cNvSpPr txBox="1"/>
      </xdr:nvSpPr>
      <xdr:spPr>
        <a:xfrm>
          <a:off x="14325111" y="950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108039</xdr:rowOff>
    </xdr:from>
    <xdr:to>
      <xdr:col>71</xdr:col>
      <xdr:colOff>177800</xdr:colOff>
      <xdr:row>57</xdr:row>
      <xdr:rowOff>132023</xdr:rowOff>
    </xdr:to>
    <xdr:cxnSp macro="">
      <xdr:nvCxnSpPr>
        <xdr:cNvPr id="593" name="直線コネクタ 592"/>
        <xdr:cNvCxnSpPr/>
      </xdr:nvCxnSpPr>
      <xdr:spPr>
        <a:xfrm>
          <a:off x="12814300" y="9880689"/>
          <a:ext cx="889000" cy="2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136049</xdr:rowOff>
    </xdr:from>
    <xdr:to>
      <xdr:col>72</xdr:col>
      <xdr:colOff>38100</xdr:colOff>
      <xdr:row>57</xdr:row>
      <xdr:rowOff>66199</xdr:rowOff>
    </xdr:to>
    <xdr:sp macro="" textlink="">
      <xdr:nvSpPr>
        <xdr:cNvPr id="594" name="フローチャート: 判断 593"/>
        <xdr:cNvSpPr/>
      </xdr:nvSpPr>
      <xdr:spPr>
        <a:xfrm>
          <a:off x="13652500" y="97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82726</xdr:rowOff>
    </xdr:from>
    <xdr:ext cx="534377" cy="259045"/>
    <xdr:sp macro="" textlink="">
      <xdr:nvSpPr>
        <xdr:cNvPr id="595" name="テキスト ボックス 594"/>
        <xdr:cNvSpPr txBox="1"/>
      </xdr:nvSpPr>
      <xdr:spPr>
        <a:xfrm>
          <a:off x="13436111" y="951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154946</xdr:rowOff>
    </xdr:from>
    <xdr:to>
      <xdr:col>67</xdr:col>
      <xdr:colOff>101600</xdr:colOff>
      <xdr:row>57</xdr:row>
      <xdr:rowOff>85096</xdr:rowOff>
    </xdr:to>
    <xdr:sp macro="" textlink="">
      <xdr:nvSpPr>
        <xdr:cNvPr id="596" name="フローチャート: 判断 595"/>
        <xdr:cNvSpPr/>
      </xdr:nvSpPr>
      <xdr:spPr>
        <a:xfrm>
          <a:off x="12763500" y="975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101623</xdr:rowOff>
    </xdr:from>
    <xdr:ext cx="534377" cy="259045"/>
    <xdr:sp macro="" textlink="">
      <xdr:nvSpPr>
        <xdr:cNvPr id="597" name="テキスト ボックス 596"/>
        <xdr:cNvSpPr txBox="1"/>
      </xdr:nvSpPr>
      <xdr:spPr>
        <a:xfrm>
          <a:off x="12547111" y="953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105778</xdr:rowOff>
    </xdr:from>
    <xdr:to>
      <xdr:col>85</xdr:col>
      <xdr:colOff>177800</xdr:colOff>
      <xdr:row>53</xdr:row>
      <xdr:rowOff>35928</xdr:rowOff>
    </xdr:to>
    <xdr:sp macro="" textlink="">
      <xdr:nvSpPr>
        <xdr:cNvPr id="603" name="楕円 602"/>
        <xdr:cNvSpPr/>
      </xdr:nvSpPr>
      <xdr:spPr>
        <a:xfrm>
          <a:off x="16268700" y="902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84205</xdr:rowOff>
    </xdr:from>
    <xdr:ext cx="534377" cy="259045"/>
    <xdr:sp macro="" textlink="">
      <xdr:nvSpPr>
        <xdr:cNvPr id="604" name="教育費該当値テキスト"/>
        <xdr:cNvSpPr txBox="1"/>
      </xdr:nvSpPr>
      <xdr:spPr>
        <a:xfrm>
          <a:off x="16370300" y="899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32321</xdr:rowOff>
    </xdr:from>
    <xdr:to>
      <xdr:col>81</xdr:col>
      <xdr:colOff>101600</xdr:colOff>
      <xdr:row>57</xdr:row>
      <xdr:rowOff>133921</xdr:rowOff>
    </xdr:to>
    <xdr:sp macro="" textlink="">
      <xdr:nvSpPr>
        <xdr:cNvPr id="605" name="楕円 604"/>
        <xdr:cNvSpPr/>
      </xdr:nvSpPr>
      <xdr:spPr>
        <a:xfrm>
          <a:off x="15430500" y="980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125048</xdr:rowOff>
    </xdr:from>
    <xdr:ext cx="534377" cy="259045"/>
    <xdr:sp macro="" textlink="">
      <xdr:nvSpPr>
        <xdr:cNvPr id="606" name="テキスト ボックス 605"/>
        <xdr:cNvSpPr txBox="1"/>
      </xdr:nvSpPr>
      <xdr:spPr>
        <a:xfrm>
          <a:off x="15214111" y="989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43790</xdr:rowOff>
    </xdr:from>
    <xdr:to>
      <xdr:col>76</xdr:col>
      <xdr:colOff>165100</xdr:colOff>
      <xdr:row>57</xdr:row>
      <xdr:rowOff>145390</xdr:rowOff>
    </xdr:to>
    <xdr:sp macro="" textlink="">
      <xdr:nvSpPr>
        <xdr:cNvPr id="607" name="楕円 606"/>
        <xdr:cNvSpPr/>
      </xdr:nvSpPr>
      <xdr:spPr>
        <a:xfrm>
          <a:off x="14541500" y="98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136517</xdr:rowOff>
    </xdr:from>
    <xdr:ext cx="534377" cy="259045"/>
    <xdr:sp macro="" textlink="">
      <xdr:nvSpPr>
        <xdr:cNvPr id="608" name="テキスト ボックス 607"/>
        <xdr:cNvSpPr txBox="1"/>
      </xdr:nvSpPr>
      <xdr:spPr>
        <a:xfrm>
          <a:off x="14325111" y="990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81223</xdr:rowOff>
    </xdr:from>
    <xdr:to>
      <xdr:col>72</xdr:col>
      <xdr:colOff>38100</xdr:colOff>
      <xdr:row>58</xdr:row>
      <xdr:rowOff>11373</xdr:rowOff>
    </xdr:to>
    <xdr:sp macro="" textlink="">
      <xdr:nvSpPr>
        <xdr:cNvPr id="609" name="楕円 608"/>
        <xdr:cNvSpPr/>
      </xdr:nvSpPr>
      <xdr:spPr>
        <a:xfrm>
          <a:off x="13652500" y="985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2500</xdr:rowOff>
    </xdr:from>
    <xdr:ext cx="534377" cy="259045"/>
    <xdr:sp macro="" textlink="">
      <xdr:nvSpPr>
        <xdr:cNvPr id="610" name="テキスト ボックス 609"/>
        <xdr:cNvSpPr txBox="1"/>
      </xdr:nvSpPr>
      <xdr:spPr>
        <a:xfrm>
          <a:off x="13436111" y="994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57239</xdr:rowOff>
    </xdr:from>
    <xdr:to>
      <xdr:col>67</xdr:col>
      <xdr:colOff>101600</xdr:colOff>
      <xdr:row>57</xdr:row>
      <xdr:rowOff>158839</xdr:rowOff>
    </xdr:to>
    <xdr:sp macro="" textlink="">
      <xdr:nvSpPr>
        <xdr:cNvPr id="611" name="楕円 610"/>
        <xdr:cNvSpPr/>
      </xdr:nvSpPr>
      <xdr:spPr>
        <a:xfrm>
          <a:off x="12763500" y="982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149966</xdr:rowOff>
    </xdr:from>
    <xdr:ext cx="534377" cy="259045"/>
    <xdr:sp macro="" textlink="">
      <xdr:nvSpPr>
        <xdr:cNvPr id="612" name="テキスト ボックス 611"/>
        <xdr:cNvSpPr txBox="1"/>
      </xdr:nvSpPr>
      <xdr:spPr>
        <a:xfrm>
          <a:off x="12547111" y="992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3" name="直線コネクタ 622"/>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4" name="テキスト ボックス 623"/>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6" name="テキスト ボックス 62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7" name="直線コネクタ 626"/>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8" name="テキスト ボックス 627"/>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19514</xdr:rowOff>
    </xdr:from>
    <xdr:to>
      <xdr:col>85</xdr:col>
      <xdr:colOff>126364</xdr:colOff>
      <xdr:row>78</xdr:row>
      <xdr:rowOff>25400</xdr:rowOff>
    </xdr:to>
    <xdr:cxnSp macro="">
      <xdr:nvCxnSpPr>
        <xdr:cNvPr id="632" name="直線コネクタ 631"/>
        <xdr:cNvCxnSpPr/>
      </xdr:nvCxnSpPr>
      <xdr:spPr>
        <a:xfrm flipV="1">
          <a:off x="16317595" y="12192464"/>
          <a:ext cx="1269" cy="1206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33564</xdr:rowOff>
    </xdr:from>
    <xdr:ext cx="249299" cy="259045"/>
    <xdr:sp macro="" textlink="">
      <xdr:nvSpPr>
        <xdr:cNvPr id="633" name="災害復旧費最小値テキスト"/>
        <xdr:cNvSpPr txBox="1"/>
      </xdr:nvSpPr>
      <xdr:spPr>
        <a:xfrm>
          <a:off x="16370300" y="13406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4" name="直線コネクタ 633"/>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137641</xdr:rowOff>
    </xdr:from>
    <xdr:ext cx="534377" cy="259045"/>
    <xdr:sp macro="" textlink="">
      <xdr:nvSpPr>
        <xdr:cNvPr id="635" name="災害復旧費最大値テキスト"/>
        <xdr:cNvSpPr txBox="1"/>
      </xdr:nvSpPr>
      <xdr:spPr>
        <a:xfrm>
          <a:off x="16370300" y="1196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19514</xdr:rowOff>
    </xdr:from>
    <xdr:to>
      <xdr:col>86</xdr:col>
      <xdr:colOff>25400</xdr:colOff>
      <xdr:row>71</xdr:row>
      <xdr:rowOff>19514</xdr:rowOff>
    </xdr:to>
    <xdr:cxnSp macro="">
      <xdr:nvCxnSpPr>
        <xdr:cNvPr id="636" name="直線コネクタ 635"/>
        <xdr:cNvCxnSpPr/>
      </xdr:nvCxnSpPr>
      <xdr:spPr>
        <a:xfrm>
          <a:off x="16230600" y="12192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37" name="直線コネクタ 636"/>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122465</xdr:rowOff>
    </xdr:from>
    <xdr:ext cx="378565" cy="259045"/>
    <xdr:sp macro="" textlink="">
      <xdr:nvSpPr>
        <xdr:cNvPr id="638" name="災害復旧費平均値テキスト"/>
        <xdr:cNvSpPr txBox="1"/>
      </xdr:nvSpPr>
      <xdr:spPr>
        <a:xfrm>
          <a:off x="16370300" y="131526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99588</xdr:rowOff>
    </xdr:from>
    <xdr:to>
      <xdr:col>85</xdr:col>
      <xdr:colOff>177800</xdr:colOff>
      <xdr:row>78</xdr:row>
      <xdr:rowOff>29738</xdr:rowOff>
    </xdr:to>
    <xdr:sp macro="" textlink="">
      <xdr:nvSpPr>
        <xdr:cNvPr id="639" name="フローチャート: 判断 638"/>
        <xdr:cNvSpPr/>
      </xdr:nvSpPr>
      <xdr:spPr>
        <a:xfrm>
          <a:off x="16268700" y="1330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40" name="直線コネクタ 639"/>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99816</xdr:rowOff>
    </xdr:from>
    <xdr:to>
      <xdr:col>81</xdr:col>
      <xdr:colOff>101600</xdr:colOff>
      <xdr:row>78</xdr:row>
      <xdr:rowOff>29966</xdr:rowOff>
    </xdr:to>
    <xdr:sp macro="" textlink="">
      <xdr:nvSpPr>
        <xdr:cNvPr id="641" name="フローチャート: 判断 640"/>
        <xdr:cNvSpPr/>
      </xdr:nvSpPr>
      <xdr:spPr>
        <a:xfrm>
          <a:off x="15430500" y="1330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46493</xdr:rowOff>
    </xdr:from>
    <xdr:ext cx="378565" cy="259045"/>
    <xdr:sp macro="" textlink="">
      <xdr:nvSpPr>
        <xdr:cNvPr id="642" name="テキスト ボックス 641"/>
        <xdr:cNvSpPr txBox="1"/>
      </xdr:nvSpPr>
      <xdr:spPr>
        <a:xfrm>
          <a:off x="15292017" y="13076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43" name="直線コネクタ 642"/>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112388</xdr:rowOff>
    </xdr:from>
    <xdr:to>
      <xdr:col>76</xdr:col>
      <xdr:colOff>165100</xdr:colOff>
      <xdr:row>78</xdr:row>
      <xdr:rowOff>42538</xdr:rowOff>
    </xdr:to>
    <xdr:sp macro="" textlink="">
      <xdr:nvSpPr>
        <xdr:cNvPr id="644" name="フローチャート: 判断 643"/>
        <xdr:cNvSpPr/>
      </xdr:nvSpPr>
      <xdr:spPr>
        <a:xfrm>
          <a:off x="14541500" y="1331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59065</xdr:rowOff>
    </xdr:from>
    <xdr:ext cx="378565" cy="259045"/>
    <xdr:sp macro="" textlink="">
      <xdr:nvSpPr>
        <xdr:cNvPr id="645" name="テキスト ボックス 644"/>
        <xdr:cNvSpPr txBox="1"/>
      </xdr:nvSpPr>
      <xdr:spPr>
        <a:xfrm>
          <a:off x="14403017" y="13089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46" name="直線コネクタ 645"/>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102445</xdr:rowOff>
    </xdr:from>
    <xdr:to>
      <xdr:col>72</xdr:col>
      <xdr:colOff>38100</xdr:colOff>
      <xdr:row>78</xdr:row>
      <xdr:rowOff>32595</xdr:rowOff>
    </xdr:to>
    <xdr:sp macro="" textlink="">
      <xdr:nvSpPr>
        <xdr:cNvPr id="647" name="フローチャート: 判断 646"/>
        <xdr:cNvSpPr/>
      </xdr:nvSpPr>
      <xdr:spPr>
        <a:xfrm>
          <a:off x="13652500" y="1330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49122</xdr:rowOff>
    </xdr:from>
    <xdr:ext cx="378565" cy="259045"/>
    <xdr:sp macro="" textlink="">
      <xdr:nvSpPr>
        <xdr:cNvPr id="648" name="テキスト ボックス 647"/>
        <xdr:cNvSpPr txBox="1"/>
      </xdr:nvSpPr>
      <xdr:spPr>
        <a:xfrm>
          <a:off x="13514017" y="13079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71583</xdr:rowOff>
    </xdr:from>
    <xdr:to>
      <xdr:col>67</xdr:col>
      <xdr:colOff>101600</xdr:colOff>
      <xdr:row>78</xdr:row>
      <xdr:rowOff>1733</xdr:rowOff>
    </xdr:to>
    <xdr:sp macro="" textlink="">
      <xdr:nvSpPr>
        <xdr:cNvPr id="649" name="フローチャート: 判断 648"/>
        <xdr:cNvSpPr/>
      </xdr:nvSpPr>
      <xdr:spPr>
        <a:xfrm>
          <a:off x="12763500" y="132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18260</xdr:rowOff>
    </xdr:from>
    <xdr:ext cx="469744" cy="259045"/>
    <xdr:sp macro="" textlink="">
      <xdr:nvSpPr>
        <xdr:cNvPr id="650" name="テキスト ボックス 649"/>
        <xdr:cNvSpPr txBox="1"/>
      </xdr:nvSpPr>
      <xdr:spPr>
        <a:xfrm>
          <a:off x="12579428" y="13048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56" name="楕円 655"/>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78014</xdr:rowOff>
    </xdr:from>
    <xdr:ext cx="249299" cy="259045"/>
    <xdr:sp macro="" textlink="">
      <xdr:nvSpPr>
        <xdr:cNvPr id="657" name="災害復旧費該当値テキスト"/>
        <xdr:cNvSpPr txBox="1"/>
      </xdr:nvSpPr>
      <xdr:spPr>
        <a:xfrm>
          <a:off x="16370300" y="13279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58" name="楕円 657"/>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59" name="テキスト ボックス 658"/>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60" name="楕円 659"/>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61" name="テキスト ボックス 660"/>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62" name="楕円 661"/>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63" name="テキスト ボックス 662"/>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64" name="楕円 663"/>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65" name="テキスト ボックス 664"/>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76" name="テキスト ボックス 675"/>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7" name="直線コネクタ 67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8" name="テキスト ボックス 677"/>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9" name="直線コネクタ 67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0" name="テキスト ボックス 679"/>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1" name="直線コネクタ 68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2" name="テキスト ボックス 681"/>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3" name="直線コネクタ 68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4" name="テキスト ボックス 68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23183</xdr:rowOff>
    </xdr:from>
    <xdr:to>
      <xdr:col>85</xdr:col>
      <xdr:colOff>126364</xdr:colOff>
      <xdr:row>99</xdr:row>
      <xdr:rowOff>72354</xdr:rowOff>
    </xdr:to>
    <xdr:cxnSp macro="">
      <xdr:nvCxnSpPr>
        <xdr:cNvPr id="688" name="直線コネクタ 687"/>
        <xdr:cNvCxnSpPr/>
      </xdr:nvCxnSpPr>
      <xdr:spPr>
        <a:xfrm flipV="1">
          <a:off x="16317595" y="15625133"/>
          <a:ext cx="1269" cy="1420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76181</xdr:rowOff>
    </xdr:from>
    <xdr:ext cx="534377" cy="259045"/>
    <xdr:sp macro="" textlink="">
      <xdr:nvSpPr>
        <xdr:cNvPr id="689" name="公債費最小値テキスト"/>
        <xdr:cNvSpPr txBox="1"/>
      </xdr:nvSpPr>
      <xdr:spPr>
        <a:xfrm>
          <a:off x="16370300" y="1704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72354</xdr:rowOff>
    </xdr:from>
    <xdr:to>
      <xdr:col>86</xdr:col>
      <xdr:colOff>25400</xdr:colOff>
      <xdr:row>99</xdr:row>
      <xdr:rowOff>72354</xdr:rowOff>
    </xdr:to>
    <xdr:cxnSp macro="">
      <xdr:nvCxnSpPr>
        <xdr:cNvPr id="690" name="直線コネクタ 689"/>
        <xdr:cNvCxnSpPr/>
      </xdr:nvCxnSpPr>
      <xdr:spPr>
        <a:xfrm>
          <a:off x="16230600" y="1704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141310</xdr:rowOff>
    </xdr:from>
    <xdr:ext cx="534377" cy="259045"/>
    <xdr:sp macro="" textlink="">
      <xdr:nvSpPr>
        <xdr:cNvPr id="691" name="公債費最大値テキスト"/>
        <xdr:cNvSpPr txBox="1"/>
      </xdr:nvSpPr>
      <xdr:spPr>
        <a:xfrm>
          <a:off x="16370300" y="154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23183</xdr:rowOff>
    </xdr:from>
    <xdr:to>
      <xdr:col>86</xdr:col>
      <xdr:colOff>25400</xdr:colOff>
      <xdr:row>91</xdr:row>
      <xdr:rowOff>23183</xdr:rowOff>
    </xdr:to>
    <xdr:cxnSp macro="">
      <xdr:nvCxnSpPr>
        <xdr:cNvPr id="692" name="直線コネクタ 691"/>
        <xdr:cNvCxnSpPr/>
      </xdr:nvCxnSpPr>
      <xdr:spPr>
        <a:xfrm>
          <a:off x="16230600" y="1562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25081</xdr:rowOff>
    </xdr:from>
    <xdr:to>
      <xdr:col>85</xdr:col>
      <xdr:colOff>127000</xdr:colOff>
      <xdr:row>97</xdr:row>
      <xdr:rowOff>100701</xdr:rowOff>
    </xdr:to>
    <xdr:cxnSp macro="">
      <xdr:nvCxnSpPr>
        <xdr:cNvPr id="693" name="直線コネクタ 692"/>
        <xdr:cNvCxnSpPr/>
      </xdr:nvCxnSpPr>
      <xdr:spPr>
        <a:xfrm>
          <a:off x="15481300" y="16655731"/>
          <a:ext cx="838200" cy="7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38648</xdr:rowOff>
    </xdr:from>
    <xdr:ext cx="534377" cy="259045"/>
    <xdr:sp macro="" textlink="">
      <xdr:nvSpPr>
        <xdr:cNvPr id="694" name="公債費平均値テキスト"/>
        <xdr:cNvSpPr txBox="1"/>
      </xdr:nvSpPr>
      <xdr:spPr>
        <a:xfrm>
          <a:off x="16370300" y="16326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15771</xdr:rowOff>
    </xdr:from>
    <xdr:to>
      <xdr:col>85</xdr:col>
      <xdr:colOff>177800</xdr:colOff>
      <xdr:row>96</xdr:row>
      <xdr:rowOff>117371</xdr:rowOff>
    </xdr:to>
    <xdr:sp macro="" textlink="">
      <xdr:nvSpPr>
        <xdr:cNvPr id="695" name="フローチャート: 判断 694"/>
        <xdr:cNvSpPr/>
      </xdr:nvSpPr>
      <xdr:spPr>
        <a:xfrm>
          <a:off x="16268700" y="1647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25081</xdr:rowOff>
    </xdr:from>
    <xdr:to>
      <xdr:col>81</xdr:col>
      <xdr:colOff>50800</xdr:colOff>
      <xdr:row>97</xdr:row>
      <xdr:rowOff>76446</xdr:rowOff>
    </xdr:to>
    <xdr:cxnSp macro="">
      <xdr:nvCxnSpPr>
        <xdr:cNvPr id="696" name="直線コネクタ 695"/>
        <xdr:cNvCxnSpPr/>
      </xdr:nvCxnSpPr>
      <xdr:spPr>
        <a:xfrm flipV="1">
          <a:off x="14592300" y="16655731"/>
          <a:ext cx="889000" cy="5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1346</xdr:rowOff>
    </xdr:from>
    <xdr:to>
      <xdr:col>81</xdr:col>
      <xdr:colOff>101600</xdr:colOff>
      <xdr:row>96</xdr:row>
      <xdr:rowOff>102946</xdr:rowOff>
    </xdr:to>
    <xdr:sp macro="" textlink="">
      <xdr:nvSpPr>
        <xdr:cNvPr id="697" name="フローチャート: 判断 696"/>
        <xdr:cNvSpPr/>
      </xdr:nvSpPr>
      <xdr:spPr>
        <a:xfrm>
          <a:off x="15430500" y="1646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119473</xdr:rowOff>
    </xdr:from>
    <xdr:ext cx="534377" cy="259045"/>
    <xdr:sp macro="" textlink="">
      <xdr:nvSpPr>
        <xdr:cNvPr id="698" name="テキスト ボックス 697"/>
        <xdr:cNvSpPr txBox="1"/>
      </xdr:nvSpPr>
      <xdr:spPr>
        <a:xfrm>
          <a:off x="15214111" y="1623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41470</xdr:rowOff>
    </xdr:from>
    <xdr:to>
      <xdr:col>76</xdr:col>
      <xdr:colOff>114300</xdr:colOff>
      <xdr:row>97</xdr:row>
      <xdr:rowOff>76446</xdr:rowOff>
    </xdr:to>
    <xdr:cxnSp macro="">
      <xdr:nvCxnSpPr>
        <xdr:cNvPr id="699" name="直線コネクタ 698"/>
        <xdr:cNvCxnSpPr/>
      </xdr:nvCxnSpPr>
      <xdr:spPr>
        <a:xfrm>
          <a:off x="13703300" y="16672120"/>
          <a:ext cx="889000" cy="3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159948</xdr:rowOff>
    </xdr:from>
    <xdr:to>
      <xdr:col>76</xdr:col>
      <xdr:colOff>165100</xdr:colOff>
      <xdr:row>96</xdr:row>
      <xdr:rowOff>90098</xdr:rowOff>
    </xdr:to>
    <xdr:sp macro="" textlink="">
      <xdr:nvSpPr>
        <xdr:cNvPr id="700" name="フローチャート: 判断 699"/>
        <xdr:cNvSpPr/>
      </xdr:nvSpPr>
      <xdr:spPr>
        <a:xfrm>
          <a:off x="14541500" y="1644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106625</xdr:rowOff>
    </xdr:from>
    <xdr:ext cx="534377" cy="259045"/>
    <xdr:sp macro="" textlink="">
      <xdr:nvSpPr>
        <xdr:cNvPr id="701" name="テキスト ボックス 700"/>
        <xdr:cNvSpPr txBox="1"/>
      </xdr:nvSpPr>
      <xdr:spPr>
        <a:xfrm>
          <a:off x="14325111" y="1622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41470</xdr:rowOff>
    </xdr:from>
    <xdr:to>
      <xdr:col>71</xdr:col>
      <xdr:colOff>177800</xdr:colOff>
      <xdr:row>97</xdr:row>
      <xdr:rowOff>122098</xdr:rowOff>
    </xdr:to>
    <xdr:cxnSp macro="">
      <xdr:nvCxnSpPr>
        <xdr:cNvPr id="702" name="直線コネクタ 701"/>
        <xdr:cNvCxnSpPr/>
      </xdr:nvCxnSpPr>
      <xdr:spPr>
        <a:xfrm flipV="1">
          <a:off x="12814300" y="16672120"/>
          <a:ext cx="889000" cy="8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167881</xdr:rowOff>
    </xdr:from>
    <xdr:to>
      <xdr:col>72</xdr:col>
      <xdr:colOff>38100</xdr:colOff>
      <xdr:row>96</xdr:row>
      <xdr:rowOff>98031</xdr:rowOff>
    </xdr:to>
    <xdr:sp macro="" textlink="">
      <xdr:nvSpPr>
        <xdr:cNvPr id="703" name="フローチャート: 判断 702"/>
        <xdr:cNvSpPr/>
      </xdr:nvSpPr>
      <xdr:spPr>
        <a:xfrm>
          <a:off x="13652500" y="1645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114558</xdr:rowOff>
    </xdr:from>
    <xdr:ext cx="534377" cy="259045"/>
    <xdr:sp macro="" textlink="">
      <xdr:nvSpPr>
        <xdr:cNvPr id="704" name="テキスト ボックス 703"/>
        <xdr:cNvSpPr txBox="1"/>
      </xdr:nvSpPr>
      <xdr:spPr>
        <a:xfrm>
          <a:off x="13436111" y="1623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145295</xdr:rowOff>
    </xdr:from>
    <xdr:to>
      <xdr:col>67</xdr:col>
      <xdr:colOff>101600</xdr:colOff>
      <xdr:row>96</xdr:row>
      <xdr:rowOff>75445</xdr:rowOff>
    </xdr:to>
    <xdr:sp macro="" textlink="">
      <xdr:nvSpPr>
        <xdr:cNvPr id="705" name="フローチャート: 判断 704"/>
        <xdr:cNvSpPr/>
      </xdr:nvSpPr>
      <xdr:spPr>
        <a:xfrm>
          <a:off x="12763500" y="1643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91972</xdr:rowOff>
    </xdr:from>
    <xdr:ext cx="534377" cy="259045"/>
    <xdr:sp macro="" textlink="">
      <xdr:nvSpPr>
        <xdr:cNvPr id="706" name="テキスト ボックス 705"/>
        <xdr:cNvSpPr txBox="1"/>
      </xdr:nvSpPr>
      <xdr:spPr>
        <a:xfrm>
          <a:off x="12547111" y="1620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49901</xdr:rowOff>
    </xdr:from>
    <xdr:to>
      <xdr:col>85</xdr:col>
      <xdr:colOff>177800</xdr:colOff>
      <xdr:row>97</xdr:row>
      <xdr:rowOff>151501</xdr:rowOff>
    </xdr:to>
    <xdr:sp macro="" textlink="">
      <xdr:nvSpPr>
        <xdr:cNvPr id="712" name="楕円 711"/>
        <xdr:cNvSpPr/>
      </xdr:nvSpPr>
      <xdr:spPr>
        <a:xfrm>
          <a:off x="16268700" y="1668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28328</xdr:rowOff>
    </xdr:from>
    <xdr:ext cx="534377" cy="259045"/>
    <xdr:sp macro="" textlink="">
      <xdr:nvSpPr>
        <xdr:cNvPr id="713" name="公債費該当値テキスト"/>
        <xdr:cNvSpPr txBox="1"/>
      </xdr:nvSpPr>
      <xdr:spPr>
        <a:xfrm>
          <a:off x="16370300" y="16658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145731</xdr:rowOff>
    </xdr:from>
    <xdr:to>
      <xdr:col>81</xdr:col>
      <xdr:colOff>101600</xdr:colOff>
      <xdr:row>97</xdr:row>
      <xdr:rowOff>75881</xdr:rowOff>
    </xdr:to>
    <xdr:sp macro="" textlink="">
      <xdr:nvSpPr>
        <xdr:cNvPr id="714" name="楕円 713"/>
        <xdr:cNvSpPr/>
      </xdr:nvSpPr>
      <xdr:spPr>
        <a:xfrm>
          <a:off x="15430500" y="1660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67008</xdr:rowOff>
    </xdr:from>
    <xdr:ext cx="534377" cy="259045"/>
    <xdr:sp macro="" textlink="">
      <xdr:nvSpPr>
        <xdr:cNvPr id="715" name="テキスト ボックス 714"/>
        <xdr:cNvSpPr txBox="1"/>
      </xdr:nvSpPr>
      <xdr:spPr>
        <a:xfrm>
          <a:off x="15214111" y="166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25646</xdr:rowOff>
    </xdr:from>
    <xdr:to>
      <xdr:col>76</xdr:col>
      <xdr:colOff>165100</xdr:colOff>
      <xdr:row>97</xdr:row>
      <xdr:rowOff>127246</xdr:rowOff>
    </xdr:to>
    <xdr:sp macro="" textlink="">
      <xdr:nvSpPr>
        <xdr:cNvPr id="716" name="楕円 715"/>
        <xdr:cNvSpPr/>
      </xdr:nvSpPr>
      <xdr:spPr>
        <a:xfrm>
          <a:off x="14541500" y="1665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118373</xdr:rowOff>
    </xdr:from>
    <xdr:ext cx="534377" cy="259045"/>
    <xdr:sp macro="" textlink="">
      <xdr:nvSpPr>
        <xdr:cNvPr id="717" name="テキスト ボックス 716"/>
        <xdr:cNvSpPr txBox="1"/>
      </xdr:nvSpPr>
      <xdr:spPr>
        <a:xfrm>
          <a:off x="14325111" y="16749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162120</xdr:rowOff>
    </xdr:from>
    <xdr:to>
      <xdr:col>72</xdr:col>
      <xdr:colOff>38100</xdr:colOff>
      <xdr:row>97</xdr:row>
      <xdr:rowOff>92270</xdr:rowOff>
    </xdr:to>
    <xdr:sp macro="" textlink="">
      <xdr:nvSpPr>
        <xdr:cNvPr id="718" name="楕円 717"/>
        <xdr:cNvSpPr/>
      </xdr:nvSpPr>
      <xdr:spPr>
        <a:xfrm>
          <a:off x="13652500" y="1662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83397</xdr:rowOff>
    </xdr:from>
    <xdr:ext cx="534377" cy="259045"/>
    <xdr:sp macro="" textlink="">
      <xdr:nvSpPr>
        <xdr:cNvPr id="719" name="テキスト ボックス 718"/>
        <xdr:cNvSpPr txBox="1"/>
      </xdr:nvSpPr>
      <xdr:spPr>
        <a:xfrm>
          <a:off x="13436111" y="16714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71298</xdr:rowOff>
    </xdr:from>
    <xdr:to>
      <xdr:col>67</xdr:col>
      <xdr:colOff>101600</xdr:colOff>
      <xdr:row>98</xdr:row>
      <xdr:rowOff>1448</xdr:rowOff>
    </xdr:to>
    <xdr:sp macro="" textlink="">
      <xdr:nvSpPr>
        <xdr:cNvPr id="720" name="楕円 719"/>
        <xdr:cNvSpPr/>
      </xdr:nvSpPr>
      <xdr:spPr>
        <a:xfrm>
          <a:off x="12763500" y="1670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164025</xdr:rowOff>
    </xdr:from>
    <xdr:ext cx="534377" cy="259045"/>
    <xdr:sp macro="" textlink="">
      <xdr:nvSpPr>
        <xdr:cNvPr id="721" name="テキスト ボックス 720"/>
        <xdr:cNvSpPr txBox="1"/>
      </xdr:nvSpPr>
      <xdr:spPr>
        <a:xfrm>
          <a:off x="12547111" y="1679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5" name="テキスト ボックス 734"/>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7" name="テキスト ボックス 736"/>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9" name="テキスト ボックス 738"/>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1" name="テキスト ボックス 740"/>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3" name="テキスト ボックス 74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114663</xdr:rowOff>
    </xdr:from>
    <xdr:to>
      <xdr:col>116</xdr:col>
      <xdr:colOff>62864</xdr:colOff>
      <xdr:row>39</xdr:row>
      <xdr:rowOff>98878</xdr:rowOff>
    </xdr:to>
    <xdr:cxnSp macro="">
      <xdr:nvCxnSpPr>
        <xdr:cNvPr id="747" name="直線コネクタ 746"/>
        <xdr:cNvCxnSpPr/>
      </xdr:nvCxnSpPr>
      <xdr:spPr>
        <a:xfrm flipV="1">
          <a:off x="22159595" y="5258163"/>
          <a:ext cx="1269" cy="152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8"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61340</xdr:rowOff>
    </xdr:from>
    <xdr:ext cx="534377" cy="259045"/>
    <xdr:sp macro="" textlink="">
      <xdr:nvSpPr>
        <xdr:cNvPr id="750" name="諸支出金最大値テキスト"/>
        <xdr:cNvSpPr txBox="1"/>
      </xdr:nvSpPr>
      <xdr:spPr>
        <a:xfrm>
          <a:off x="22212300" y="503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114663</xdr:rowOff>
    </xdr:from>
    <xdr:to>
      <xdr:col>116</xdr:col>
      <xdr:colOff>152400</xdr:colOff>
      <xdr:row>30</xdr:row>
      <xdr:rowOff>114663</xdr:rowOff>
    </xdr:to>
    <xdr:cxnSp macro="">
      <xdr:nvCxnSpPr>
        <xdr:cNvPr id="751" name="直線コネクタ 750"/>
        <xdr:cNvCxnSpPr/>
      </xdr:nvCxnSpPr>
      <xdr:spPr>
        <a:xfrm>
          <a:off x="22072600" y="5258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126637</xdr:rowOff>
    </xdr:from>
    <xdr:to>
      <xdr:col>116</xdr:col>
      <xdr:colOff>63500</xdr:colOff>
      <xdr:row>36</xdr:row>
      <xdr:rowOff>149606</xdr:rowOff>
    </xdr:to>
    <xdr:cxnSp macro="">
      <xdr:nvCxnSpPr>
        <xdr:cNvPr id="752" name="直線コネクタ 751"/>
        <xdr:cNvCxnSpPr/>
      </xdr:nvCxnSpPr>
      <xdr:spPr>
        <a:xfrm>
          <a:off x="21323300" y="6298837"/>
          <a:ext cx="838200" cy="2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131117</xdr:rowOff>
    </xdr:from>
    <xdr:ext cx="469744" cy="259045"/>
    <xdr:sp macro="" textlink="">
      <xdr:nvSpPr>
        <xdr:cNvPr id="753" name="諸支出金平均値テキスト"/>
        <xdr:cNvSpPr txBox="1"/>
      </xdr:nvSpPr>
      <xdr:spPr>
        <a:xfrm>
          <a:off x="22212300" y="6303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152690</xdr:rowOff>
    </xdr:from>
    <xdr:to>
      <xdr:col>116</xdr:col>
      <xdr:colOff>114300</xdr:colOff>
      <xdr:row>37</xdr:row>
      <xdr:rowOff>82840</xdr:rowOff>
    </xdr:to>
    <xdr:sp macro="" textlink="">
      <xdr:nvSpPr>
        <xdr:cNvPr id="754" name="フローチャート: 判断 753"/>
        <xdr:cNvSpPr/>
      </xdr:nvSpPr>
      <xdr:spPr>
        <a:xfrm>
          <a:off x="22110700" y="632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126637</xdr:rowOff>
    </xdr:from>
    <xdr:to>
      <xdr:col>111</xdr:col>
      <xdr:colOff>177800</xdr:colOff>
      <xdr:row>37</xdr:row>
      <xdr:rowOff>10487</xdr:rowOff>
    </xdr:to>
    <xdr:cxnSp macro="">
      <xdr:nvCxnSpPr>
        <xdr:cNvPr id="755" name="直線コネクタ 754"/>
        <xdr:cNvCxnSpPr/>
      </xdr:nvCxnSpPr>
      <xdr:spPr>
        <a:xfrm flipV="1">
          <a:off x="20434300" y="6298837"/>
          <a:ext cx="889000" cy="5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129395</xdr:rowOff>
    </xdr:from>
    <xdr:to>
      <xdr:col>112</xdr:col>
      <xdr:colOff>38100</xdr:colOff>
      <xdr:row>37</xdr:row>
      <xdr:rowOff>59545</xdr:rowOff>
    </xdr:to>
    <xdr:sp macro="" textlink="">
      <xdr:nvSpPr>
        <xdr:cNvPr id="756" name="フローチャート: 判断 755"/>
        <xdr:cNvSpPr/>
      </xdr:nvSpPr>
      <xdr:spPr>
        <a:xfrm>
          <a:off x="21272500" y="630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50672</xdr:rowOff>
    </xdr:from>
    <xdr:ext cx="469744" cy="259045"/>
    <xdr:sp macro="" textlink="">
      <xdr:nvSpPr>
        <xdr:cNvPr id="757" name="テキスト ボックス 756"/>
        <xdr:cNvSpPr txBox="1"/>
      </xdr:nvSpPr>
      <xdr:spPr>
        <a:xfrm>
          <a:off x="21088428" y="639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150912</xdr:rowOff>
    </xdr:from>
    <xdr:to>
      <xdr:col>107</xdr:col>
      <xdr:colOff>50800</xdr:colOff>
      <xdr:row>37</xdr:row>
      <xdr:rowOff>10487</xdr:rowOff>
    </xdr:to>
    <xdr:cxnSp macro="">
      <xdr:nvCxnSpPr>
        <xdr:cNvPr id="758" name="直線コネクタ 757"/>
        <xdr:cNvCxnSpPr/>
      </xdr:nvCxnSpPr>
      <xdr:spPr>
        <a:xfrm>
          <a:off x="19545300" y="632311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69632</xdr:rowOff>
    </xdr:from>
    <xdr:to>
      <xdr:col>107</xdr:col>
      <xdr:colOff>101600</xdr:colOff>
      <xdr:row>36</xdr:row>
      <xdr:rowOff>171232</xdr:rowOff>
    </xdr:to>
    <xdr:sp macro="" textlink="">
      <xdr:nvSpPr>
        <xdr:cNvPr id="759" name="フローチャート: 判断 758"/>
        <xdr:cNvSpPr/>
      </xdr:nvSpPr>
      <xdr:spPr>
        <a:xfrm>
          <a:off x="20383500" y="624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16309</xdr:rowOff>
    </xdr:from>
    <xdr:ext cx="469744" cy="259045"/>
    <xdr:sp macro="" textlink="">
      <xdr:nvSpPr>
        <xdr:cNvPr id="760" name="テキスト ボックス 759"/>
        <xdr:cNvSpPr txBox="1"/>
      </xdr:nvSpPr>
      <xdr:spPr>
        <a:xfrm>
          <a:off x="20199428" y="601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90388</xdr:rowOff>
    </xdr:from>
    <xdr:to>
      <xdr:col>102</xdr:col>
      <xdr:colOff>114300</xdr:colOff>
      <xdr:row>36</xdr:row>
      <xdr:rowOff>150912</xdr:rowOff>
    </xdr:to>
    <xdr:cxnSp macro="">
      <xdr:nvCxnSpPr>
        <xdr:cNvPr id="761" name="直線コネクタ 760"/>
        <xdr:cNvCxnSpPr/>
      </xdr:nvCxnSpPr>
      <xdr:spPr>
        <a:xfrm>
          <a:off x="18656300" y="6262588"/>
          <a:ext cx="889000" cy="60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117529</xdr:rowOff>
    </xdr:from>
    <xdr:to>
      <xdr:col>102</xdr:col>
      <xdr:colOff>165100</xdr:colOff>
      <xdr:row>36</xdr:row>
      <xdr:rowOff>47679</xdr:rowOff>
    </xdr:to>
    <xdr:sp macro="" textlink="">
      <xdr:nvSpPr>
        <xdr:cNvPr id="762" name="フローチャート: 判断 761"/>
        <xdr:cNvSpPr/>
      </xdr:nvSpPr>
      <xdr:spPr>
        <a:xfrm>
          <a:off x="19494500" y="611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64206</xdr:rowOff>
    </xdr:from>
    <xdr:ext cx="469744" cy="259045"/>
    <xdr:sp macro="" textlink="">
      <xdr:nvSpPr>
        <xdr:cNvPr id="763" name="テキスト ボックス 762"/>
        <xdr:cNvSpPr txBox="1"/>
      </xdr:nvSpPr>
      <xdr:spPr>
        <a:xfrm>
          <a:off x="19310428" y="589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44704</xdr:rowOff>
    </xdr:from>
    <xdr:to>
      <xdr:col>98</xdr:col>
      <xdr:colOff>38100</xdr:colOff>
      <xdr:row>36</xdr:row>
      <xdr:rowOff>146304</xdr:rowOff>
    </xdr:to>
    <xdr:sp macro="" textlink="">
      <xdr:nvSpPr>
        <xdr:cNvPr id="764" name="フローチャート: 判断 763"/>
        <xdr:cNvSpPr/>
      </xdr:nvSpPr>
      <xdr:spPr>
        <a:xfrm>
          <a:off x="18605500" y="621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137431</xdr:rowOff>
    </xdr:from>
    <xdr:ext cx="469744" cy="259045"/>
    <xdr:sp macro="" textlink="">
      <xdr:nvSpPr>
        <xdr:cNvPr id="765" name="テキスト ボックス 764"/>
        <xdr:cNvSpPr txBox="1"/>
      </xdr:nvSpPr>
      <xdr:spPr>
        <a:xfrm>
          <a:off x="18421428" y="630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98806</xdr:rowOff>
    </xdr:from>
    <xdr:to>
      <xdr:col>116</xdr:col>
      <xdr:colOff>114300</xdr:colOff>
      <xdr:row>37</xdr:row>
      <xdr:rowOff>28956</xdr:rowOff>
    </xdr:to>
    <xdr:sp macro="" textlink="">
      <xdr:nvSpPr>
        <xdr:cNvPr id="771" name="楕円 770"/>
        <xdr:cNvSpPr/>
      </xdr:nvSpPr>
      <xdr:spPr>
        <a:xfrm>
          <a:off x="22110700" y="627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121683</xdr:rowOff>
    </xdr:from>
    <xdr:ext cx="469744" cy="259045"/>
    <xdr:sp macro="" textlink="">
      <xdr:nvSpPr>
        <xdr:cNvPr id="772" name="諸支出金該当値テキスト"/>
        <xdr:cNvSpPr txBox="1"/>
      </xdr:nvSpPr>
      <xdr:spPr>
        <a:xfrm>
          <a:off x="22212300" y="6122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75837</xdr:rowOff>
    </xdr:from>
    <xdr:to>
      <xdr:col>112</xdr:col>
      <xdr:colOff>38100</xdr:colOff>
      <xdr:row>37</xdr:row>
      <xdr:rowOff>5987</xdr:rowOff>
    </xdr:to>
    <xdr:sp macro="" textlink="">
      <xdr:nvSpPr>
        <xdr:cNvPr id="773" name="楕円 772"/>
        <xdr:cNvSpPr/>
      </xdr:nvSpPr>
      <xdr:spPr>
        <a:xfrm>
          <a:off x="21272500" y="624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22514</xdr:rowOff>
    </xdr:from>
    <xdr:ext cx="469744" cy="259045"/>
    <xdr:sp macro="" textlink="">
      <xdr:nvSpPr>
        <xdr:cNvPr id="774" name="テキスト ボックス 773"/>
        <xdr:cNvSpPr txBox="1"/>
      </xdr:nvSpPr>
      <xdr:spPr>
        <a:xfrm>
          <a:off x="21088428" y="6023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131137</xdr:rowOff>
    </xdr:from>
    <xdr:to>
      <xdr:col>107</xdr:col>
      <xdr:colOff>101600</xdr:colOff>
      <xdr:row>37</xdr:row>
      <xdr:rowOff>61287</xdr:rowOff>
    </xdr:to>
    <xdr:sp macro="" textlink="">
      <xdr:nvSpPr>
        <xdr:cNvPr id="775" name="楕円 774"/>
        <xdr:cNvSpPr/>
      </xdr:nvSpPr>
      <xdr:spPr>
        <a:xfrm>
          <a:off x="20383500" y="630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52414</xdr:rowOff>
    </xdr:from>
    <xdr:ext cx="469744" cy="259045"/>
    <xdr:sp macro="" textlink="">
      <xdr:nvSpPr>
        <xdr:cNvPr id="776" name="テキスト ボックス 775"/>
        <xdr:cNvSpPr txBox="1"/>
      </xdr:nvSpPr>
      <xdr:spPr>
        <a:xfrm>
          <a:off x="20199428" y="639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100112</xdr:rowOff>
    </xdr:from>
    <xdr:to>
      <xdr:col>102</xdr:col>
      <xdr:colOff>165100</xdr:colOff>
      <xdr:row>37</xdr:row>
      <xdr:rowOff>30262</xdr:rowOff>
    </xdr:to>
    <xdr:sp macro="" textlink="">
      <xdr:nvSpPr>
        <xdr:cNvPr id="777" name="楕円 776"/>
        <xdr:cNvSpPr/>
      </xdr:nvSpPr>
      <xdr:spPr>
        <a:xfrm>
          <a:off x="19494500" y="627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21389</xdr:rowOff>
    </xdr:from>
    <xdr:ext cx="469744" cy="259045"/>
    <xdr:sp macro="" textlink="">
      <xdr:nvSpPr>
        <xdr:cNvPr id="778" name="テキスト ボックス 777"/>
        <xdr:cNvSpPr txBox="1"/>
      </xdr:nvSpPr>
      <xdr:spPr>
        <a:xfrm>
          <a:off x="19310428" y="636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39588</xdr:rowOff>
    </xdr:from>
    <xdr:to>
      <xdr:col>98</xdr:col>
      <xdr:colOff>38100</xdr:colOff>
      <xdr:row>36</xdr:row>
      <xdr:rowOff>141188</xdr:rowOff>
    </xdr:to>
    <xdr:sp macro="" textlink="">
      <xdr:nvSpPr>
        <xdr:cNvPr id="779" name="楕円 778"/>
        <xdr:cNvSpPr/>
      </xdr:nvSpPr>
      <xdr:spPr>
        <a:xfrm>
          <a:off x="18605500" y="621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157715</xdr:rowOff>
    </xdr:from>
    <xdr:ext cx="469744" cy="259045"/>
    <xdr:sp macro="" textlink="">
      <xdr:nvSpPr>
        <xdr:cNvPr id="780" name="テキスト ボックス 779"/>
        <xdr:cNvSpPr txBox="1"/>
      </xdr:nvSpPr>
      <xdr:spPr>
        <a:xfrm>
          <a:off x="18421428" y="598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450,000</a:t>
          </a:r>
          <a:r>
            <a:rPr kumimoji="1" lang="ja-JP" altLang="en-US" sz="1100">
              <a:latin typeface="ＭＳ Ｐゴシック" panose="020B0600070205080204" pitchFamily="50" charset="-128"/>
              <a:ea typeface="ＭＳ Ｐゴシック" panose="020B0600070205080204" pitchFamily="50" charset="-128"/>
            </a:rPr>
            <a:t>円（歳出総額</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Ｈ</a:t>
          </a:r>
          <a:r>
            <a:rPr kumimoji="1" lang="en-US" altLang="ja-JP" sz="1100">
              <a:latin typeface="ＭＳ Ｐゴシック" panose="020B0600070205080204" pitchFamily="50" charset="-128"/>
              <a:ea typeface="ＭＳ Ｐゴシック" panose="020B0600070205080204" pitchFamily="50" charset="-128"/>
            </a:rPr>
            <a:t>30.1.1</a:t>
          </a:r>
          <a:r>
            <a:rPr kumimoji="1" lang="ja-JP" altLang="en-US" sz="1100">
              <a:latin typeface="ＭＳ Ｐゴシック" panose="020B0600070205080204" pitchFamily="50" charset="-128"/>
              <a:ea typeface="ＭＳ Ｐゴシック" panose="020B0600070205080204" pitchFamily="50" charset="-128"/>
            </a:rPr>
            <a:t>時点の人口）となっています。各項目の住民一人当たりコストは、概ね類似団体よりも低くなっています。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総務費は、住民一人当たり</a:t>
          </a:r>
          <a:r>
            <a:rPr kumimoji="1" lang="en-US" altLang="ja-JP" sz="1100">
              <a:latin typeface="ＭＳ Ｐゴシック" panose="020B0600070205080204" pitchFamily="50" charset="-128"/>
              <a:ea typeface="ＭＳ Ｐゴシック" panose="020B0600070205080204" pitchFamily="50" charset="-128"/>
            </a:rPr>
            <a:t>29,220</a:t>
          </a:r>
          <a:r>
            <a:rPr kumimoji="1" lang="ja-JP" altLang="en-US" sz="1100">
              <a:latin typeface="ＭＳ Ｐゴシック" panose="020B0600070205080204" pitchFamily="50" charset="-128"/>
              <a:ea typeface="ＭＳ Ｐゴシック" panose="020B0600070205080204" pitchFamily="50" charset="-128"/>
            </a:rPr>
            <a:t>円となっています。平成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年度は、財政調整基金における財源の年度間調整の額の増や新市庁舎整備事業の事業進捗に伴う増などにより、増加しました。また、平成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年度に高かったのは、横浜市土地開発公社の解散に伴う負担金の増によるものです。</a:t>
          </a:r>
        </a:p>
        <a:p>
          <a:r>
            <a:rPr kumimoji="1" lang="ja-JP" altLang="en-US" sz="1100">
              <a:latin typeface="ＭＳ Ｐゴシック" panose="020B0600070205080204" pitchFamily="50" charset="-128"/>
              <a:ea typeface="ＭＳ Ｐゴシック" panose="020B0600070205080204" pitchFamily="50" charset="-128"/>
            </a:rPr>
            <a:t>　民生費は、住民一人当たり</a:t>
          </a:r>
          <a:r>
            <a:rPr kumimoji="1" lang="en-US" altLang="ja-JP" sz="1100">
              <a:latin typeface="ＭＳ Ｐゴシック" panose="020B0600070205080204" pitchFamily="50" charset="-128"/>
              <a:ea typeface="ＭＳ Ｐゴシック" panose="020B0600070205080204" pitchFamily="50" charset="-128"/>
            </a:rPr>
            <a:t>170,069</a:t>
          </a:r>
          <a:r>
            <a:rPr kumimoji="1" lang="ja-JP" altLang="en-US" sz="1100">
              <a:latin typeface="ＭＳ Ｐゴシック" panose="020B0600070205080204" pitchFamily="50" charset="-128"/>
              <a:ea typeface="ＭＳ Ｐゴシック" panose="020B0600070205080204" pitchFamily="50" charset="-128"/>
            </a:rPr>
            <a:t>円となっており、類似団体と同様、年々増加しています。待機児童対策などの子育て支援施策の増、障害者支援施設の増や施設利用者数の増などによるものです。</a:t>
          </a:r>
        </a:p>
        <a:p>
          <a:r>
            <a:rPr kumimoji="1" lang="ja-JP" altLang="en-US" sz="1100">
              <a:latin typeface="ＭＳ Ｐゴシック" panose="020B0600070205080204" pitchFamily="50" charset="-128"/>
              <a:ea typeface="ＭＳ Ｐゴシック" panose="020B0600070205080204" pitchFamily="50" charset="-128"/>
            </a:rPr>
            <a:t>　土木費は、住民一人当たり</a:t>
          </a:r>
          <a:r>
            <a:rPr kumimoji="1" lang="en-US" altLang="ja-JP" sz="1100">
              <a:latin typeface="ＭＳ Ｐゴシック" panose="020B0600070205080204" pitchFamily="50" charset="-128"/>
              <a:ea typeface="ＭＳ Ｐゴシック" panose="020B0600070205080204" pitchFamily="50" charset="-128"/>
            </a:rPr>
            <a:t>67,656</a:t>
          </a:r>
          <a:r>
            <a:rPr kumimoji="1" lang="ja-JP" altLang="en-US" sz="1100">
              <a:latin typeface="ＭＳ Ｐゴシック" panose="020B0600070205080204" pitchFamily="50" charset="-128"/>
              <a:ea typeface="ＭＳ Ｐゴシック" panose="020B0600070205080204" pitchFamily="50" charset="-128"/>
            </a:rPr>
            <a:t>円となっており、平成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年度は、首都高出資金や南本牧ふ頭第５ブロック処分場整備事業などの事業進捗による減に伴い、前年度より減少しました。</a:t>
          </a:r>
        </a:p>
        <a:p>
          <a:r>
            <a:rPr kumimoji="1" lang="ja-JP" altLang="en-US" sz="1100">
              <a:latin typeface="ＭＳ Ｐゴシック" panose="020B0600070205080204" pitchFamily="50" charset="-128"/>
              <a:ea typeface="ＭＳ Ｐゴシック" panose="020B0600070205080204" pitchFamily="50" charset="-128"/>
            </a:rPr>
            <a:t>　教育費は、住民一人当たり</a:t>
          </a:r>
          <a:r>
            <a:rPr kumimoji="1" lang="en-US" altLang="ja-JP" sz="1100">
              <a:latin typeface="ＭＳ Ｐゴシック" panose="020B0600070205080204" pitchFamily="50" charset="-128"/>
              <a:ea typeface="ＭＳ Ｐゴシック" panose="020B0600070205080204" pitchFamily="50" charset="-128"/>
            </a:rPr>
            <a:t>77,114</a:t>
          </a:r>
          <a:r>
            <a:rPr kumimoji="1" lang="ja-JP" altLang="en-US" sz="1100">
              <a:latin typeface="ＭＳ Ｐゴシック" panose="020B0600070205080204" pitchFamily="50" charset="-128"/>
              <a:ea typeface="ＭＳ Ｐゴシック" panose="020B0600070205080204" pitchFamily="50" charset="-128"/>
            </a:rPr>
            <a:t>円となっており、平成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年度は、県費負担教職員の本市移管による教職員人件費の増などにより、前年度より増加しました。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a:t>
          </a:r>
          <a:r>
            <a:rPr kumimoji="1" lang="ja-JP" altLang="en-US" sz="900">
              <a:solidFill>
                <a:sysClr val="windowText" lastClr="000000"/>
              </a:solidFill>
              <a:latin typeface="ＭＳ ゴシック" pitchFamily="49" charset="-128"/>
              <a:ea typeface="ＭＳ ゴシック" pitchFamily="49" charset="-128"/>
            </a:rPr>
            <a:t>平成</a:t>
          </a:r>
          <a:r>
            <a:rPr kumimoji="1" lang="en-US" altLang="ja-JP" sz="900">
              <a:solidFill>
                <a:sysClr val="windowText" lastClr="000000"/>
              </a:solidFill>
              <a:latin typeface="ＭＳ ゴシック" pitchFamily="49" charset="-128"/>
              <a:ea typeface="ＭＳ ゴシック" pitchFamily="49" charset="-128"/>
            </a:rPr>
            <a:t>26</a:t>
          </a:r>
          <a:r>
            <a:rPr kumimoji="1" lang="ja-JP" altLang="en-US" sz="900">
              <a:solidFill>
                <a:sysClr val="windowText" lastClr="000000"/>
              </a:solidFill>
              <a:latin typeface="ＭＳ ゴシック" pitchFamily="49" charset="-128"/>
              <a:ea typeface="ＭＳ ゴシック" pitchFamily="49" charset="-128"/>
            </a:rPr>
            <a:t>年度は、「歳入歳出差引」「翌年度に繰り越すべき財源」がともに減少したため、実質収支額が減少し、実質単年度収支も赤字となっています。平成</a:t>
          </a:r>
          <a:r>
            <a:rPr kumimoji="1" lang="en-US" altLang="ja-JP" sz="900">
              <a:solidFill>
                <a:sysClr val="windowText" lastClr="000000"/>
              </a:solidFill>
              <a:latin typeface="ＭＳ ゴシック" pitchFamily="49" charset="-128"/>
              <a:ea typeface="ＭＳ ゴシック" pitchFamily="49" charset="-128"/>
            </a:rPr>
            <a:t>27</a:t>
          </a:r>
          <a:r>
            <a:rPr kumimoji="1" lang="ja-JP" altLang="en-US" sz="900">
              <a:solidFill>
                <a:sysClr val="windowText" lastClr="000000"/>
              </a:solidFill>
              <a:latin typeface="ＭＳ ゴシック" pitchFamily="49" charset="-128"/>
              <a:ea typeface="ＭＳ ゴシック" pitchFamily="49" charset="-128"/>
            </a:rPr>
            <a:t>年度は、前年度に比べ、財政調整基金の積立金が増加したことなどにより、実質単年度収支は黒字になっています。平成</a:t>
          </a:r>
          <a:r>
            <a:rPr kumimoji="1" lang="en-US" altLang="ja-JP" sz="900">
              <a:solidFill>
                <a:sysClr val="windowText" lastClr="000000"/>
              </a:solidFill>
              <a:latin typeface="ＭＳ ゴシック" pitchFamily="49" charset="-128"/>
              <a:ea typeface="ＭＳ ゴシック" pitchFamily="49" charset="-128"/>
            </a:rPr>
            <a:t>28</a:t>
          </a:r>
          <a:r>
            <a:rPr kumimoji="1" lang="ja-JP" altLang="en-US" sz="900">
              <a:solidFill>
                <a:sysClr val="windowText" lastClr="000000"/>
              </a:solidFill>
              <a:latin typeface="ＭＳ ゴシック" pitchFamily="49" charset="-128"/>
              <a:ea typeface="ＭＳ ゴシック" pitchFamily="49" charset="-128"/>
            </a:rPr>
            <a:t>年度は、「歳入歳出差引」「翌年度に繰り越すべき財源」がともに減少し、実質収支額が減少しました。加えて、財政調整基金の積立金の減及び取崩額の増により、実質単年度収支は赤字となっています。平成</a:t>
          </a:r>
          <a:r>
            <a:rPr kumimoji="1" lang="en-US" altLang="ja-JP" sz="900">
              <a:solidFill>
                <a:sysClr val="windowText" lastClr="000000"/>
              </a:solidFill>
              <a:latin typeface="ＭＳ ゴシック" pitchFamily="49" charset="-128"/>
              <a:ea typeface="ＭＳ ゴシック" pitchFamily="49" charset="-128"/>
            </a:rPr>
            <a:t>29</a:t>
          </a:r>
          <a:r>
            <a:rPr kumimoji="1" lang="ja-JP" altLang="en-US" sz="900">
              <a:solidFill>
                <a:sysClr val="windowText" lastClr="000000"/>
              </a:solidFill>
              <a:latin typeface="ＭＳ ゴシック" pitchFamily="49" charset="-128"/>
              <a:ea typeface="ＭＳ ゴシック" pitchFamily="49" charset="-128"/>
            </a:rPr>
            <a:t>年度は、「歳入歳出差引」が増加したほか、財政調整基金の積立金が取崩額より大きかったことから、実質単年度収支が黒字となりました。</a:t>
          </a:r>
        </a:p>
        <a:p>
          <a:r>
            <a:rPr kumimoji="1" lang="ja-JP" altLang="en-US" sz="900">
              <a:solidFill>
                <a:sysClr val="windowText" lastClr="000000"/>
              </a:solidFill>
              <a:latin typeface="ＭＳ ゴシック" pitchFamily="49" charset="-128"/>
              <a:ea typeface="ＭＳ ゴシック" pitchFamily="49" charset="-128"/>
            </a:rPr>
            <a:t>　なお、財政調整基金は、毎年度決算剰余金の</a:t>
          </a:r>
          <a:r>
            <a:rPr kumimoji="1" lang="en-US" altLang="ja-JP" sz="900">
              <a:solidFill>
                <a:sysClr val="windowText" lastClr="000000"/>
              </a:solidFill>
              <a:latin typeface="ＭＳ ゴシック" pitchFamily="49" charset="-128"/>
              <a:ea typeface="ＭＳ ゴシック" pitchFamily="49" charset="-128"/>
            </a:rPr>
            <a:t>1/2</a:t>
          </a:r>
          <a:r>
            <a:rPr kumimoji="1" lang="ja-JP" altLang="en-US" sz="900">
              <a:solidFill>
                <a:sysClr val="windowText" lastClr="000000"/>
              </a:solidFill>
              <a:latin typeface="ＭＳ ゴシック" pitchFamily="49" charset="-128"/>
              <a:ea typeface="ＭＳ ゴシック" pitchFamily="49" charset="-128"/>
            </a:rPr>
            <a:t>の積立てに加え、平成</a:t>
          </a:r>
          <a:r>
            <a:rPr kumimoji="1" lang="en-US" altLang="ja-JP" sz="900">
              <a:solidFill>
                <a:sysClr val="windowText" lastClr="000000"/>
              </a:solidFill>
              <a:latin typeface="ＭＳ ゴシック" pitchFamily="49" charset="-128"/>
              <a:ea typeface="ＭＳ ゴシック" pitchFamily="49" charset="-128"/>
            </a:rPr>
            <a:t>25</a:t>
          </a:r>
          <a:r>
            <a:rPr kumimoji="1" lang="ja-JP" altLang="en-US" sz="900">
              <a:solidFill>
                <a:sysClr val="windowText" lastClr="000000"/>
              </a:solidFill>
              <a:latin typeface="ＭＳ ゴシック" pitchFamily="49" charset="-128"/>
              <a:ea typeface="ＭＳ ゴシック" pitchFamily="49" charset="-128"/>
            </a:rPr>
            <a:t>年度以降、効率的・効果的な執行により捻出した財源を一旦積み立て（</a:t>
          </a:r>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）、翌年度の財源として活用しています。</a:t>
          </a:r>
        </a:p>
        <a:p>
          <a:r>
            <a:rPr kumimoji="1" lang="en-US" altLang="ja-JP" sz="850">
              <a:solidFill>
                <a:sysClr val="windowText" lastClr="000000"/>
              </a:solidFill>
              <a:latin typeface="ＭＳ ゴシック" pitchFamily="49" charset="-128"/>
              <a:ea typeface="ＭＳ ゴシック" pitchFamily="49" charset="-128"/>
            </a:rPr>
            <a:t>※</a:t>
          </a:r>
          <a:r>
            <a:rPr kumimoji="1" lang="ja-JP" altLang="en-US" sz="850">
              <a:solidFill>
                <a:sysClr val="windowText" lastClr="000000"/>
              </a:solidFill>
              <a:latin typeface="ＭＳ ゴシック" pitchFamily="49" charset="-128"/>
              <a:ea typeface="ＭＳ ゴシック" pitchFamily="49" charset="-128"/>
            </a:rPr>
            <a:t>この積立てを除いた場合、表中の基金残高は、Ｈ</a:t>
          </a:r>
          <a:r>
            <a:rPr kumimoji="1" lang="en-US" altLang="ja-JP" sz="850">
              <a:solidFill>
                <a:sysClr val="windowText" lastClr="000000"/>
              </a:solidFill>
              <a:latin typeface="ＭＳ ゴシック" pitchFamily="49" charset="-128"/>
              <a:ea typeface="ＭＳ ゴシック" pitchFamily="49" charset="-128"/>
            </a:rPr>
            <a:t>25 1.27%</a:t>
          </a:r>
          <a:r>
            <a:rPr kumimoji="1" lang="ja-JP" altLang="en-US" sz="850">
              <a:solidFill>
                <a:sysClr val="windowText" lastClr="000000"/>
              </a:solidFill>
              <a:latin typeface="ＭＳ ゴシック" pitchFamily="49" charset="-128"/>
              <a:ea typeface="ＭＳ ゴシック" pitchFamily="49" charset="-128"/>
            </a:rPr>
            <a:t>　Ｈ</a:t>
          </a:r>
          <a:r>
            <a:rPr kumimoji="1" lang="en-US" altLang="ja-JP" sz="850">
              <a:solidFill>
                <a:sysClr val="windowText" lastClr="000000"/>
              </a:solidFill>
              <a:latin typeface="ＭＳ ゴシック" pitchFamily="49" charset="-128"/>
              <a:ea typeface="ＭＳ ゴシック" pitchFamily="49" charset="-128"/>
            </a:rPr>
            <a:t>26 1.73%</a:t>
          </a:r>
          <a:r>
            <a:rPr kumimoji="1" lang="ja-JP" altLang="en-US" sz="850">
              <a:solidFill>
                <a:sysClr val="windowText" lastClr="000000"/>
              </a:solidFill>
              <a:latin typeface="ＭＳ ゴシック" pitchFamily="49" charset="-128"/>
              <a:ea typeface="ＭＳ ゴシック" pitchFamily="49" charset="-128"/>
            </a:rPr>
            <a:t>　Ｈ</a:t>
          </a:r>
          <a:r>
            <a:rPr kumimoji="1" lang="en-US" altLang="ja-JP" sz="850">
              <a:solidFill>
                <a:sysClr val="windowText" lastClr="000000"/>
              </a:solidFill>
              <a:latin typeface="ＭＳ ゴシック" pitchFamily="49" charset="-128"/>
              <a:ea typeface="ＭＳ ゴシック" pitchFamily="49" charset="-128"/>
            </a:rPr>
            <a:t>27 1.46%</a:t>
          </a:r>
          <a:r>
            <a:rPr kumimoji="1" lang="ja-JP" altLang="en-US" sz="850">
              <a:solidFill>
                <a:sysClr val="windowText" lastClr="000000"/>
              </a:solidFill>
              <a:latin typeface="ＭＳ ゴシック" pitchFamily="49" charset="-128"/>
              <a:ea typeface="ＭＳ ゴシック" pitchFamily="49" charset="-128"/>
            </a:rPr>
            <a:t>　Ｈ</a:t>
          </a:r>
          <a:r>
            <a:rPr kumimoji="1" lang="en-US" altLang="ja-JP" sz="850">
              <a:solidFill>
                <a:sysClr val="windowText" lastClr="000000"/>
              </a:solidFill>
              <a:latin typeface="ＭＳ ゴシック" pitchFamily="49" charset="-128"/>
              <a:ea typeface="ＭＳ ゴシック" pitchFamily="49" charset="-128"/>
            </a:rPr>
            <a:t>28 1.46%</a:t>
          </a:r>
          <a:r>
            <a:rPr kumimoji="1" lang="ja-JP" altLang="en-US" sz="850">
              <a:solidFill>
                <a:sysClr val="windowText" lastClr="000000"/>
              </a:solidFill>
              <a:latin typeface="ＭＳ ゴシック" pitchFamily="49" charset="-128"/>
              <a:ea typeface="ＭＳ ゴシック" pitchFamily="49" charset="-128"/>
            </a:rPr>
            <a:t>　</a:t>
          </a:r>
          <a:r>
            <a:rPr kumimoji="1" lang="en-US" altLang="ja-JP" sz="850">
              <a:solidFill>
                <a:sysClr val="windowText" lastClr="000000"/>
              </a:solidFill>
              <a:latin typeface="ＭＳ ゴシック" pitchFamily="49" charset="-128"/>
              <a:ea typeface="ＭＳ ゴシック" pitchFamily="49" charset="-128"/>
            </a:rPr>
            <a:t>H29</a:t>
          </a:r>
          <a:r>
            <a:rPr kumimoji="1" lang="ja-JP" altLang="en-US" sz="850">
              <a:solidFill>
                <a:sysClr val="windowText" lastClr="000000"/>
              </a:solidFill>
              <a:latin typeface="ＭＳ ゴシック" pitchFamily="49" charset="-128"/>
              <a:ea typeface="ＭＳ ゴシック" pitchFamily="49" charset="-128"/>
            </a:rPr>
            <a:t>　</a:t>
          </a:r>
          <a:r>
            <a:rPr kumimoji="1" lang="en-US" altLang="ja-JP" sz="850">
              <a:solidFill>
                <a:sysClr val="windowText" lastClr="000000"/>
              </a:solidFill>
              <a:latin typeface="ＭＳ ゴシック" pitchFamily="49" charset="-128"/>
              <a:ea typeface="ＭＳ ゴシック" pitchFamily="49" charset="-128"/>
            </a:rPr>
            <a:t>1.09%</a:t>
          </a:r>
          <a:r>
            <a:rPr kumimoji="1" lang="ja-JP" altLang="en-US" sz="850">
              <a:solidFill>
                <a:sysClr val="windowText" lastClr="000000"/>
              </a:solidFill>
              <a:latin typeface="ＭＳ ゴシック" pitchFamily="49" charset="-128"/>
              <a:ea typeface="ＭＳ ゴシック" pitchFamily="49" charset="-128"/>
            </a:rPr>
            <a:t>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年度は、引き続き、全会計が黒字会計のため、連結実質赤字比率は発生していません。</a:t>
          </a:r>
          <a:endParaRPr kumimoji="1" lang="en-US" altLang="ja-JP" sz="1200">
            <a:solidFill>
              <a:srgbClr val="FF0000"/>
            </a:solidFill>
            <a:latin typeface="ＭＳ ゴシック" pitchFamily="49" charset="-128"/>
            <a:ea typeface="ＭＳ ゴシック" pitchFamily="49" charset="-128"/>
          </a:endParaRPr>
        </a:p>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前年度と比べ、下水道事業会計において</a:t>
          </a:r>
          <a:r>
            <a:rPr kumimoji="1" lang="ja-JP" altLang="en-US" sz="1200">
              <a:solidFill>
                <a:srgbClr val="FF0000"/>
              </a:solidFill>
              <a:latin typeface="ＭＳ ゴシック" pitchFamily="49" charset="-128"/>
              <a:ea typeface="ＭＳ ゴシック" pitchFamily="49" charset="-128"/>
            </a:rPr>
            <a:t>使用料の増などに伴う資金剰余金の増加</a:t>
          </a:r>
          <a:r>
            <a:rPr kumimoji="1" lang="ja-JP" altLang="en-US" sz="1200">
              <a:solidFill>
                <a:sysClr val="windowText" lastClr="000000"/>
              </a:solidFill>
              <a:latin typeface="ＭＳ ゴシック" pitchFamily="49" charset="-128"/>
              <a:ea typeface="ＭＳ ゴシック" pitchFamily="49" charset="-128"/>
            </a:rPr>
            <a:t>や、一般会計において歳入歳出差引の増加などがありましたが、介護保険事業費会計の資金剰余額の減などにより、標準財政規模比の全体の黒字額は低下しました。今後は、企業会計を中心に施設やインフラ設備の老朽化による保全・更新経費等の上昇が見込まれますが、経営計画等により、計画的な財政運営を行っていき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1705235891</v>
      </c>
      <c r="BO4" s="441"/>
      <c r="BP4" s="441"/>
      <c r="BQ4" s="441"/>
      <c r="BR4" s="441"/>
      <c r="BS4" s="441"/>
      <c r="BT4" s="441"/>
      <c r="BU4" s="442"/>
      <c r="BV4" s="440">
        <v>1559291408</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1.4</v>
      </c>
      <c r="CU4" s="622"/>
      <c r="CV4" s="622"/>
      <c r="CW4" s="622"/>
      <c r="CX4" s="622"/>
      <c r="CY4" s="622"/>
      <c r="CZ4" s="622"/>
      <c r="DA4" s="623"/>
      <c r="DB4" s="621">
        <v>1</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1682028520</v>
      </c>
      <c r="BO5" s="446"/>
      <c r="BP5" s="446"/>
      <c r="BQ5" s="446"/>
      <c r="BR5" s="446"/>
      <c r="BS5" s="446"/>
      <c r="BT5" s="446"/>
      <c r="BU5" s="447"/>
      <c r="BV5" s="445">
        <v>1541514629</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97.9</v>
      </c>
      <c r="CU5" s="416"/>
      <c r="CV5" s="416"/>
      <c r="CW5" s="416"/>
      <c r="CX5" s="416"/>
      <c r="CY5" s="416"/>
      <c r="CZ5" s="416"/>
      <c r="DA5" s="417"/>
      <c r="DB5" s="415">
        <v>98.9</v>
      </c>
      <c r="DC5" s="416"/>
      <c r="DD5" s="416"/>
      <c r="DE5" s="416"/>
      <c r="DF5" s="416"/>
      <c r="DG5" s="416"/>
      <c r="DH5" s="416"/>
      <c r="DI5" s="417"/>
      <c r="DJ5" s="165"/>
      <c r="DK5" s="165"/>
      <c r="DL5" s="165"/>
      <c r="DM5" s="165"/>
      <c r="DN5" s="165"/>
      <c r="DO5" s="165"/>
    </row>
    <row r="6" spans="1:119" ht="18.75" customHeight="1" x14ac:dyDescent="0.15">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87</v>
      </c>
      <c r="AV6" s="503"/>
      <c r="AW6" s="503"/>
      <c r="AX6" s="503"/>
      <c r="AY6" s="425" t="s">
        <v>95</v>
      </c>
      <c r="AZ6" s="426"/>
      <c r="BA6" s="426"/>
      <c r="BB6" s="426"/>
      <c r="BC6" s="426"/>
      <c r="BD6" s="426"/>
      <c r="BE6" s="426"/>
      <c r="BF6" s="426"/>
      <c r="BG6" s="426"/>
      <c r="BH6" s="426"/>
      <c r="BI6" s="426"/>
      <c r="BJ6" s="426"/>
      <c r="BK6" s="426"/>
      <c r="BL6" s="426"/>
      <c r="BM6" s="427"/>
      <c r="BN6" s="445">
        <v>23207371</v>
      </c>
      <c r="BO6" s="446"/>
      <c r="BP6" s="446"/>
      <c r="BQ6" s="446"/>
      <c r="BR6" s="446"/>
      <c r="BS6" s="446"/>
      <c r="BT6" s="446"/>
      <c r="BU6" s="447"/>
      <c r="BV6" s="445">
        <v>17776779</v>
      </c>
      <c r="BW6" s="446"/>
      <c r="BX6" s="446"/>
      <c r="BY6" s="446"/>
      <c r="BZ6" s="446"/>
      <c r="CA6" s="446"/>
      <c r="CB6" s="446"/>
      <c r="CC6" s="447"/>
      <c r="CD6" s="454" t="s">
        <v>96</v>
      </c>
      <c r="CE6" s="455"/>
      <c r="CF6" s="455"/>
      <c r="CG6" s="455"/>
      <c r="CH6" s="455"/>
      <c r="CI6" s="455"/>
      <c r="CJ6" s="455"/>
      <c r="CK6" s="455"/>
      <c r="CL6" s="455"/>
      <c r="CM6" s="455"/>
      <c r="CN6" s="455"/>
      <c r="CO6" s="455"/>
      <c r="CP6" s="455"/>
      <c r="CQ6" s="455"/>
      <c r="CR6" s="455"/>
      <c r="CS6" s="456"/>
      <c r="CT6" s="595">
        <v>104.5</v>
      </c>
      <c r="CU6" s="596"/>
      <c r="CV6" s="596"/>
      <c r="CW6" s="596"/>
      <c r="CX6" s="596"/>
      <c r="CY6" s="596"/>
      <c r="CZ6" s="596"/>
      <c r="DA6" s="597"/>
      <c r="DB6" s="595">
        <v>105</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97</v>
      </c>
      <c r="AN7" s="419"/>
      <c r="AO7" s="419"/>
      <c r="AP7" s="419"/>
      <c r="AQ7" s="419"/>
      <c r="AR7" s="419"/>
      <c r="AS7" s="419"/>
      <c r="AT7" s="420"/>
      <c r="AU7" s="502" t="s">
        <v>98</v>
      </c>
      <c r="AV7" s="503"/>
      <c r="AW7" s="503"/>
      <c r="AX7" s="503"/>
      <c r="AY7" s="425" t="s">
        <v>99</v>
      </c>
      <c r="AZ7" s="426"/>
      <c r="BA7" s="426"/>
      <c r="BB7" s="426"/>
      <c r="BC7" s="426"/>
      <c r="BD7" s="426"/>
      <c r="BE7" s="426"/>
      <c r="BF7" s="426"/>
      <c r="BG7" s="426"/>
      <c r="BH7" s="426"/>
      <c r="BI7" s="426"/>
      <c r="BJ7" s="426"/>
      <c r="BK7" s="426"/>
      <c r="BL7" s="426"/>
      <c r="BM7" s="427"/>
      <c r="BN7" s="445">
        <v>10151329</v>
      </c>
      <c r="BO7" s="446"/>
      <c r="BP7" s="446"/>
      <c r="BQ7" s="446"/>
      <c r="BR7" s="446"/>
      <c r="BS7" s="446"/>
      <c r="BT7" s="446"/>
      <c r="BU7" s="447"/>
      <c r="BV7" s="445">
        <v>9554805</v>
      </c>
      <c r="BW7" s="446"/>
      <c r="BX7" s="446"/>
      <c r="BY7" s="446"/>
      <c r="BZ7" s="446"/>
      <c r="CA7" s="446"/>
      <c r="CB7" s="446"/>
      <c r="CC7" s="447"/>
      <c r="CD7" s="454" t="s">
        <v>100</v>
      </c>
      <c r="CE7" s="455"/>
      <c r="CF7" s="455"/>
      <c r="CG7" s="455"/>
      <c r="CH7" s="455"/>
      <c r="CI7" s="455"/>
      <c r="CJ7" s="455"/>
      <c r="CK7" s="455"/>
      <c r="CL7" s="455"/>
      <c r="CM7" s="455"/>
      <c r="CN7" s="455"/>
      <c r="CO7" s="455"/>
      <c r="CP7" s="455"/>
      <c r="CQ7" s="455"/>
      <c r="CR7" s="455"/>
      <c r="CS7" s="456"/>
      <c r="CT7" s="445">
        <v>936031148</v>
      </c>
      <c r="CU7" s="446"/>
      <c r="CV7" s="446"/>
      <c r="CW7" s="446"/>
      <c r="CX7" s="446"/>
      <c r="CY7" s="446"/>
      <c r="CZ7" s="446"/>
      <c r="DA7" s="447"/>
      <c r="DB7" s="445">
        <v>820065742</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101</v>
      </c>
      <c r="AN8" s="419"/>
      <c r="AO8" s="419"/>
      <c r="AP8" s="419"/>
      <c r="AQ8" s="419"/>
      <c r="AR8" s="419"/>
      <c r="AS8" s="419"/>
      <c r="AT8" s="420"/>
      <c r="AU8" s="502" t="s">
        <v>102</v>
      </c>
      <c r="AV8" s="503"/>
      <c r="AW8" s="503"/>
      <c r="AX8" s="503"/>
      <c r="AY8" s="425" t="s">
        <v>103</v>
      </c>
      <c r="AZ8" s="426"/>
      <c r="BA8" s="426"/>
      <c r="BB8" s="426"/>
      <c r="BC8" s="426"/>
      <c r="BD8" s="426"/>
      <c r="BE8" s="426"/>
      <c r="BF8" s="426"/>
      <c r="BG8" s="426"/>
      <c r="BH8" s="426"/>
      <c r="BI8" s="426"/>
      <c r="BJ8" s="426"/>
      <c r="BK8" s="426"/>
      <c r="BL8" s="426"/>
      <c r="BM8" s="427"/>
      <c r="BN8" s="445">
        <v>13056042</v>
      </c>
      <c r="BO8" s="446"/>
      <c r="BP8" s="446"/>
      <c r="BQ8" s="446"/>
      <c r="BR8" s="446"/>
      <c r="BS8" s="446"/>
      <c r="BT8" s="446"/>
      <c r="BU8" s="447"/>
      <c r="BV8" s="445">
        <v>8221974</v>
      </c>
      <c r="BW8" s="446"/>
      <c r="BX8" s="446"/>
      <c r="BY8" s="446"/>
      <c r="BZ8" s="446"/>
      <c r="CA8" s="446"/>
      <c r="CB8" s="446"/>
      <c r="CC8" s="447"/>
      <c r="CD8" s="454" t="s">
        <v>104</v>
      </c>
      <c r="CE8" s="455"/>
      <c r="CF8" s="455"/>
      <c r="CG8" s="455"/>
      <c r="CH8" s="455"/>
      <c r="CI8" s="455"/>
      <c r="CJ8" s="455"/>
      <c r="CK8" s="455"/>
      <c r="CL8" s="455"/>
      <c r="CM8" s="455"/>
      <c r="CN8" s="455"/>
      <c r="CO8" s="455"/>
      <c r="CP8" s="455"/>
      <c r="CQ8" s="455"/>
      <c r="CR8" s="455"/>
      <c r="CS8" s="456"/>
      <c r="CT8" s="558">
        <v>0.97</v>
      </c>
      <c r="CU8" s="559"/>
      <c r="CV8" s="559"/>
      <c r="CW8" s="559"/>
      <c r="CX8" s="559"/>
      <c r="CY8" s="559"/>
      <c r="CZ8" s="559"/>
      <c r="DA8" s="560"/>
      <c r="DB8" s="558">
        <v>0.97</v>
      </c>
      <c r="DC8" s="559"/>
      <c r="DD8" s="559"/>
      <c r="DE8" s="559"/>
      <c r="DF8" s="559"/>
      <c r="DG8" s="559"/>
      <c r="DH8" s="559"/>
      <c r="DI8" s="560"/>
      <c r="DJ8" s="165"/>
      <c r="DK8" s="165"/>
      <c r="DL8" s="165"/>
      <c r="DM8" s="165"/>
      <c r="DN8" s="165"/>
      <c r="DO8" s="165"/>
    </row>
    <row r="9" spans="1:119" ht="18.75" customHeight="1" thickBot="1" x14ac:dyDescent="0.2">
      <c r="A9" s="166"/>
      <c r="B9" s="584" t="s">
        <v>105</v>
      </c>
      <c r="C9" s="585"/>
      <c r="D9" s="585"/>
      <c r="E9" s="585"/>
      <c r="F9" s="585"/>
      <c r="G9" s="585"/>
      <c r="H9" s="585"/>
      <c r="I9" s="585"/>
      <c r="J9" s="585"/>
      <c r="K9" s="508"/>
      <c r="L9" s="586" t="s">
        <v>106</v>
      </c>
      <c r="M9" s="587"/>
      <c r="N9" s="587"/>
      <c r="O9" s="587"/>
      <c r="P9" s="587"/>
      <c r="Q9" s="588"/>
      <c r="R9" s="589">
        <v>3724844</v>
      </c>
      <c r="S9" s="590"/>
      <c r="T9" s="590"/>
      <c r="U9" s="590"/>
      <c r="V9" s="591"/>
      <c r="W9" s="524" t="s">
        <v>107</v>
      </c>
      <c r="X9" s="525"/>
      <c r="Y9" s="525"/>
      <c r="Z9" s="525"/>
      <c r="AA9" s="525"/>
      <c r="AB9" s="525"/>
      <c r="AC9" s="525"/>
      <c r="AD9" s="525"/>
      <c r="AE9" s="525"/>
      <c r="AF9" s="525"/>
      <c r="AG9" s="525"/>
      <c r="AH9" s="525"/>
      <c r="AI9" s="525"/>
      <c r="AJ9" s="525"/>
      <c r="AK9" s="525"/>
      <c r="AL9" s="592"/>
      <c r="AM9" s="514" t="s">
        <v>108</v>
      </c>
      <c r="AN9" s="419"/>
      <c r="AO9" s="419"/>
      <c r="AP9" s="419"/>
      <c r="AQ9" s="419"/>
      <c r="AR9" s="419"/>
      <c r="AS9" s="419"/>
      <c r="AT9" s="420"/>
      <c r="AU9" s="502" t="s">
        <v>87</v>
      </c>
      <c r="AV9" s="503"/>
      <c r="AW9" s="503"/>
      <c r="AX9" s="503"/>
      <c r="AY9" s="425" t="s">
        <v>109</v>
      </c>
      <c r="AZ9" s="426"/>
      <c r="BA9" s="426"/>
      <c r="BB9" s="426"/>
      <c r="BC9" s="426"/>
      <c r="BD9" s="426"/>
      <c r="BE9" s="426"/>
      <c r="BF9" s="426"/>
      <c r="BG9" s="426"/>
      <c r="BH9" s="426"/>
      <c r="BI9" s="426"/>
      <c r="BJ9" s="426"/>
      <c r="BK9" s="426"/>
      <c r="BL9" s="426"/>
      <c r="BM9" s="427"/>
      <c r="BN9" s="445">
        <v>4834068</v>
      </c>
      <c r="BO9" s="446"/>
      <c r="BP9" s="446"/>
      <c r="BQ9" s="446"/>
      <c r="BR9" s="446"/>
      <c r="BS9" s="446"/>
      <c r="BT9" s="446"/>
      <c r="BU9" s="447"/>
      <c r="BV9" s="445">
        <v>-4752313</v>
      </c>
      <c r="BW9" s="446"/>
      <c r="BX9" s="446"/>
      <c r="BY9" s="446"/>
      <c r="BZ9" s="446"/>
      <c r="CA9" s="446"/>
      <c r="CB9" s="446"/>
      <c r="CC9" s="447"/>
      <c r="CD9" s="454" t="s">
        <v>110</v>
      </c>
      <c r="CE9" s="455"/>
      <c r="CF9" s="455"/>
      <c r="CG9" s="455"/>
      <c r="CH9" s="455"/>
      <c r="CI9" s="455"/>
      <c r="CJ9" s="455"/>
      <c r="CK9" s="455"/>
      <c r="CL9" s="455"/>
      <c r="CM9" s="455"/>
      <c r="CN9" s="455"/>
      <c r="CO9" s="455"/>
      <c r="CP9" s="455"/>
      <c r="CQ9" s="455"/>
      <c r="CR9" s="455"/>
      <c r="CS9" s="456"/>
      <c r="CT9" s="415">
        <v>15.1</v>
      </c>
      <c r="CU9" s="416"/>
      <c r="CV9" s="416"/>
      <c r="CW9" s="416"/>
      <c r="CX9" s="416"/>
      <c r="CY9" s="416"/>
      <c r="CZ9" s="416"/>
      <c r="DA9" s="417"/>
      <c r="DB9" s="415">
        <v>17.399999999999999</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111</v>
      </c>
      <c r="M10" s="419"/>
      <c r="N10" s="419"/>
      <c r="O10" s="419"/>
      <c r="P10" s="419"/>
      <c r="Q10" s="420"/>
      <c r="R10" s="421">
        <v>3688773</v>
      </c>
      <c r="S10" s="422"/>
      <c r="T10" s="422"/>
      <c r="U10" s="422"/>
      <c r="V10" s="424"/>
      <c r="W10" s="593"/>
      <c r="X10" s="407"/>
      <c r="Y10" s="407"/>
      <c r="Z10" s="407"/>
      <c r="AA10" s="407"/>
      <c r="AB10" s="407"/>
      <c r="AC10" s="407"/>
      <c r="AD10" s="407"/>
      <c r="AE10" s="407"/>
      <c r="AF10" s="407"/>
      <c r="AG10" s="407"/>
      <c r="AH10" s="407"/>
      <c r="AI10" s="407"/>
      <c r="AJ10" s="407"/>
      <c r="AK10" s="407"/>
      <c r="AL10" s="594"/>
      <c r="AM10" s="514" t="s">
        <v>112</v>
      </c>
      <c r="AN10" s="419"/>
      <c r="AO10" s="419"/>
      <c r="AP10" s="419"/>
      <c r="AQ10" s="419"/>
      <c r="AR10" s="419"/>
      <c r="AS10" s="419"/>
      <c r="AT10" s="420"/>
      <c r="AU10" s="502" t="s">
        <v>87</v>
      </c>
      <c r="AV10" s="503"/>
      <c r="AW10" s="503"/>
      <c r="AX10" s="503"/>
      <c r="AY10" s="425" t="s">
        <v>113</v>
      </c>
      <c r="AZ10" s="426"/>
      <c r="BA10" s="426"/>
      <c r="BB10" s="426"/>
      <c r="BC10" s="426"/>
      <c r="BD10" s="426"/>
      <c r="BE10" s="426"/>
      <c r="BF10" s="426"/>
      <c r="BG10" s="426"/>
      <c r="BH10" s="426"/>
      <c r="BI10" s="426"/>
      <c r="BJ10" s="426"/>
      <c r="BK10" s="426"/>
      <c r="BL10" s="426"/>
      <c r="BM10" s="427"/>
      <c r="BN10" s="445">
        <v>16047511</v>
      </c>
      <c r="BO10" s="446"/>
      <c r="BP10" s="446"/>
      <c r="BQ10" s="446"/>
      <c r="BR10" s="446"/>
      <c r="BS10" s="446"/>
      <c r="BT10" s="446"/>
      <c r="BU10" s="447"/>
      <c r="BV10" s="445">
        <v>5410014</v>
      </c>
      <c r="BW10" s="446"/>
      <c r="BX10" s="446"/>
      <c r="BY10" s="446"/>
      <c r="BZ10" s="446"/>
      <c r="CA10" s="446"/>
      <c r="CB10" s="446"/>
      <c r="CC10" s="447"/>
      <c r="CD10" s="170" t="s">
        <v>114</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115</v>
      </c>
      <c r="M11" s="492"/>
      <c r="N11" s="492"/>
      <c r="O11" s="492"/>
      <c r="P11" s="492"/>
      <c r="Q11" s="493"/>
      <c r="R11" s="581" t="s">
        <v>116</v>
      </c>
      <c r="S11" s="582"/>
      <c r="T11" s="582"/>
      <c r="U11" s="582"/>
      <c r="V11" s="583"/>
      <c r="W11" s="593"/>
      <c r="X11" s="407"/>
      <c r="Y11" s="407"/>
      <c r="Z11" s="407"/>
      <c r="AA11" s="407"/>
      <c r="AB11" s="407"/>
      <c r="AC11" s="407"/>
      <c r="AD11" s="407"/>
      <c r="AE11" s="407"/>
      <c r="AF11" s="407"/>
      <c r="AG11" s="407"/>
      <c r="AH11" s="407"/>
      <c r="AI11" s="407"/>
      <c r="AJ11" s="407"/>
      <c r="AK11" s="407"/>
      <c r="AL11" s="594"/>
      <c r="AM11" s="514" t="s">
        <v>117</v>
      </c>
      <c r="AN11" s="419"/>
      <c r="AO11" s="419"/>
      <c r="AP11" s="419"/>
      <c r="AQ11" s="419"/>
      <c r="AR11" s="419"/>
      <c r="AS11" s="419"/>
      <c r="AT11" s="420"/>
      <c r="AU11" s="502" t="s">
        <v>102</v>
      </c>
      <c r="AV11" s="503"/>
      <c r="AW11" s="503"/>
      <c r="AX11" s="503"/>
      <c r="AY11" s="425" t="s">
        <v>118</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119</v>
      </c>
      <c r="CE11" s="455"/>
      <c r="CF11" s="455"/>
      <c r="CG11" s="455"/>
      <c r="CH11" s="455"/>
      <c r="CI11" s="455"/>
      <c r="CJ11" s="455"/>
      <c r="CK11" s="455"/>
      <c r="CL11" s="455"/>
      <c r="CM11" s="455"/>
      <c r="CN11" s="455"/>
      <c r="CO11" s="455"/>
      <c r="CP11" s="455"/>
      <c r="CQ11" s="455"/>
      <c r="CR11" s="455"/>
      <c r="CS11" s="456"/>
      <c r="CT11" s="558" t="s">
        <v>120</v>
      </c>
      <c r="CU11" s="559"/>
      <c r="CV11" s="559"/>
      <c r="CW11" s="559"/>
      <c r="CX11" s="559"/>
      <c r="CY11" s="559"/>
      <c r="CZ11" s="559"/>
      <c r="DA11" s="560"/>
      <c r="DB11" s="558" t="s">
        <v>120</v>
      </c>
      <c r="DC11" s="559"/>
      <c r="DD11" s="559"/>
      <c r="DE11" s="559"/>
      <c r="DF11" s="559"/>
      <c r="DG11" s="559"/>
      <c r="DH11" s="559"/>
      <c r="DI11" s="560"/>
      <c r="DJ11" s="165"/>
      <c r="DK11" s="165"/>
      <c r="DL11" s="165"/>
      <c r="DM11" s="165"/>
      <c r="DN11" s="165"/>
      <c r="DO11" s="165"/>
    </row>
    <row r="12" spans="1:119" ht="18.75" customHeight="1" x14ac:dyDescent="0.15">
      <c r="A12" s="166"/>
      <c r="B12" s="561" t="s">
        <v>121</v>
      </c>
      <c r="C12" s="562"/>
      <c r="D12" s="562"/>
      <c r="E12" s="562"/>
      <c r="F12" s="562"/>
      <c r="G12" s="562"/>
      <c r="H12" s="562"/>
      <c r="I12" s="562"/>
      <c r="J12" s="562"/>
      <c r="K12" s="563"/>
      <c r="L12" s="570" t="s">
        <v>122</v>
      </c>
      <c r="M12" s="571"/>
      <c r="N12" s="571"/>
      <c r="O12" s="571"/>
      <c r="P12" s="571"/>
      <c r="Q12" s="572"/>
      <c r="R12" s="573">
        <v>3737845</v>
      </c>
      <c r="S12" s="574"/>
      <c r="T12" s="574"/>
      <c r="U12" s="574"/>
      <c r="V12" s="575"/>
      <c r="W12" s="576" t="s">
        <v>1</v>
      </c>
      <c r="X12" s="503"/>
      <c r="Y12" s="503"/>
      <c r="Z12" s="503"/>
      <c r="AA12" s="503"/>
      <c r="AB12" s="577"/>
      <c r="AC12" s="502" t="s">
        <v>123</v>
      </c>
      <c r="AD12" s="503"/>
      <c r="AE12" s="503"/>
      <c r="AF12" s="503"/>
      <c r="AG12" s="577"/>
      <c r="AH12" s="502" t="s">
        <v>124</v>
      </c>
      <c r="AI12" s="503"/>
      <c r="AJ12" s="503"/>
      <c r="AK12" s="503"/>
      <c r="AL12" s="578"/>
      <c r="AM12" s="514" t="s">
        <v>125</v>
      </c>
      <c r="AN12" s="419"/>
      <c r="AO12" s="419"/>
      <c r="AP12" s="419"/>
      <c r="AQ12" s="419"/>
      <c r="AR12" s="419"/>
      <c r="AS12" s="419"/>
      <c r="AT12" s="420"/>
      <c r="AU12" s="502" t="s">
        <v>87</v>
      </c>
      <c r="AV12" s="503"/>
      <c r="AW12" s="503"/>
      <c r="AX12" s="503"/>
      <c r="AY12" s="425" t="s">
        <v>126</v>
      </c>
      <c r="AZ12" s="426"/>
      <c r="BA12" s="426"/>
      <c r="BB12" s="426"/>
      <c r="BC12" s="426"/>
      <c r="BD12" s="426"/>
      <c r="BE12" s="426"/>
      <c r="BF12" s="426"/>
      <c r="BG12" s="426"/>
      <c r="BH12" s="426"/>
      <c r="BI12" s="426"/>
      <c r="BJ12" s="426"/>
      <c r="BK12" s="426"/>
      <c r="BL12" s="426"/>
      <c r="BM12" s="427"/>
      <c r="BN12" s="445">
        <v>8400000</v>
      </c>
      <c r="BO12" s="446"/>
      <c r="BP12" s="446"/>
      <c r="BQ12" s="446"/>
      <c r="BR12" s="446"/>
      <c r="BS12" s="446"/>
      <c r="BT12" s="446"/>
      <c r="BU12" s="447"/>
      <c r="BV12" s="445">
        <v>14200000</v>
      </c>
      <c r="BW12" s="446"/>
      <c r="BX12" s="446"/>
      <c r="BY12" s="446"/>
      <c r="BZ12" s="446"/>
      <c r="CA12" s="446"/>
      <c r="CB12" s="446"/>
      <c r="CC12" s="447"/>
      <c r="CD12" s="454" t="s">
        <v>127</v>
      </c>
      <c r="CE12" s="455"/>
      <c r="CF12" s="455"/>
      <c r="CG12" s="455"/>
      <c r="CH12" s="455"/>
      <c r="CI12" s="455"/>
      <c r="CJ12" s="455"/>
      <c r="CK12" s="455"/>
      <c r="CL12" s="455"/>
      <c r="CM12" s="455"/>
      <c r="CN12" s="455"/>
      <c r="CO12" s="455"/>
      <c r="CP12" s="455"/>
      <c r="CQ12" s="455"/>
      <c r="CR12" s="455"/>
      <c r="CS12" s="456"/>
      <c r="CT12" s="558" t="s">
        <v>120</v>
      </c>
      <c r="CU12" s="559"/>
      <c r="CV12" s="559"/>
      <c r="CW12" s="559"/>
      <c r="CX12" s="559"/>
      <c r="CY12" s="559"/>
      <c r="CZ12" s="559"/>
      <c r="DA12" s="560"/>
      <c r="DB12" s="558" t="s">
        <v>120</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128</v>
      </c>
      <c r="N13" s="546"/>
      <c r="O13" s="546"/>
      <c r="P13" s="546"/>
      <c r="Q13" s="547"/>
      <c r="R13" s="548">
        <v>3646405</v>
      </c>
      <c r="S13" s="549"/>
      <c r="T13" s="549"/>
      <c r="U13" s="549"/>
      <c r="V13" s="550"/>
      <c r="W13" s="536" t="s">
        <v>129</v>
      </c>
      <c r="X13" s="458"/>
      <c r="Y13" s="458"/>
      <c r="Z13" s="458"/>
      <c r="AA13" s="458"/>
      <c r="AB13" s="459"/>
      <c r="AC13" s="421">
        <v>7761</v>
      </c>
      <c r="AD13" s="422"/>
      <c r="AE13" s="422"/>
      <c r="AF13" s="422"/>
      <c r="AG13" s="423"/>
      <c r="AH13" s="421">
        <v>7814</v>
      </c>
      <c r="AI13" s="422"/>
      <c r="AJ13" s="422"/>
      <c r="AK13" s="422"/>
      <c r="AL13" s="424"/>
      <c r="AM13" s="514" t="s">
        <v>130</v>
      </c>
      <c r="AN13" s="419"/>
      <c r="AO13" s="419"/>
      <c r="AP13" s="419"/>
      <c r="AQ13" s="419"/>
      <c r="AR13" s="419"/>
      <c r="AS13" s="419"/>
      <c r="AT13" s="420"/>
      <c r="AU13" s="502" t="s">
        <v>98</v>
      </c>
      <c r="AV13" s="503"/>
      <c r="AW13" s="503"/>
      <c r="AX13" s="503"/>
      <c r="AY13" s="425" t="s">
        <v>131</v>
      </c>
      <c r="AZ13" s="426"/>
      <c r="BA13" s="426"/>
      <c r="BB13" s="426"/>
      <c r="BC13" s="426"/>
      <c r="BD13" s="426"/>
      <c r="BE13" s="426"/>
      <c r="BF13" s="426"/>
      <c r="BG13" s="426"/>
      <c r="BH13" s="426"/>
      <c r="BI13" s="426"/>
      <c r="BJ13" s="426"/>
      <c r="BK13" s="426"/>
      <c r="BL13" s="426"/>
      <c r="BM13" s="427"/>
      <c r="BN13" s="445">
        <v>12481579</v>
      </c>
      <c r="BO13" s="446"/>
      <c r="BP13" s="446"/>
      <c r="BQ13" s="446"/>
      <c r="BR13" s="446"/>
      <c r="BS13" s="446"/>
      <c r="BT13" s="446"/>
      <c r="BU13" s="447"/>
      <c r="BV13" s="445">
        <v>-13542299</v>
      </c>
      <c r="BW13" s="446"/>
      <c r="BX13" s="446"/>
      <c r="BY13" s="446"/>
      <c r="BZ13" s="446"/>
      <c r="CA13" s="446"/>
      <c r="CB13" s="446"/>
      <c r="CC13" s="447"/>
      <c r="CD13" s="454" t="s">
        <v>132</v>
      </c>
      <c r="CE13" s="455"/>
      <c r="CF13" s="455"/>
      <c r="CG13" s="455"/>
      <c r="CH13" s="455"/>
      <c r="CI13" s="455"/>
      <c r="CJ13" s="455"/>
      <c r="CK13" s="455"/>
      <c r="CL13" s="455"/>
      <c r="CM13" s="455"/>
      <c r="CN13" s="455"/>
      <c r="CO13" s="455"/>
      <c r="CP13" s="455"/>
      <c r="CQ13" s="455"/>
      <c r="CR13" s="455"/>
      <c r="CS13" s="456"/>
      <c r="CT13" s="415">
        <v>13.3</v>
      </c>
      <c r="CU13" s="416"/>
      <c r="CV13" s="416"/>
      <c r="CW13" s="416"/>
      <c r="CX13" s="416"/>
      <c r="CY13" s="416"/>
      <c r="CZ13" s="416"/>
      <c r="DA13" s="417"/>
      <c r="DB13" s="415">
        <v>16.5</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133</v>
      </c>
      <c r="M14" s="579"/>
      <c r="N14" s="579"/>
      <c r="O14" s="579"/>
      <c r="P14" s="579"/>
      <c r="Q14" s="580"/>
      <c r="R14" s="548">
        <v>3735843</v>
      </c>
      <c r="S14" s="549"/>
      <c r="T14" s="549"/>
      <c r="U14" s="549"/>
      <c r="V14" s="550"/>
      <c r="W14" s="551"/>
      <c r="X14" s="461"/>
      <c r="Y14" s="461"/>
      <c r="Z14" s="461"/>
      <c r="AA14" s="461"/>
      <c r="AB14" s="462"/>
      <c r="AC14" s="541">
        <v>0.5</v>
      </c>
      <c r="AD14" s="542"/>
      <c r="AE14" s="542"/>
      <c r="AF14" s="542"/>
      <c r="AG14" s="543"/>
      <c r="AH14" s="541">
        <v>0.5</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134</v>
      </c>
      <c r="CE14" s="452"/>
      <c r="CF14" s="452"/>
      <c r="CG14" s="452"/>
      <c r="CH14" s="452"/>
      <c r="CI14" s="452"/>
      <c r="CJ14" s="452"/>
      <c r="CK14" s="452"/>
      <c r="CL14" s="452"/>
      <c r="CM14" s="452"/>
      <c r="CN14" s="452"/>
      <c r="CO14" s="452"/>
      <c r="CP14" s="452"/>
      <c r="CQ14" s="452"/>
      <c r="CR14" s="452"/>
      <c r="CS14" s="453"/>
      <c r="CT14" s="552">
        <v>145.6</v>
      </c>
      <c r="CU14" s="553"/>
      <c r="CV14" s="553"/>
      <c r="CW14" s="553"/>
      <c r="CX14" s="553"/>
      <c r="CY14" s="553"/>
      <c r="CZ14" s="553"/>
      <c r="DA14" s="554"/>
      <c r="DB14" s="552">
        <v>160.69999999999999</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128</v>
      </c>
      <c r="N15" s="546"/>
      <c r="O15" s="546"/>
      <c r="P15" s="546"/>
      <c r="Q15" s="547"/>
      <c r="R15" s="548">
        <v>3649259</v>
      </c>
      <c r="S15" s="549"/>
      <c r="T15" s="549"/>
      <c r="U15" s="549"/>
      <c r="V15" s="550"/>
      <c r="W15" s="536" t="s">
        <v>135</v>
      </c>
      <c r="X15" s="458"/>
      <c r="Y15" s="458"/>
      <c r="Z15" s="458"/>
      <c r="AA15" s="458"/>
      <c r="AB15" s="459"/>
      <c r="AC15" s="421">
        <v>324156</v>
      </c>
      <c r="AD15" s="422"/>
      <c r="AE15" s="422"/>
      <c r="AF15" s="422"/>
      <c r="AG15" s="423"/>
      <c r="AH15" s="421">
        <v>334137</v>
      </c>
      <c r="AI15" s="422"/>
      <c r="AJ15" s="422"/>
      <c r="AK15" s="422"/>
      <c r="AL15" s="424"/>
      <c r="AM15" s="514"/>
      <c r="AN15" s="419"/>
      <c r="AO15" s="419"/>
      <c r="AP15" s="419"/>
      <c r="AQ15" s="419"/>
      <c r="AR15" s="419"/>
      <c r="AS15" s="419"/>
      <c r="AT15" s="420"/>
      <c r="AU15" s="502"/>
      <c r="AV15" s="503"/>
      <c r="AW15" s="503"/>
      <c r="AX15" s="503"/>
      <c r="AY15" s="437" t="s">
        <v>136</v>
      </c>
      <c r="AZ15" s="438"/>
      <c r="BA15" s="438"/>
      <c r="BB15" s="438"/>
      <c r="BC15" s="438"/>
      <c r="BD15" s="438"/>
      <c r="BE15" s="438"/>
      <c r="BF15" s="438"/>
      <c r="BG15" s="438"/>
      <c r="BH15" s="438"/>
      <c r="BI15" s="438"/>
      <c r="BJ15" s="438"/>
      <c r="BK15" s="438"/>
      <c r="BL15" s="438"/>
      <c r="BM15" s="439"/>
      <c r="BN15" s="440">
        <v>676669922</v>
      </c>
      <c r="BO15" s="441"/>
      <c r="BP15" s="441"/>
      <c r="BQ15" s="441"/>
      <c r="BR15" s="441"/>
      <c r="BS15" s="441"/>
      <c r="BT15" s="441"/>
      <c r="BU15" s="442"/>
      <c r="BV15" s="440">
        <v>578071210</v>
      </c>
      <c r="BW15" s="441"/>
      <c r="BX15" s="441"/>
      <c r="BY15" s="441"/>
      <c r="BZ15" s="441"/>
      <c r="CA15" s="441"/>
      <c r="CB15" s="441"/>
      <c r="CC15" s="442"/>
      <c r="CD15" s="555" t="s">
        <v>137</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138</v>
      </c>
      <c r="M16" s="539"/>
      <c r="N16" s="539"/>
      <c r="O16" s="539"/>
      <c r="P16" s="539"/>
      <c r="Q16" s="540"/>
      <c r="R16" s="533" t="s">
        <v>139</v>
      </c>
      <c r="S16" s="534"/>
      <c r="T16" s="534"/>
      <c r="U16" s="534"/>
      <c r="V16" s="535"/>
      <c r="W16" s="551"/>
      <c r="X16" s="461"/>
      <c r="Y16" s="461"/>
      <c r="Z16" s="461"/>
      <c r="AA16" s="461"/>
      <c r="AB16" s="462"/>
      <c r="AC16" s="541">
        <v>20.7</v>
      </c>
      <c r="AD16" s="542"/>
      <c r="AE16" s="542"/>
      <c r="AF16" s="542"/>
      <c r="AG16" s="543"/>
      <c r="AH16" s="541">
        <v>20.7</v>
      </c>
      <c r="AI16" s="542"/>
      <c r="AJ16" s="542"/>
      <c r="AK16" s="542"/>
      <c r="AL16" s="544"/>
      <c r="AM16" s="514"/>
      <c r="AN16" s="419"/>
      <c r="AO16" s="419"/>
      <c r="AP16" s="419"/>
      <c r="AQ16" s="419"/>
      <c r="AR16" s="419"/>
      <c r="AS16" s="419"/>
      <c r="AT16" s="420"/>
      <c r="AU16" s="502"/>
      <c r="AV16" s="503"/>
      <c r="AW16" s="503"/>
      <c r="AX16" s="503"/>
      <c r="AY16" s="425" t="s">
        <v>140</v>
      </c>
      <c r="AZ16" s="426"/>
      <c r="BA16" s="426"/>
      <c r="BB16" s="426"/>
      <c r="BC16" s="426"/>
      <c r="BD16" s="426"/>
      <c r="BE16" s="426"/>
      <c r="BF16" s="426"/>
      <c r="BG16" s="426"/>
      <c r="BH16" s="426"/>
      <c r="BI16" s="426"/>
      <c r="BJ16" s="426"/>
      <c r="BK16" s="426"/>
      <c r="BL16" s="426"/>
      <c r="BM16" s="427"/>
      <c r="BN16" s="445">
        <v>703715326</v>
      </c>
      <c r="BO16" s="446"/>
      <c r="BP16" s="446"/>
      <c r="BQ16" s="446"/>
      <c r="BR16" s="446"/>
      <c r="BS16" s="446"/>
      <c r="BT16" s="446"/>
      <c r="BU16" s="447"/>
      <c r="BV16" s="445">
        <v>596534765</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141</v>
      </c>
      <c r="N17" s="531"/>
      <c r="O17" s="531"/>
      <c r="P17" s="531"/>
      <c r="Q17" s="532"/>
      <c r="R17" s="533" t="s">
        <v>142</v>
      </c>
      <c r="S17" s="534"/>
      <c r="T17" s="534"/>
      <c r="U17" s="534"/>
      <c r="V17" s="535"/>
      <c r="W17" s="536" t="s">
        <v>143</v>
      </c>
      <c r="X17" s="458"/>
      <c r="Y17" s="458"/>
      <c r="Z17" s="458"/>
      <c r="AA17" s="458"/>
      <c r="AB17" s="459"/>
      <c r="AC17" s="421">
        <v>1233147</v>
      </c>
      <c r="AD17" s="422"/>
      <c r="AE17" s="422"/>
      <c r="AF17" s="422"/>
      <c r="AG17" s="423"/>
      <c r="AH17" s="421">
        <v>1274381</v>
      </c>
      <c r="AI17" s="422"/>
      <c r="AJ17" s="422"/>
      <c r="AK17" s="422"/>
      <c r="AL17" s="424"/>
      <c r="AM17" s="514"/>
      <c r="AN17" s="419"/>
      <c r="AO17" s="419"/>
      <c r="AP17" s="419"/>
      <c r="AQ17" s="419"/>
      <c r="AR17" s="419"/>
      <c r="AS17" s="419"/>
      <c r="AT17" s="420"/>
      <c r="AU17" s="502"/>
      <c r="AV17" s="503"/>
      <c r="AW17" s="503"/>
      <c r="AX17" s="503"/>
      <c r="AY17" s="425" t="s">
        <v>144</v>
      </c>
      <c r="AZ17" s="426"/>
      <c r="BA17" s="426"/>
      <c r="BB17" s="426"/>
      <c r="BC17" s="426"/>
      <c r="BD17" s="426"/>
      <c r="BE17" s="426"/>
      <c r="BF17" s="426"/>
      <c r="BG17" s="426"/>
      <c r="BH17" s="426"/>
      <c r="BI17" s="426"/>
      <c r="BJ17" s="426"/>
      <c r="BK17" s="426"/>
      <c r="BL17" s="426"/>
      <c r="BM17" s="427"/>
      <c r="BN17" s="445">
        <v>852024428</v>
      </c>
      <c r="BO17" s="446"/>
      <c r="BP17" s="446"/>
      <c r="BQ17" s="446"/>
      <c r="BR17" s="446"/>
      <c r="BS17" s="446"/>
      <c r="BT17" s="446"/>
      <c r="BU17" s="447"/>
      <c r="BV17" s="445">
        <v>753168952</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145</v>
      </c>
      <c r="C18" s="508"/>
      <c r="D18" s="508"/>
      <c r="E18" s="509"/>
      <c r="F18" s="509"/>
      <c r="G18" s="509"/>
      <c r="H18" s="509"/>
      <c r="I18" s="509"/>
      <c r="J18" s="509"/>
      <c r="K18" s="509"/>
      <c r="L18" s="510">
        <v>437.56</v>
      </c>
      <c r="M18" s="510"/>
      <c r="N18" s="510"/>
      <c r="O18" s="510"/>
      <c r="P18" s="510"/>
      <c r="Q18" s="510"/>
      <c r="R18" s="511"/>
      <c r="S18" s="511"/>
      <c r="T18" s="511"/>
      <c r="U18" s="511"/>
      <c r="V18" s="512"/>
      <c r="W18" s="526"/>
      <c r="X18" s="527"/>
      <c r="Y18" s="527"/>
      <c r="Z18" s="527"/>
      <c r="AA18" s="527"/>
      <c r="AB18" s="537"/>
      <c r="AC18" s="409">
        <v>78.8</v>
      </c>
      <c r="AD18" s="410"/>
      <c r="AE18" s="410"/>
      <c r="AF18" s="410"/>
      <c r="AG18" s="513"/>
      <c r="AH18" s="409">
        <v>78.8</v>
      </c>
      <c r="AI18" s="410"/>
      <c r="AJ18" s="410"/>
      <c r="AK18" s="410"/>
      <c r="AL18" s="411"/>
      <c r="AM18" s="514"/>
      <c r="AN18" s="419"/>
      <c r="AO18" s="419"/>
      <c r="AP18" s="419"/>
      <c r="AQ18" s="419"/>
      <c r="AR18" s="419"/>
      <c r="AS18" s="419"/>
      <c r="AT18" s="420"/>
      <c r="AU18" s="502"/>
      <c r="AV18" s="503"/>
      <c r="AW18" s="503"/>
      <c r="AX18" s="503"/>
      <c r="AY18" s="425" t="s">
        <v>146</v>
      </c>
      <c r="AZ18" s="426"/>
      <c r="BA18" s="426"/>
      <c r="BB18" s="426"/>
      <c r="BC18" s="426"/>
      <c r="BD18" s="426"/>
      <c r="BE18" s="426"/>
      <c r="BF18" s="426"/>
      <c r="BG18" s="426"/>
      <c r="BH18" s="426"/>
      <c r="BI18" s="426"/>
      <c r="BJ18" s="426"/>
      <c r="BK18" s="426"/>
      <c r="BL18" s="426"/>
      <c r="BM18" s="427"/>
      <c r="BN18" s="445">
        <v>937880704</v>
      </c>
      <c r="BO18" s="446"/>
      <c r="BP18" s="446"/>
      <c r="BQ18" s="446"/>
      <c r="BR18" s="446"/>
      <c r="BS18" s="446"/>
      <c r="BT18" s="446"/>
      <c r="BU18" s="447"/>
      <c r="BV18" s="445">
        <v>821454560</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147</v>
      </c>
      <c r="C19" s="508"/>
      <c r="D19" s="508"/>
      <c r="E19" s="509"/>
      <c r="F19" s="509"/>
      <c r="G19" s="509"/>
      <c r="H19" s="509"/>
      <c r="I19" s="509"/>
      <c r="J19" s="509"/>
      <c r="K19" s="509"/>
      <c r="L19" s="515">
        <v>8513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148</v>
      </c>
      <c r="AZ19" s="426"/>
      <c r="BA19" s="426"/>
      <c r="BB19" s="426"/>
      <c r="BC19" s="426"/>
      <c r="BD19" s="426"/>
      <c r="BE19" s="426"/>
      <c r="BF19" s="426"/>
      <c r="BG19" s="426"/>
      <c r="BH19" s="426"/>
      <c r="BI19" s="426"/>
      <c r="BJ19" s="426"/>
      <c r="BK19" s="426"/>
      <c r="BL19" s="426"/>
      <c r="BM19" s="427"/>
      <c r="BN19" s="445">
        <v>1086312223</v>
      </c>
      <c r="BO19" s="446"/>
      <c r="BP19" s="446"/>
      <c r="BQ19" s="446"/>
      <c r="BR19" s="446"/>
      <c r="BS19" s="446"/>
      <c r="BT19" s="446"/>
      <c r="BU19" s="447"/>
      <c r="BV19" s="445">
        <v>959194357</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149</v>
      </c>
      <c r="C20" s="508"/>
      <c r="D20" s="508"/>
      <c r="E20" s="509"/>
      <c r="F20" s="509"/>
      <c r="G20" s="509"/>
      <c r="H20" s="509"/>
      <c r="I20" s="509"/>
      <c r="J20" s="509"/>
      <c r="K20" s="509"/>
      <c r="L20" s="515">
        <v>1645618</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150</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151</v>
      </c>
      <c r="C22" s="475"/>
      <c r="D22" s="476"/>
      <c r="E22" s="483" t="s">
        <v>1</v>
      </c>
      <c r="F22" s="458"/>
      <c r="G22" s="458"/>
      <c r="H22" s="458"/>
      <c r="I22" s="458"/>
      <c r="J22" s="458"/>
      <c r="K22" s="459"/>
      <c r="L22" s="483" t="s">
        <v>152</v>
      </c>
      <c r="M22" s="458"/>
      <c r="N22" s="458"/>
      <c r="O22" s="458"/>
      <c r="P22" s="459"/>
      <c r="Q22" s="468" t="s">
        <v>153</v>
      </c>
      <c r="R22" s="469"/>
      <c r="S22" s="469"/>
      <c r="T22" s="469"/>
      <c r="U22" s="469"/>
      <c r="V22" s="484"/>
      <c r="W22" s="486" t="s">
        <v>154</v>
      </c>
      <c r="X22" s="475"/>
      <c r="Y22" s="476"/>
      <c r="Z22" s="483" t="s">
        <v>1</v>
      </c>
      <c r="AA22" s="458"/>
      <c r="AB22" s="458"/>
      <c r="AC22" s="458"/>
      <c r="AD22" s="458"/>
      <c r="AE22" s="458"/>
      <c r="AF22" s="458"/>
      <c r="AG22" s="459"/>
      <c r="AH22" s="457" t="s">
        <v>155</v>
      </c>
      <c r="AI22" s="458"/>
      <c r="AJ22" s="458"/>
      <c r="AK22" s="458"/>
      <c r="AL22" s="459"/>
      <c r="AM22" s="457" t="s">
        <v>156</v>
      </c>
      <c r="AN22" s="463"/>
      <c r="AO22" s="463"/>
      <c r="AP22" s="463"/>
      <c r="AQ22" s="463"/>
      <c r="AR22" s="464"/>
      <c r="AS22" s="468" t="s">
        <v>153</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157</v>
      </c>
      <c r="AZ23" s="438"/>
      <c r="BA23" s="438"/>
      <c r="BB23" s="438"/>
      <c r="BC23" s="438"/>
      <c r="BD23" s="438"/>
      <c r="BE23" s="438"/>
      <c r="BF23" s="438"/>
      <c r="BG23" s="438"/>
      <c r="BH23" s="438"/>
      <c r="BI23" s="438"/>
      <c r="BJ23" s="438"/>
      <c r="BK23" s="438"/>
      <c r="BL23" s="438"/>
      <c r="BM23" s="439"/>
      <c r="BN23" s="445">
        <v>2364112005</v>
      </c>
      <c r="BO23" s="446"/>
      <c r="BP23" s="446"/>
      <c r="BQ23" s="446"/>
      <c r="BR23" s="446"/>
      <c r="BS23" s="446"/>
      <c r="BT23" s="446"/>
      <c r="BU23" s="447"/>
      <c r="BV23" s="445">
        <v>2358434115</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158</v>
      </c>
      <c r="F24" s="419"/>
      <c r="G24" s="419"/>
      <c r="H24" s="419"/>
      <c r="I24" s="419"/>
      <c r="J24" s="419"/>
      <c r="K24" s="420"/>
      <c r="L24" s="421">
        <v>1</v>
      </c>
      <c r="M24" s="422"/>
      <c r="N24" s="422"/>
      <c r="O24" s="422"/>
      <c r="P24" s="423"/>
      <c r="Q24" s="421">
        <v>15990</v>
      </c>
      <c r="R24" s="422"/>
      <c r="S24" s="422"/>
      <c r="T24" s="422"/>
      <c r="U24" s="422"/>
      <c r="V24" s="423"/>
      <c r="W24" s="487"/>
      <c r="X24" s="478"/>
      <c r="Y24" s="479"/>
      <c r="Z24" s="418" t="s">
        <v>159</v>
      </c>
      <c r="AA24" s="419"/>
      <c r="AB24" s="419"/>
      <c r="AC24" s="419"/>
      <c r="AD24" s="419"/>
      <c r="AE24" s="419"/>
      <c r="AF24" s="419"/>
      <c r="AG24" s="420"/>
      <c r="AH24" s="421">
        <v>20736</v>
      </c>
      <c r="AI24" s="422"/>
      <c r="AJ24" s="422"/>
      <c r="AK24" s="422"/>
      <c r="AL24" s="423"/>
      <c r="AM24" s="421">
        <v>65276928</v>
      </c>
      <c r="AN24" s="422"/>
      <c r="AO24" s="422"/>
      <c r="AP24" s="422"/>
      <c r="AQ24" s="422"/>
      <c r="AR24" s="423"/>
      <c r="AS24" s="421">
        <v>3148</v>
      </c>
      <c r="AT24" s="422"/>
      <c r="AU24" s="422"/>
      <c r="AV24" s="422"/>
      <c r="AW24" s="422"/>
      <c r="AX24" s="424"/>
      <c r="AY24" s="412" t="s">
        <v>160</v>
      </c>
      <c r="AZ24" s="413"/>
      <c r="BA24" s="413"/>
      <c r="BB24" s="413"/>
      <c r="BC24" s="413"/>
      <c r="BD24" s="413"/>
      <c r="BE24" s="413"/>
      <c r="BF24" s="413"/>
      <c r="BG24" s="413"/>
      <c r="BH24" s="413"/>
      <c r="BI24" s="413"/>
      <c r="BJ24" s="413"/>
      <c r="BK24" s="413"/>
      <c r="BL24" s="413"/>
      <c r="BM24" s="414"/>
      <c r="BN24" s="445">
        <v>509489194</v>
      </c>
      <c r="BO24" s="446"/>
      <c r="BP24" s="446"/>
      <c r="BQ24" s="446"/>
      <c r="BR24" s="446"/>
      <c r="BS24" s="446"/>
      <c r="BT24" s="446"/>
      <c r="BU24" s="447"/>
      <c r="BV24" s="445">
        <v>512386461</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161</v>
      </c>
      <c r="F25" s="419"/>
      <c r="G25" s="419"/>
      <c r="H25" s="419"/>
      <c r="I25" s="419"/>
      <c r="J25" s="419"/>
      <c r="K25" s="420"/>
      <c r="L25" s="421">
        <v>4</v>
      </c>
      <c r="M25" s="422"/>
      <c r="N25" s="422"/>
      <c r="O25" s="422"/>
      <c r="P25" s="423"/>
      <c r="Q25" s="421">
        <v>12850</v>
      </c>
      <c r="R25" s="422"/>
      <c r="S25" s="422"/>
      <c r="T25" s="422"/>
      <c r="U25" s="422"/>
      <c r="V25" s="423"/>
      <c r="W25" s="487"/>
      <c r="X25" s="478"/>
      <c r="Y25" s="479"/>
      <c r="Z25" s="418" t="s">
        <v>162</v>
      </c>
      <c r="AA25" s="419"/>
      <c r="AB25" s="419"/>
      <c r="AC25" s="419"/>
      <c r="AD25" s="419"/>
      <c r="AE25" s="419"/>
      <c r="AF25" s="419"/>
      <c r="AG25" s="420"/>
      <c r="AH25" s="421">
        <v>3537</v>
      </c>
      <c r="AI25" s="422"/>
      <c r="AJ25" s="422"/>
      <c r="AK25" s="422"/>
      <c r="AL25" s="423"/>
      <c r="AM25" s="421">
        <v>10929330</v>
      </c>
      <c r="AN25" s="422"/>
      <c r="AO25" s="422"/>
      <c r="AP25" s="422"/>
      <c r="AQ25" s="422"/>
      <c r="AR25" s="423"/>
      <c r="AS25" s="421">
        <v>3090</v>
      </c>
      <c r="AT25" s="422"/>
      <c r="AU25" s="422"/>
      <c r="AV25" s="422"/>
      <c r="AW25" s="422"/>
      <c r="AX25" s="424"/>
      <c r="AY25" s="437" t="s">
        <v>163</v>
      </c>
      <c r="AZ25" s="438"/>
      <c r="BA25" s="438"/>
      <c r="BB25" s="438"/>
      <c r="BC25" s="438"/>
      <c r="BD25" s="438"/>
      <c r="BE25" s="438"/>
      <c r="BF25" s="438"/>
      <c r="BG25" s="438"/>
      <c r="BH25" s="438"/>
      <c r="BI25" s="438"/>
      <c r="BJ25" s="438"/>
      <c r="BK25" s="438"/>
      <c r="BL25" s="438"/>
      <c r="BM25" s="439"/>
      <c r="BN25" s="440">
        <v>313488925</v>
      </c>
      <c r="BO25" s="441"/>
      <c r="BP25" s="441"/>
      <c r="BQ25" s="441"/>
      <c r="BR25" s="441"/>
      <c r="BS25" s="441"/>
      <c r="BT25" s="441"/>
      <c r="BU25" s="442"/>
      <c r="BV25" s="440">
        <v>318088797</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164</v>
      </c>
      <c r="F26" s="419"/>
      <c r="G26" s="419"/>
      <c r="H26" s="419"/>
      <c r="I26" s="419"/>
      <c r="J26" s="419"/>
      <c r="K26" s="420"/>
      <c r="L26" s="421">
        <v>1</v>
      </c>
      <c r="M26" s="422"/>
      <c r="N26" s="422"/>
      <c r="O26" s="422"/>
      <c r="P26" s="423"/>
      <c r="Q26" s="421">
        <v>9400</v>
      </c>
      <c r="R26" s="422"/>
      <c r="S26" s="422"/>
      <c r="T26" s="422"/>
      <c r="U26" s="422"/>
      <c r="V26" s="423"/>
      <c r="W26" s="487"/>
      <c r="X26" s="478"/>
      <c r="Y26" s="479"/>
      <c r="Z26" s="418" t="s">
        <v>165</v>
      </c>
      <c r="AA26" s="500"/>
      <c r="AB26" s="500"/>
      <c r="AC26" s="500"/>
      <c r="AD26" s="500"/>
      <c r="AE26" s="500"/>
      <c r="AF26" s="500"/>
      <c r="AG26" s="501"/>
      <c r="AH26" s="421">
        <v>2698</v>
      </c>
      <c r="AI26" s="422"/>
      <c r="AJ26" s="422"/>
      <c r="AK26" s="422"/>
      <c r="AL26" s="423"/>
      <c r="AM26" s="421">
        <v>8776594</v>
      </c>
      <c r="AN26" s="422"/>
      <c r="AO26" s="422"/>
      <c r="AP26" s="422"/>
      <c r="AQ26" s="422"/>
      <c r="AR26" s="423"/>
      <c r="AS26" s="421">
        <v>3253</v>
      </c>
      <c r="AT26" s="422"/>
      <c r="AU26" s="422"/>
      <c r="AV26" s="422"/>
      <c r="AW26" s="422"/>
      <c r="AX26" s="424"/>
      <c r="AY26" s="454" t="s">
        <v>166</v>
      </c>
      <c r="AZ26" s="455"/>
      <c r="BA26" s="455"/>
      <c r="BB26" s="455"/>
      <c r="BC26" s="455"/>
      <c r="BD26" s="455"/>
      <c r="BE26" s="455"/>
      <c r="BF26" s="455"/>
      <c r="BG26" s="455"/>
      <c r="BH26" s="455"/>
      <c r="BI26" s="455"/>
      <c r="BJ26" s="455"/>
      <c r="BK26" s="455"/>
      <c r="BL26" s="455"/>
      <c r="BM26" s="456"/>
      <c r="BN26" s="445">
        <v>8418311</v>
      </c>
      <c r="BO26" s="446"/>
      <c r="BP26" s="446"/>
      <c r="BQ26" s="446"/>
      <c r="BR26" s="446"/>
      <c r="BS26" s="446"/>
      <c r="BT26" s="446"/>
      <c r="BU26" s="447"/>
      <c r="BV26" s="445">
        <v>8584382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167</v>
      </c>
      <c r="F27" s="419"/>
      <c r="G27" s="419"/>
      <c r="H27" s="419"/>
      <c r="I27" s="419"/>
      <c r="J27" s="419"/>
      <c r="K27" s="420"/>
      <c r="L27" s="421">
        <v>1</v>
      </c>
      <c r="M27" s="422"/>
      <c r="N27" s="422"/>
      <c r="O27" s="422"/>
      <c r="P27" s="423"/>
      <c r="Q27" s="421">
        <v>11790</v>
      </c>
      <c r="R27" s="422"/>
      <c r="S27" s="422"/>
      <c r="T27" s="422"/>
      <c r="U27" s="422"/>
      <c r="V27" s="423"/>
      <c r="W27" s="487"/>
      <c r="X27" s="478"/>
      <c r="Y27" s="479"/>
      <c r="Z27" s="418" t="s">
        <v>168</v>
      </c>
      <c r="AA27" s="419"/>
      <c r="AB27" s="419"/>
      <c r="AC27" s="419"/>
      <c r="AD27" s="419"/>
      <c r="AE27" s="419"/>
      <c r="AF27" s="419"/>
      <c r="AG27" s="420"/>
      <c r="AH27" s="421">
        <v>15244</v>
      </c>
      <c r="AI27" s="422"/>
      <c r="AJ27" s="422"/>
      <c r="AK27" s="422"/>
      <c r="AL27" s="423"/>
      <c r="AM27" s="421">
        <v>51931208</v>
      </c>
      <c r="AN27" s="422"/>
      <c r="AO27" s="422"/>
      <c r="AP27" s="422"/>
      <c r="AQ27" s="422"/>
      <c r="AR27" s="423"/>
      <c r="AS27" s="421">
        <v>3407</v>
      </c>
      <c r="AT27" s="422"/>
      <c r="AU27" s="422"/>
      <c r="AV27" s="422"/>
      <c r="AW27" s="422"/>
      <c r="AX27" s="424"/>
      <c r="AY27" s="451" t="s">
        <v>169</v>
      </c>
      <c r="AZ27" s="452"/>
      <c r="BA27" s="452"/>
      <c r="BB27" s="452"/>
      <c r="BC27" s="452"/>
      <c r="BD27" s="452"/>
      <c r="BE27" s="452"/>
      <c r="BF27" s="452"/>
      <c r="BG27" s="452"/>
      <c r="BH27" s="452"/>
      <c r="BI27" s="452"/>
      <c r="BJ27" s="452"/>
      <c r="BK27" s="452"/>
      <c r="BL27" s="452"/>
      <c r="BM27" s="453"/>
      <c r="BN27" s="448">
        <v>121802878</v>
      </c>
      <c r="BO27" s="449"/>
      <c r="BP27" s="449"/>
      <c r="BQ27" s="449"/>
      <c r="BR27" s="449"/>
      <c r="BS27" s="449"/>
      <c r="BT27" s="449"/>
      <c r="BU27" s="450"/>
      <c r="BV27" s="448">
        <v>130497414</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170</v>
      </c>
      <c r="F28" s="419"/>
      <c r="G28" s="419"/>
      <c r="H28" s="419"/>
      <c r="I28" s="419"/>
      <c r="J28" s="419"/>
      <c r="K28" s="420"/>
      <c r="L28" s="421">
        <v>1</v>
      </c>
      <c r="M28" s="422"/>
      <c r="N28" s="422"/>
      <c r="O28" s="422"/>
      <c r="P28" s="423"/>
      <c r="Q28" s="421">
        <v>10610</v>
      </c>
      <c r="R28" s="422"/>
      <c r="S28" s="422"/>
      <c r="T28" s="422"/>
      <c r="U28" s="422"/>
      <c r="V28" s="423"/>
      <c r="W28" s="487"/>
      <c r="X28" s="478"/>
      <c r="Y28" s="479"/>
      <c r="Z28" s="418" t="s">
        <v>171</v>
      </c>
      <c r="AA28" s="419"/>
      <c r="AB28" s="419"/>
      <c r="AC28" s="419"/>
      <c r="AD28" s="419"/>
      <c r="AE28" s="419"/>
      <c r="AF28" s="419"/>
      <c r="AG28" s="420"/>
      <c r="AH28" s="421" t="s">
        <v>120</v>
      </c>
      <c r="AI28" s="422"/>
      <c r="AJ28" s="422"/>
      <c r="AK28" s="422"/>
      <c r="AL28" s="423"/>
      <c r="AM28" s="421" t="s">
        <v>120</v>
      </c>
      <c r="AN28" s="422"/>
      <c r="AO28" s="422"/>
      <c r="AP28" s="422"/>
      <c r="AQ28" s="422"/>
      <c r="AR28" s="423"/>
      <c r="AS28" s="421" t="s">
        <v>120</v>
      </c>
      <c r="AT28" s="422"/>
      <c r="AU28" s="422"/>
      <c r="AV28" s="422"/>
      <c r="AW28" s="422"/>
      <c r="AX28" s="424"/>
      <c r="AY28" s="428" t="s">
        <v>172</v>
      </c>
      <c r="AZ28" s="429"/>
      <c r="BA28" s="429"/>
      <c r="BB28" s="430"/>
      <c r="BC28" s="437" t="s">
        <v>41</v>
      </c>
      <c r="BD28" s="438"/>
      <c r="BE28" s="438"/>
      <c r="BF28" s="438"/>
      <c r="BG28" s="438"/>
      <c r="BH28" s="438"/>
      <c r="BI28" s="438"/>
      <c r="BJ28" s="438"/>
      <c r="BK28" s="438"/>
      <c r="BL28" s="438"/>
      <c r="BM28" s="439"/>
      <c r="BN28" s="440">
        <v>26246630</v>
      </c>
      <c r="BO28" s="441"/>
      <c r="BP28" s="441"/>
      <c r="BQ28" s="441"/>
      <c r="BR28" s="441"/>
      <c r="BS28" s="441"/>
      <c r="BT28" s="441"/>
      <c r="BU28" s="442"/>
      <c r="BV28" s="440">
        <v>17356526</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173</v>
      </c>
      <c r="F29" s="419"/>
      <c r="G29" s="419"/>
      <c r="H29" s="419"/>
      <c r="I29" s="419"/>
      <c r="J29" s="419"/>
      <c r="K29" s="420"/>
      <c r="L29" s="421">
        <v>84</v>
      </c>
      <c r="M29" s="422"/>
      <c r="N29" s="422"/>
      <c r="O29" s="422"/>
      <c r="P29" s="423"/>
      <c r="Q29" s="421">
        <v>9530</v>
      </c>
      <c r="R29" s="422"/>
      <c r="S29" s="422"/>
      <c r="T29" s="422"/>
      <c r="U29" s="422"/>
      <c r="V29" s="423"/>
      <c r="W29" s="488"/>
      <c r="X29" s="489"/>
      <c r="Y29" s="490"/>
      <c r="Z29" s="418" t="s">
        <v>174</v>
      </c>
      <c r="AA29" s="419"/>
      <c r="AB29" s="419"/>
      <c r="AC29" s="419"/>
      <c r="AD29" s="419"/>
      <c r="AE29" s="419"/>
      <c r="AF29" s="419"/>
      <c r="AG29" s="420"/>
      <c r="AH29" s="421">
        <v>35980</v>
      </c>
      <c r="AI29" s="422"/>
      <c r="AJ29" s="422"/>
      <c r="AK29" s="422"/>
      <c r="AL29" s="423"/>
      <c r="AM29" s="421">
        <v>117208136</v>
      </c>
      <c r="AN29" s="422"/>
      <c r="AO29" s="422"/>
      <c r="AP29" s="422"/>
      <c r="AQ29" s="422"/>
      <c r="AR29" s="423"/>
      <c r="AS29" s="421">
        <v>3258</v>
      </c>
      <c r="AT29" s="422"/>
      <c r="AU29" s="422"/>
      <c r="AV29" s="422"/>
      <c r="AW29" s="422"/>
      <c r="AX29" s="424"/>
      <c r="AY29" s="431"/>
      <c r="AZ29" s="432"/>
      <c r="BA29" s="432"/>
      <c r="BB29" s="433"/>
      <c r="BC29" s="425" t="s">
        <v>175</v>
      </c>
      <c r="BD29" s="426"/>
      <c r="BE29" s="426"/>
      <c r="BF29" s="426"/>
      <c r="BG29" s="426"/>
      <c r="BH29" s="426"/>
      <c r="BI29" s="426"/>
      <c r="BJ29" s="426"/>
      <c r="BK29" s="426"/>
      <c r="BL29" s="426"/>
      <c r="BM29" s="427"/>
      <c r="BN29" s="445" t="s">
        <v>120</v>
      </c>
      <c r="BO29" s="446"/>
      <c r="BP29" s="446"/>
      <c r="BQ29" s="446"/>
      <c r="BR29" s="446"/>
      <c r="BS29" s="446"/>
      <c r="BT29" s="446"/>
      <c r="BU29" s="447"/>
      <c r="BV29" s="445" t="s">
        <v>176</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177</v>
      </c>
      <c r="X30" s="498"/>
      <c r="Y30" s="498"/>
      <c r="Z30" s="498"/>
      <c r="AA30" s="498"/>
      <c r="AB30" s="498"/>
      <c r="AC30" s="498"/>
      <c r="AD30" s="498"/>
      <c r="AE30" s="498"/>
      <c r="AF30" s="498"/>
      <c r="AG30" s="499"/>
      <c r="AH30" s="409">
        <v>100.6</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43</v>
      </c>
      <c r="BD30" s="413"/>
      <c r="BE30" s="413"/>
      <c r="BF30" s="413"/>
      <c r="BG30" s="413"/>
      <c r="BH30" s="413"/>
      <c r="BI30" s="413"/>
      <c r="BJ30" s="413"/>
      <c r="BK30" s="413"/>
      <c r="BL30" s="413"/>
      <c r="BM30" s="414"/>
      <c r="BN30" s="448">
        <v>15366862</v>
      </c>
      <c r="BO30" s="449"/>
      <c r="BP30" s="449"/>
      <c r="BQ30" s="449"/>
      <c r="BR30" s="449"/>
      <c r="BS30" s="449"/>
      <c r="BT30" s="449"/>
      <c r="BU30" s="450"/>
      <c r="BV30" s="448">
        <v>14646003</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178</v>
      </c>
      <c r="D32" s="193"/>
      <c r="E32" s="193"/>
      <c r="F32" s="190"/>
      <c r="G32" s="190"/>
      <c r="H32" s="190"/>
      <c r="I32" s="190"/>
      <c r="J32" s="190"/>
      <c r="K32" s="190"/>
      <c r="L32" s="190"/>
      <c r="M32" s="190"/>
      <c r="N32" s="190"/>
      <c r="O32" s="190"/>
      <c r="P32" s="190"/>
      <c r="Q32" s="190"/>
      <c r="R32" s="190"/>
      <c r="S32" s="190"/>
      <c r="T32" s="190"/>
      <c r="U32" s="190" t="s">
        <v>179</v>
      </c>
      <c r="V32" s="190"/>
      <c r="W32" s="190"/>
      <c r="X32" s="190"/>
      <c r="Y32" s="190"/>
      <c r="Z32" s="190"/>
      <c r="AA32" s="190"/>
      <c r="AB32" s="190"/>
      <c r="AC32" s="190"/>
      <c r="AD32" s="190"/>
      <c r="AE32" s="190"/>
      <c r="AF32" s="190"/>
      <c r="AG32" s="190"/>
      <c r="AH32" s="190"/>
      <c r="AI32" s="190"/>
      <c r="AJ32" s="190"/>
      <c r="AK32" s="190"/>
      <c r="AL32" s="190"/>
      <c r="AM32" s="194" t="s">
        <v>180</v>
      </c>
      <c r="AN32" s="190"/>
      <c r="AO32" s="190"/>
      <c r="AP32" s="190"/>
      <c r="AQ32" s="190"/>
      <c r="AR32" s="190"/>
      <c r="AS32" s="194"/>
      <c r="AT32" s="194"/>
      <c r="AU32" s="194"/>
      <c r="AV32" s="194"/>
      <c r="AW32" s="194"/>
      <c r="AX32" s="194"/>
      <c r="AY32" s="194"/>
      <c r="AZ32" s="194"/>
      <c r="BA32" s="194"/>
      <c r="BB32" s="190"/>
      <c r="BC32" s="194"/>
      <c r="BD32" s="190"/>
      <c r="BE32" s="194" t="s">
        <v>181</v>
      </c>
      <c r="BF32" s="190"/>
      <c r="BG32" s="190"/>
      <c r="BH32" s="190"/>
      <c r="BI32" s="190"/>
      <c r="BJ32" s="194"/>
      <c r="BK32" s="194"/>
      <c r="BL32" s="194"/>
      <c r="BM32" s="194"/>
      <c r="BN32" s="194"/>
      <c r="BO32" s="194"/>
      <c r="BP32" s="194"/>
      <c r="BQ32" s="194"/>
      <c r="BR32" s="190"/>
      <c r="BS32" s="190"/>
      <c r="BT32" s="190"/>
      <c r="BU32" s="190"/>
      <c r="BV32" s="190"/>
      <c r="BW32" s="190" t="s">
        <v>182</v>
      </c>
      <c r="BX32" s="190"/>
      <c r="BY32" s="190"/>
      <c r="BZ32" s="190"/>
      <c r="CA32" s="190"/>
      <c r="CB32" s="194"/>
      <c r="CC32" s="194"/>
      <c r="CD32" s="194"/>
      <c r="CE32" s="194"/>
      <c r="CF32" s="194"/>
      <c r="CG32" s="194"/>
      <c r="CH32" s="194"/>
      <c r="CI32" s="194"/>
      <c r="CJ32" s="194"/>
      <c r="CK32" s="194"/>
      <c r="CL32" s="194"/>
      <c r="CM32" s="194"/>
      <c r="CN32" s="194"/>
      <c r="CO32" s="194" t="s">
        <v>183</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184</v>
      </c>
      <c r="D33" s="408"/>
      <c r="E33" s="407" t="s">
        <v>185</v>
      </c>
      <c r="F33" s="407"/>
      <c r="G33" s="407"/>
      <c r="H33" s="407"/>
      <c r="I33" s="407"/>
      <c r="J33" s="407"/>
      <c r="K33" s="407"/>
      <c r="L33" s="407"/>
      <c r="M33" s="407"/>
      <c r="N33" s="407"/>
      <c r="O33" s="407"/>
      <c r="P33" s="407"/>
      <c r="Q33" s="407"/>
      <c r="R33" s="407"/>
      <c r="S33" s="407"/>
      <c r="T33" s="195"/>
      <c r="U33" s="408" t="s">
        <v>186</v>
      </c>
      <c r="V33" s="408"/>
      <c r="W33" s="407" t="s">
        <v>187</v>
      </c>
      <c r="X33" s="407"/>
      <c r="Y33" s="407"/>
      <c r="Z33" s="407"/>
      <c r="AA33" s="407"/>
      <c r="AB33" s="407"/>
      <c r="AC33" s="407"/>
      <c r="AD33" s="407"/>
      <c r="AE33" s="407"/>
      <c r="AF33" s="407"/>
      <c r="AG33" s="407"/>
      <c r="AH33" s="407"/>
      <c r="AI33" s="407"/>
      <c r="AJ33" s="407"/>
      <c r="AK33" s="407"/>
      <c r="AL33" s="195"/>
      <c r="AM33" s="408" t="s">
        <v>184</v>
      </c>
      <c r="AN33" s="408"/>
      <c r="AO33" s="407" t="s">
        <v>188</v>
      </c>
      <c r="AP33" s="407"/>
      <c r="AQ33" s="407"/>
      <c r="AR33" s="407"/>
      <c r="AS33" s="407"/>
      <c r="AT33" s="407"/>
      <c r="AU33" s="407"/>
      <c r="AV33" s="407"/>
      <c r="AW33" s="407"/>
      <c r="AX33" s="407"/>
      <c r="AY33" s="407"/>
      <c r="AZ33" s="407"/>
      <c r="BA33" s="407"/>
      <c r="BB33" s="407"/>
      <c r="BC33" s="407"/>
      <c r="BD33" s="196"/>
      <c r="BE33" s="407" t="s">
        <v>189</v>
      </c>
      <c r="BF33" s="407"/>
      <c r="BG33" s="407" t="s">
        <v>190</v>
      </c>
      <c r="BH33" s="407"/>
      <c r="BI33" s="407"/>
      <c r="BJ33" s="407"/>
      <c r="BK33" s="407"/>
      <c r="BL33" s="407"/>
      <c r="BM33" s="407"/>
      <c r="BN33" s="407"/>
      <c r="BO33" s="407"/>
      <c r="BP33" s="407"/>
      <c r="BQ33" s="407"/>
      <c r="BR33" s="407"/>
      <c r="BS33" s="407"/>
      <c r="BT33" s="407"/>
      <c r="BU33" s="407"/>
      <c r="BV33" s="196"/>
      <c r="BW33" s="408" t="s">
        <v>189</v>
      </c>
      <c r="BX33" s="408"/>
      <c r="BY33" s="407" t="s">
        <v>191</v>
      </c>
      <c r="BZ33" s="407"/>
      <c r="CA33" s="407"/>
      <c r="CB33" s="407"/>
      <c r="CC33" s="407"/>
      <c r="CD33" s="407"/>
      <c r="CE33" s="407"/>
      <c r="CF33" s="407"/>
      <c r="CG33" s="407"/>
      <c r="CH33" s="407"/>
      <c r="CI33" s="407"/>
      <c r="CJ33" s="407"/>
      <c r="CK33" s="407"/>
      <c r="CL33" s="407"/>
      <c r="CM33" s="407"/>
      <c r="CN33" s="195"/>
      <c r="CO33" s="408" t="s">
        <v>186</v>
      </c>
      <c r="CP33" s="408"/>
      <c r="CQ33" s="407" t="s">
        <v>192</v>
      </c>
      <c r="CR33" s="407"/>
      <c r="CS33" s="407"/>
      <c r="CT33" s="407"/>
      <c r="CU33" s="407"/>
      <c r="CV33" s="407"/>
      <c r="CW33" s="407"/>
      <c r="CX33" s="407"/>
      <c r="CY33" s="407"/>
      <c r="CZ33" s="407"/>
      <c r="DA33" s="407"/>
      <c r="DB33" s="407"/>
      <c r="DC33" s="407"/>
      <c r="DD33" s="407"/>
      <c r="DE33" s="407"/>
      <c r="DF33" s="195"/>
      <c r="DG33" s="406" t="s">
        <v>193</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9</v>
      </c>
      <c r="V34" s="404"/>
      <c r="W34" s="403" t="str">
        <f>IF('各会計、関係団体の財政状況及び健全化判断比率'!B28="","",'各会計、関係団体の財政状況及び健全化判断比率'!B28)</f>
        <v>国民健康保険事業費会計</v>
      </c>
      <c r="X34" s="403"/>
      <c r="Y34" s="403"/>
      <c r="Z34" s="403"/>
      <c r="AA34" s="403"/>
      <c r="AB34" s="403"/>
      <c r="AC34" s="403"/>
      <c r="AD34" s="403"/>
      <c r="AE34" s="403"/>
      <c r="AF34" s="403"/>
      <c r="AG34" s="403"/>
      <c r="AH34" s="403"/>
      <c r="AI34" s="403"/>
      <c r="AJ34" s="403"/>
      <c r="AK34" s="403"/>
      <c r="AL34" s="193"/>
      <c r="AM34" s="404">
        <f>IF(AO34="","",MAX(C34:D43,U34:V43)+1)</f>
        <v>13</v>
      </c>
      <c r="AN34" s="404"/>
      <c r="AO34" s="403" t="str">
        <f>IF('各会計、関係団体の財政状況及び健全化判断比率'!B32="","",'各会計、関係団体の財政状況及び健全化判断比率'!B32)</f>
        <v>水道事業会計</v>
      </c>
      <c r="AP34" s="403"/>
      <c r="AQ34" s="403"/>
      <c r="AR34" s="403"/>
      <c r="AS34" s="403"/>
      <c r="AT34" s="403"/>
      <c r="AU34" s="403"/>
      <c r="AV34" s="403"/>
      <c r="AW34" s="403"/>
      <c r="AX34" s="403"/>
      <c r="AY34" s="403"/>
      <c r="AZ34" s="403"/>
      <c r="BA34" s="403"/>
      <c r="BB34" s="403"/>
      <c r="BC34" s="403"/>
      <c r="BD34" s="193"/>
      <c r="BE34" s="404">
        <f>IF(BG34="","",MAX(C34:D43,U34:V43,AM34:AN43)+1)</f>
        <v>20</v>
      </c>
      <c r="BF34" s="404"/>
      <c r="BG34" s="403" t="str">
        <f>IF('各会計、関係団体の財政状況及び健全化判断比率'!B39="","",'各会計、関係団体の財政状況及び健全化判断比率'!B39)</f>
        <v>港湾整備事業費会計</v>
      </c>
      <c r="BH34" s="403"/>
      <c r="BI34" s="403"/>
      <c r="BJ34" s="403"/>
      <c r="BK34" s="403"/>
      <c r="BL34" s="403"/>
      <c r="BM34" s="403"/>
      <c r="BN34" s="403"/>
      <c r="BO34" s="403"/>
      <c r="BP34" s="403"/>
      <c r="BQ34" s="403"/>
      <c r="BR34" s="403"/>
      <c r="BS34" s="403"/>
      <c r="BT34" s="403"/>
      <c r="BU34" s="403"/>
      <c r="BV34" s="193"/>
      <c r="BW34" s="404">
        <f>IF(BY34="","",MAX(C34:D43,U34:V43,AM34:AN43,BE34:BF43)+1)</f>
        <v>25</v>
      </c>
      <c r="BX34" s="404"/>
      <c r="BY34" s="403" t="str">
        <f>IF('各会計、関係団体の財政状況及び健全化判断比率'!B68="","",'各会計、関係団体の財政状況及び健全化判断比率'!B68)</f>
        <v>神奈川県内広域水道企業団（水道用水供給事業会計）</v>
      </c>
      <c r="BZ34" s="403"/>
      <c r="CA34" s="403"/>
      <c r="CB34" s="403"/>
      <c r="CC34" s="403"/>
      <c r="CD34" s="403"/>
      <c r="CE34" s="403"/>
      <c r="CF34" s="403"/>
      <c r="CG34" s="403"/>
      <c r="CH34" s="403"/>
      <c r="CI34" s="403"/>
      <c r="CJ34" s="403"/>
      <c r="CK34" s="403"/>
      <c r="CL34" s="403"/>
      <c r="CM34" s="403"/>
      <c r="CN34" s="193"/>
      <c r="CO34" s="404">
        <f>IF(CQ34="","",MAX(C34:D43,U34:V43,AM34:AN43,BE34:BF43,BW34:BX43)+1)</f>
        <v>28</v>
      </c>
      <c r="CP34" s="404"/>
      <c r="CQ34" s="403" t="str">
        <f>IF('各会計、関係団体の財政状況及び健全化判断比率'!BS7="","",'各会計、関係団体の財政状況及び健全化判断比率'!BS7)</f>
        <v>公益財団法人横浜市男女共同参画推進協会</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x14ac:dyDescent="0.15">
      <c r="A35" s="166"/>
      <c r="B35" s="192"/>
      <c r="C35" s="404">
        <f>IF(E35="","",C34+1)</f>
        <v>2</v>
      </c>
      <c r="D35" s="404"/>
      <c r="E35" s="403" t="str">
        <f>IF('各会計、関係団体の財政状況及び健全化判断比率'!B8="","",'各会計、関係団体の財政状況及び健全化判断比率'!B8)</f>
        <v>市債金会計</v>
      </c>
      <c r="F35" s="403"/>
      <c r="G35" s="403"/>
      <c r="H35" s="403"/>
      <c r="I35" s="403"/>
      <c r="J35" s="403"/>
      <c r="K35" s="403"/>
      <c r="L35" s="403"/>
      <c r="M35" s="403"/>
      <c r="N35" s="403"/>
      <c r="O35" s="403"/>
      <c r="P35" s="403"/>
      <c r="Q35" s="403"/>
      <c r="R35" s="403"/>
      <c r="S35" s="403"/>
      <c r="T35" s="193"/>
      <c r="U35" s="404">
        <f>IF(W35="","",U34+1)</f>
        <v>10</v>
      </c>
      <c r="V35" s="404"/>
      <c r="W35" s="403" t="str">
        <f>IF('各会計、関係団体の財政状況及び健全化判断比率'!B29="","",'各会計、関係団体の財政状況及び健全化判断比率'!B29)</f>
        <v>介護保険事業費会計</v>
      </c>
      <c r="X35" s="403"/>
      <c r="Y35" s="403"/>
      <c r="Z35" s="403"/>
      <c r="AA35" s="403"/>
      <c r="AB35" s="403"/>
      <c r="AC35" s="403"/>
      <c r="AD35" s="403"/>
      <c r="AE35" s="403"/>
      <c r="AF35" s="403"/>
      <c r="AG35" s="403"/>
      <c r="AH35" s="403"/>
      <c r="AI35" s="403"/>
      <c r="AJ35" s="403"/>
      <c r="AK35" s="403"/>
      <c r="AL35" s="193"/>
      <c r="AM35" s="404">
        <f t="shared" ref="AM35:AM43" si="0">IF(AO35="","",AM34+1)</f>
        <v>14</v>
      </c>
      <c r="AN35" s="404"/>
      <c r="AO35" s="403" t="str">
        <f>IF('各会計、関係団体の財政状況及び健全化判断比率'!B33="","",'各会計、関係団体の財政状況及び健全化判断比率'!B33)</f>
        <v>工業用水道事業会計</v>
      </c>
      <c r="AP35" s="403"/>
      <c r="AQ35" s="403"/>
      <c r="AR35" s="403"/>
      <c r="AS35" s="403"/>
      <c r="AT35" s="403"/>
      <c r="AU35" s="403"/>
      <c r="AV35" s="403"/>
      <c r="AW35" s="403"/>
      <c r="AX35" s="403"/>
      <c r="AY35" s="403"/>
      <c r="AZ35" s="403"/>
      <c r="BA35" s="403"/>
      <c r="BB35" s="403"/>
      <c r="BC35" s="403"/>
      <c r="BD35" s="193"/>
      <c r="BE35" s="404">
        <f t="shared" ref="BE35:BE43" si="1">IF(BG35="","",BE34+1)</f>
        <v>21</v>
      </c>
      <c r="BF35" s="404"/>
      <c r="BG35" s="403" t="str">
        <f>IF('各会計、関係団体の財政状況及び健全化判断比率'!B40="","",'各会計、関係団体の財政状況及び健全化判断比率'!B40)</f>
        <v>中央卸売市場費会計</v>
      </c>
      <c r="BH35" s="403"/>
      <c r="BI35" s="403"/>
      <c r="BJ35" s="403"/>
      <c r="BK35" s="403"/>
      <c r="BL35" s="403"/>
      <c r="BM35" s="403"/>
      <c r="BN35" s="403"/>
      <c r="BO35" s="403"/>
      <c r="BP35" s="403"/>
      <c r="BQ35" s="403"/>
      <c r="BR35" s="403"/>
      <c r="BS35" s="403"/>
      <c r="BT35" s="403"/>
      <c r="BU35" s="403"/>
      <c r="BV35" s="193"/>
      <c r="BW35" s="404">
        <f t="shared" ref="BW35:BW43" si="2">IF(BY35="","",BW34+1)</f>
        <v>26</v>
      </c>
      <c r="BX35" s="404"/>
      <c r="BY35" s="403" t="str">
        <f>IF('各会計、関係団体の財政状況及び健全化判断比率'!B69="","",'各会計、関係団体の財政状況及び健全化判断比率'!B69)</f>
        <v>神奈川県後期高齢者医療広域連合（一般会計）</v>
      </c>
      <c r="BZ35" s="403"/>
      <c r="CA35" s="403"/>
      <c r="CB35" s="403"/>
      <c r="CC35" s="403"/>
      <c r="CD35" s="403"/>
      <c r="CE35" s="403"/>
      <c r="CF35" s="403"/>
      <c r="CG35" s="403"/>
      <c r="CH35" s="403"/>
      <c r="CI35" s="403"/>
      <c r="CJ35" s="403"/>
      <c r="CK35" s="403"/>
      <c r="CL35" s="403"/>
      <c r="CM35" s="403"/>
      <c r="CN35" s="193"/>
      <c r="CO35" s="404">
        <f t="shared" ref="CO35:CO43" si="3">IF(CQ35="","",CO34+1)</f>
        <v>29</v>
      </c>
      <c r="CP35" s="404"/>
      <c r="CQ35" s="403" t="str">
        <f>IF('各会計、関係団体の財政状況及び健全化判断比率'!BS8="","",'各会計、関係団体の財政状況及び健全化判断比率'!BS8)</f>
        <v>公益財団法人横浜市国際交流協会</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f>IF(E36="","",C35+1)</f>
        <v>3</v>
      </c>
      <c r="D36" s="404"/>
      <c r="E36" s="403" t="str">
        <f>IF('各会計、関係団体の財政状況及び健全化判断比率'!B9="","",'各会計、関係団体の財政状況及び健全化判断比率'!B9)</f>
        <v>母子父子寡婦福祉資金会計</v>
      </c>
      <c r="F36" s="403"/>
      <c r="G36" s="403"/>
      <c r="H36" s="403"/>
      <c r="I36" s="403"/>
      <c r="J36" s="403"/>
      <c r="K36" s="403"/>
      <c r="L36" s="403"/>
      <c r="M36" s="403"/>
      <c r="N36" s="403"/>
      <c r="O36" s="403"/>
      <c r="P36" s="403"/>
      <c r="Q36" s="403"/>
      <c r="R36" s="403"/>
      <c r="S36" s="403"/>
      <c r="T36" s="193"/>
      <c r="U36" s="404">
        <f t="shared" ref="U36:U43" si="4">IF(W36="","",U35+1)</f>
        <v>11</v>
      </c>
      <c r="V36" s="404"/>
      <c r="W36" s="403" t="str">
        <f>IF('各会計、関係団体の財政状況及び健全化判断比率'!B30="","",'各会計、関係団体の財政状況及び健全化判断比率'!B30)</f>
        <v>後期高齢者医療事業費会計</v>
      </c>
      <c r="X36" s="403"/>
      <c r="Y36" s="403"/>
      <c r="Z36" s="403"/>
      <c r="AA36" s="403"/>
      <c r="AB36" s="403"/>
      <c r="AC36" s="403"/>
      <c r="AD36" s="403"/>
      <c r="AE36" s="403"/>
      <c r="AF36" s="403"/>
      <c r="AG36" s="403"/>
      <c r="AH36" s="403"/>
      <c r="AI36" s="403"/>
      <c r="AJ36" s="403"/>
      <c r="AK36" s="403"/>
      <c r="AL36" s="193"/>
      <c r="AM36" s="404">
        <f t="shared" si="0"/>
        <v>15</v>
      </c>
      <c r="AN36" s="404"/>
      <c r="AO36" s="403" t="str">
        <f>IF('各会計、関係団体の財政状況及び健全化判断比率'!B34="","",'各会計、関係団体の財政状況及び健全化判断比率'!B34)</f>
        <v>自動車事業会計</v>
      </c>
      <c r="AP36" s="403"/>
      <c r="AQ36" s="403"/>
      <c r="AR36" s="403"/>
      <c r="AS36" s="403"/>
      <c r="AT36" s="403"/>
      <c r="AU36" s="403"/>
      <c r="AV36" s="403"/>
      <c r="AW36" s="403"/>
      <c r="AX36" s="403"/>
      <c r="AY36" s="403"/>
      <c r="AZ36" s="403"/>
      <c r="BA36" s="403"/>
      <c r="BB36" s="403"/>
      <c r="BC36" s="403"/>
      <c r="BD36" s="193"/>
      <c r="BE36" s="404">
        <f t="shared" si="1"/>
        <v>22</v>
      </c>
      <c r="BF36" s="404"/>
      <c r="BG36" s="403" t="str">
        <f>IF('各会計、関係団体の財政状況及び健全化判断比率'!B41="","",'各会計、関係団体の財政状況及び健全化判断比率'!B41)</f>
        <v>中央と畜場費会計</v>
      </c>
      <c r="BH36" s="403"/>
      <c r="BI36" s="403"/>
      <c r="BJ36" s="403"/>
      <c r="BK36" s="403"/>
      <c r="BL36" s="403"/>
      <c r="BM36" s="403"/>
      <c r="BN36" s="403"/>
      <c r="BO36" s="403"/>
      <c r="BP36" s="403"/>
      <c r="BQ36" s="403"/>
      <c r="BR36" s="403"/>
      <c r="BS36" s="403"/>
      <c r="BT36" s="403"/>
      <c r="BU36" s="403"/>
      <c r="BV36" s="193"/>
      <c r="BW36" s="404">
        <f t="shared" si="2"/>
        <v>27</v>
      </c>
      <c r="BX36" s="404"/>
      <c r="BY36" s="403" t="str">
        <f>IF('各会計、関係団体の財政状況及び健全化判断比率'!B70="","",'各会計、関係団体の財政状況及び健全化判断比率'!B70)</f>
        <v>神奈川県後期高齢者医療広域連合（後期高齢者医療特別会計）</v>
      </c>
      <c r="BZ36" s="403"/>
      <c r="CA36" s="403"/>
      <c r="CB36" s="403"/>
      <c r="CC36" s="403"/>
      <c r="CD36" s="403"/>
      <c r="CE36" s="403"/>
      <c r="CF36" s="403"/>
      <c r="CG36" s="403"/>
      <c r="CH36" s="403"/>
      <c r="CI36" s="403"/>
      <c r="CJ36" s="403"/>
      <c r="CK36" s="403"/>
      <c r="CL36" s="403"/>
      <c r="CM36" s="403"/>
      <c r="CN36" s="193"/>
      <c r="CO36" s="404">
        <f t="shared" si="3"/>
        <v>30</v>
      </c>
      <c r="CP36" s="404"/>
      <c r="CQ36" s="403" t="str">
        <f>IF('各会計、関係団体の財政状況及び健全化判断比率'!BS9="","",'各会計、関係団体の財政状況及び健全化判断比率'!BS9)</f>
        <v>公益財団法人横浜市体育協会</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f>IF(E37="","",C36+1)</f>
        <v>4</v>
      </c>
      <c r="D37" s="404"/>
      <c r="E37" s="403" t="str">
        <f>IF('各会計、関係団体の財政状況及び健全化判断比率'!B10="","",'各会計、関係団体の財政状況及び健全化判断比率'!B10)</f>
        <v>勤労者福祉共済事業費会計</v>
      </c>
      <c r="F37" s="403"/>
      <c r="G37" s="403"/>
      <c r="H37" s="403"/>
      <c r="I37" s="403"/>
      <c r="J37" s="403"/>
      <c r="K37" s="403"/>
      <c r="L37" s="403"/>
      <c r="M37" s="403"/>
      <c r="N37" s="403"/>
      <c r="O37" s="403"/>
      <c r="P37" s="403"/>
      <c r="Q37" s="403"/>
      <c r="R37" s="403"/>
      <c r="S37" s="403"/>
      <c r="T37" s="193"/>
      <c r="U37" s="404">
        <f t="shared" si="4"/>
        <v>12</v>
      </c>
      <c r="V37" s="404"/>
      <c r="W37" s="403" t="str">
        <f>IF('各会計、関係団体の財政状況及び健全化判断比率'!B31="","",'各会計、関係団体の財政状況及び健全化判断比率'!B31)</f>
        <v>自動車駐車場事業費会計</v>
      </c>
      <c r="X37" s="403"/>
      <c r="Y37" s="403"/>
      <c r="Z37" s="403"/>
      <c r="AA37" s="403"/>
      <c r="AB37" s="403"/>
      <c r="AC37" s="403"/>
      <c r="AD37" s="403"/>
      <c r="AE37" s="403"/>
      <c r="AF37" s="403"/>
      <c r="AG37" s="403"/>
      <c r="AH37" s="403"/>
      <c r="AI37" s="403"/>
      <c r="AJ37" s="403"/>
      <c r="AK37" s="403"/>
      <c r="AL37" s="193"/>
      <c r="AM37" s="404">
        <f t="shared" si="0"/>
        <v>16</v>
      </c>
      <c r="AN37" s="404"/>
      <c r="AO37" s="403" t="str">
        <f>IF('各会計、関係団体の財政状況及び健全化判断比率'!B35="","",'各会計、関係団体の財政状況及び健全化判断比率'!B35)</f>
        <v>高速鉄道事業会計</v>
      </c>
      <c r="AP37" s="403"/>
      <c r="AQ37" s="403"/>
      <c r="AR37" s="403"/>
      <c r="AS37" s="403"/>
      <c r="AT37" s="403"/>
      <c r="AU37" s="403"/>
      <c r="AV37" s="403"/>
      <c r="AW37" s="403"/>
      <c r="AX37" s="403"/>
      <c r="AY37" s="403"/>
      <c r="AZ37" s="403"/>
      <c r="BA37" s="403"/>
      <c r="BB37" s="403"/>
      <c r="BC37" s="403"/>
      <c r="BD37" s="193"/>
      <c r="BE37" s="404">
        <f t="shared" si="1"/>
        <v>23</v>
      </c>
      <c r="BF37" s="404"/>
      <c r="BG37" s="403" t="str">
        <f>IF('各会計、関係団体の財政状況及び健全化判断比率'!B42="","",'各会計、関係団体の財政状況及び健全化判断比率'!B42)</f>
        <v>風力発電事業費会計</v>
      </c>
      <c r="BH37" s="403"/>
      <c r="BI37" s="403"/>
      <c r="BJ37" s="403"/>
      <c r="BK37" s="403"/>
      <c r="BL37" s="403"/>
      <c r="BM37" s="403"/>
      <c r="BN37" s="403"/>
      <c r="BO37" s="403"/>
      <c r="BP37" s="403"/>
      <c r="BQ37" s="403"/>
      <c r="BR37" s="403"/>
      <c r="BS37" s="403"/>
      <c r="BT37" s="403"/>
      <c r="BU37" s="403"/>
      <c r="BV37" s="193"/>
      <c r="BW37" s="404" t="str">
        <f t="shared" si="2"/>
        <v/>
      </c>
      <c r="BX37" s="404"/>
      <c r="BY37" s="403" t="str">
        <f>IF('各会計、関係団体の財政状況及び健全化判断比率'!B71="","",'各会計、関係団体の財政状況及び健全化判断比率'!B71)</f>
        <v/>
      </c>
      <c r="BZ37" s="403"/>
      <c r="CA37" s="403"/>
      <c r="CB37" s="403"/>
      <c r="CC37" s="403"/>
      <c r="CD37" s="403"/>
      <c r="CE37" s="403"/>
      <c r="CF37" s="403"/>
      <c r="CG37" s="403"/>
      <c r="CH37" s="403"/>
      <c r="CI37" s="403"/>
      <c r="CJ37" s="403"/>
      <c r="CK37" s="403"/>
      <c r="CL37" s="403"/>
      <c r="CM37" s="403"/>
      <c r="CN37" s="193"/>
      <c r="CO37" s="404">
        <f t="shared" si="3"/>
        <v>31</v>
      </c>
      <c r="CP37" s="404"/>
      <c r="CQ37" s="403" t="str">
        <f>IF('各会計、関係団体の財政状況及び健全化判断比率'!BS10="","",'各会計、関係団体の財政状況及び健全化判断比率'!BS10)</f>
        <v>公益財団法人横浜市芸術文化振興財団</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f t="shared" ref="C38:C43" si="5">IF(E38="","",C37+1)</f>
        <v>5</v>
      </c>
      <c r="D38" s="404"/>
      <c r="E38" s="403" t="str">
        <f>IF('各会計、関係団体の財政状況及び健全化判断比率'!B11="","",'各会計、関係団体の財政状況及び健全化判断比率'!B11)</f>
        <v>公害被害者救済事業費会計</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f t="shared" si="0"/>
        <v>17</v>
      </c>
      <c r="AN38" s="404"/>
      <c r="AO38" s="403" t="str">
        <f>IF('各会計、関係団体の財政状況及び健全化判断比率'!B36="","",'各会計、関係団体の財政状況及び健全化判断比率'!B36)</f>
        <v>下水道事業会計</v>
      </c>
      <c r="AP38" s="403"/>
      <c r="AQ38" s="403"/>
      <c r="AR38" s="403"/>
      <c r="AS38" s="403"/>
      <c r="AT38" s="403"/>
      <c r="AU38" s="403"/>
      <c r="AV38" s="403"/>
      <c r="AW38" s="403"/>
      <c r="AX38" s="403"/>
      <c r="AY38" s="403"/>
      <c r="AZ38" s="403"/>
      <c r="BA38" s="403"/>
      <c r="BB38" s="403"/>
      <c r="BC38" s="403"/>
      <c r="BD38" s="193"/>
      <c r="BE38" s="404">
        <f t="shared" si="1"/>
        <v>24</v>
      </c>
      <c r="BF38" s="404"/>
      <c r="BG38" s="403" t="str">
        <f>IF('各会計、関係団体の財政状況及び健全化判断比率'!B43="","",'各会計、関係団体の財政状況及び健全化判断比率'!B43)</f>
        <v>市街地開発事業費会計</v>
      </c>
      <c r="BH38" s="403"/>
      <c r="BI38" s="403"/>
      <c r="BJ38" s="403"/>
      <c r="BK38" s="403"/>
      <c r="BL38" s="403"/>
      <c r="BM38" s="403"/>
      <c r="BN38" s="403"/>
      <c r="BO38" s="403"/>
      <c r="BP38" s="403"/>
      <c r="BQ38" s="403"/>
      <c r="BR38" s="403"/>
      <c r="BS38" s="403"/>
      <c r="BT38" s="403"/>
      <c r="BU38" s="403"/>
      <c r="BV38" s="193"/>
      <c r="BW38" s="404" t="str">
        <f t="shared" si="2"/>
        <v/>
      </c>
      <c r="BX38" s="404"/>
      <c r="BY38" s="403" t="str">
        <f>IF('各会計、関係団体の財政状況及び健全化判断比率'!B72="","",'各会計、関係団体の財政状況及び健全化判断比率'!B72)</f>
        <v/>
      </c>
      <c r="BZ38" s="403"/>
      <c r="CA38" s="403"/>
      <c r="CB38" s="403"/>
      <c r="CC38" s="403"/>
      <c r="CD38" s="403"/>
      <c r="CE38" s="403"/>
      <c r="CF38" s="403"/>
      <c r="CG38" s="403"/>
      <c r="CH38" s="403"/>
      <c r="CI38" s="403"/>
      <c r="CJ38" s="403"/>
      <c r="CK38" s="403"/>
      <c r="CL38" s="403"/>
      <c r="CM38" s="403"/>
      <c r="CN38" s="193"/>
      <c r="CO38" s="404">
        <f t="shared" si="3"/>
        <v>32</v>
      </c>
      <c r="CP38" s="404"/>
      <c r="CQ38" s="403" t="str">
        <f>IF('各会計、関係団体の財政状況及び健全化判断比率'!BS11="","",'各会計、関係団体の財政状況及び健全化判断比率'!BS11)</f>
        <v>公益財団法人三溪園保勝会</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f t="shared" si="5"/>
        <v>6</v>
      </c>
      <c r="D39" s="404"/>
      <c r="E39" s="403" t="str">
        <f>IF('各会計、関係団体の財政状況及び健全化判断比率'!B12="","",'各会計、関係団体の財政状況及び健全化判断比率'!B12)</f>
        <v>公共事業用地費会計</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f t="shared" si="0"/>
        <v>18</v>
      </c>
      <c r="AN39" s="404"/>
      <c r="AO39" s="403" t="str">
        <f>IF('各会計、関係団体の財政状況及び健全化判断比率'!B37="","",'各会計、関係団体の財政状況及び健全化判断比率'!B37)</f>
        <v>病院事業会計</v>
      </c>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f t="shared" si="3"/>
        <v>33</v>
      </c>
      <c r="CP39" s="404"/>
      <c r="CQ39" s="403" t="str">
        <f>IF('各会計、関係団体の財政状況及び健全化判断比率'!BS12="","",'各会計、関係団体の財政状況及び健全化判断比率'!BS12)</f>
        <v>公益財団法人横浜観光コンベンション・ビューロー</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f t="shared" si="5"/>
        <v>7</v>
      </c>
      <c r="D40" s="404"/>
      <c r="E40" s="403" t="str">
        <f>IF('各会計、関係団体の財政状況及び健全化判断比率'!B13="","",'各会計、関係団体の財政状況及び健全化判断比率'!B13)</f>
        <v>新墓園事業費会計</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f t="shared" si="0"/>
        <v>19</v>
      </c>
      <c r="AN40" s="404"/>
      <c r="AO40" s="403" t="str">
        <f>IF('各会計、関係団体の財政状況及び健全化判断比率'!B38="","",'各会計、関係団体の財政状況及び健全化判断比率'!B38)</f>
        <v>埋立事業会計</v>
      </c>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f t="shared" si="3"/>
        <v>34</v>
      </c>
      <c r="CP40" s="404"/>
      <c r="CQ40" s="403" t="str">
        <f>IF('各会計、関係団体の財政状況及び健全化判断比率'!BS13="","",'各会計、関係団体の財政状況及び健全化判断比率'!BS13)</f>
        <v>株式会社横浜国際平和会議場</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v>
      </c>
      <c r="DH40" s="405"/>
      <c r="DI40" s="197"/>
      <c r="DJ40" s="165"/>
      <c r="DK40" s="165"/>
      <c r="DL40" s="165"/>
      <c r="DM40" s="165"/>
      <c r="DN40" s="165"/>
      <c r="DO40" s="165"/>
    </row>
    <row r="41" spans="1:119" ht="32.25" customHeight="1" x14ac:dyDescent="0.15">
      <c r="A41" s="166"/>
      <c r="B41" s="192"/>
      <c r="C41" s="404">
        <f t="shared" si="5"/>
        <v>8</v>
      </c>
      <c r="D41" s="404"/>
      <c r="E41" s="403" t="str">
        <f>IF('各会計、関係団体の財政状況及び健全化判断比率'!B14="","",'各会計、関係団体の財政状況及び健全化判断比率'!B14)</f>
        <v>みどり保全創造事業費会計</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f t="shared" si="3"/>
        <v>35</v>
      </c>
      <c r="CP41" s="404"/>
      <c r="CQ41" s="403" t="str">
        <f>IF('各会計、関係団体の財政状況及び健全化判断比率'!BS14="","",'各会計、関係団体の財政状況及び健全化判断比率'!BS14)</f>
        <v>公益財団法人木原記念横浜生命科学振興財団</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f t="shared" si="3"/>
        <v>36</v>
      </c>
      <c r="CP42" s="404"/>
      <c r="CQ42" s="403" t="str">
        <f>IF('各会計、関係団体の財政状況及び健全化判断比率'!BS15="","",'各会計、関係団体の財政状況及び健全化判断比率'!BS15)</f>
        <v>公益財団法人横浜企業経営支援財団</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f t="shared" si="3"/>
        <v>37</v>
      </c>
      <c r="CP43" s="404"/>
      <c r="CQ43" s="403" t="str">
        <f>IF('各会計、関係団体の財政状況及び健全化判断比率'!BS16="","",'各会計、関係団体の財政状況及び健全化判断比率'!BS16)</f>
        <v>公益財団法人横浜市消費者協会</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194</v>
      </c>
      <c r="C46" s="165"/>
      <c r="D46" s="165"/>
      <c r="E46" s="165" t="s">
        <v>195</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196</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197</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198</v>
      </c>
    </row>
    <row r="50" spans="5:5" x14ac:dyDescent="0.15">
      <c r="E50" s="167" t="s">
        <v>199</v>
      </c>
    </row>
    <row r="51" spans="5:5" x14ac:dyDescent="0.15">
      <c r="E51" s="167" t="s">
        <v>200</v>
      </c>
    </row>
    <row r="52" spans="5:5" x14ac:dyDescent="0.15">
      <c r="E52" s="167" t="s">
        <v>201</v>
      </c>
    </row>
    <row r="53" spans="5:5" x14ac:dyDescent="0.15">
      <c r="E53" s="167" t="s">
        <v>202</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U0RuRSKD8vUQsEv6P2gaBOcNqxQp1obWdrJypB1KprX7iaJWzpku4C2/eRB6K8unqqq2dMXFJMOd20sXib5yew==" saltValue="mujCf9QF84o2Q0eWmtmfG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227" t="s">
        <v>565</v>
      </c>
      <c r="D34" s="1227"/>
      <c r="E34" s="1228"/>
      <c r="F34" s="32">
        <v>1.46</v>
      </c>
      <c r="G34" s="33">
        <v>1.73</v>
      </c>
      <c r="H34" s="33">
        <v>2.16</v>
      </c>
      <c r="I34" s="33">
        <v>3.49</v>
      </c>
      <c r="J34" s="34">
        <v>3.78</v>
      </c>
      <c r="K34" s="22"/>
      <c r="L34" s="22"/>
      <c r="M34" s="22"/>
      <c r="N34" s="22"/>
      <c r="O34" s="22"/>
      <c r="P34" s="22"/>
    </row>
    <row r="35" spans="1:16" ht="39" customHeight="1" x14ac:dyDescent="0.15">
      <c r="A35" s="22"/>
      <c r="B35" s="35"/>
      <c r="C35" s="1221" t="s">
        <v>566</v>
      </c>
      <c r="D35" s="1222"/>
      <c r="E35" s="1223"/>
      <c r="F35" s="36">
        <v>3.39</v>
      </c>
      <c r="G35" s="37">
        <v>2.96</v>
      </c>
      <c r="H35" s="37">
        <v>2.9</v>
      </c>
      <c r="I35" s="37">
        <v>3.12</v>
      </c>
      <c r="J35" s="38">
        <v>2.46</v>
      </c>
      <c r="K35" s="22"/>
      <c r="L35" s="22"/>
      <c r="M35" s="22"/>
      <c r="N35" s="22"/>
      <c r="O35" s="22"/>
      <c r="P35" s="22"/>
    </row>
    <row r="36" spans="1:16" ht="39" customHeight="1" x14ac:dyDescent="0.15">
      <c r="A36" s="22"/>
      <c r="B36" s="35"/>
      <c r="C36" s="1221" t="s">
        <v>567</v>
      </c>
      <c r="D36" s="1222"/>
      <c r="E36" s="1223"/>
      <c r="F36" s="36">
        <v>1.41</v>
      </c>
      <c r="G36" s="37">
        <v>1.98</v>
      </c>
      <c r="H36" s="37">
        <v>1.44</v>
      </c>
      <c r="I36" s="37">
        <v>1.22</v>
      </c>
      <c r="J36" s="38">
        <v>1.4</v>
      </c>
      <c r="K36" s="22"/>
      <c r="L36" s="22"/>
      <c r="M36" s="22"/>
      <c r="N36" s="22"/>
      <c r="O36" s="22"/>
      <c r="P36" s="22"/>
    </row>
    <row r="37" spans="1:16" ht="39" customHeight="1" x14ac:dyDescent="0.15">
      <c r="A37" s="22"/>
      <c r="B37" s="35"/>
      <c r="C37" s="1221" t="s">
        <v>568</v>
      </c>
      <c r="D37" s="1222"/>
      <c r="E37" s="1223"/>
      <c r="F37" s="36">
        <v>0.68</v>
      </c>
      <c r="G37" s="37">
        <v>0.81</v>
      </c>
      <c r="H37" s="37">
        <v>0.64</v>
      </c>
      <c r="I37" s="37">
        <v>1.03</v>
      </c>
      <c r="J37" s="38">
        <v>0.9</v>
      </c>
      <c r="K37" s="22"/>
      <c r="L37" s="22"/>
      <c r="M37" s="22"/>
      <c r="N37" s="22"/>
      <c r="O37" s="22"/>
      <c r="P37" s="22"/>
    </row>
    <row r="38" spans="1:16" ht="39" customHeight="1" x14ac:dyDescent="0.15">
      <c r="A38" s="22"/>
      <c r="B38" s="35"/>
      <c r="C38" s="1221" t="s">
        <v>569</v>
      </c>
      <c r="D38" s="1222"/>
      <c r="E38" s="1223"/>
      <c r="F38" s="36">
        <v>0.91</v>
      </c>
      <c r="G38" s="37">
        <v>0.36</v>
      </c>
      <c r="H38" s="37">
        <v>0.74</v>
      </c>
      <c r="I38" s="37">
        <v>0.3</v>
      </c>
      <c r="J38" s="38">
        <v>0.77</v>
      </c>
      <c r="K38" s="22"/>
      <c r="L38" s="22"/>
      <c r="M38" s="22"/>
      <c r="N38" s="22"/>
      <c r="O38" s="22"/>
      <c r="P38" s="22"/>
    </row>
    <row r="39" spans="1:16" ht="39" customHeight="1" x14ac:dyDescent="0.15">
      <c r="A39" s="22"/>
      <c r="B39" s="35"/>
      <c r="C39" s="1221" t="s">
        <v>570</v>
      </c>
      <c r="D39" s="1222"/>
      <c r="E39" s="1223"/>
      <c r="F39" s="36">
        <v>0.7</v>
      </c>
      <c r="G39" s="37">
        <v>0.78</v>
      </c>
      <c r="H39" s="37">
        <v>0.82</v>
      </c>
      <c r="I39" s="37">
        <v>0.86</v>
      </c>
      <c r="J39" s="38">
        <v>0.7</v>
      </c>
      <c r="K39" s="22"/>
      <c r="L39" s="22"/>
      <c r="M39" s="22"/>
      <c r="N39" s="22"/>
      <c r="O39" s="22"/>
      <c r="P39" s="22"/>
    </row>
    <row r="40" spans="1:16" ht="39" customHeight="1" x14ac:dyDescent="0.15">
      <c r="A40" s="22"/>
      <c r="B40" s="35"/>
      <c r="C40" s="1221" t="s">
        <v>571</v>
      </c>
      <c r="D40" s="1222"/>
      <c r="E40" s="1223"/>
      <c r="F40" s="36">
        <v>0.43</v>
      </c>
      <c r="G40" s="37">
        <v>0.44</v>
      </c>
      <c r="H40" s="37">
        <v>0.5</v>
      </c>
      <c r="I40" s="37">
        <v>0.55000000000000004</v>
      </c>
      <c r="J40" s="38">
        <v>0.52</v>
      </c>
      <c r="K40" s="22"/>
      <c r="L40" s="22"/>
      <c r="M40" s="22"/>
      <c r="N40" s="22"/>
      <c r="O40" s="22"/>
      <c r="P40" s="22"/>
    </row>
    <row r="41" spans="1:16" ht="39" customHeight="1" x14ac:dyDescent="0.15">
      <c r="A41" s="22"/>
      <c r="B41" s="35"/>
      <c r="C41" s="1221" t="s">
        <v>572</v>
      </c>
      <c r="D41" s="1222"/>
      <c r="E41" s="1223"/>
      <c r="F41" s="36">
        <v>0.26</v>
      </c>
      <c r="G41" s="37">
        <v>0.56999999999999995</v>
      </c>
      <c r="H41" s="37">
        <v>0.55000000000000004</v>
      </c>
      <c r="I41" s="37">
        <v>1.3</v>
      </c>
      <c r="J41" s="38">
        <v>0.28999999999999998</v>
      </c>
      <c r="K41" s="22"/>
      <c r="L41" s="22"/>
      <c r="M41" s="22"/>
      <c r="N41" s="22"/>
      <c r="O41" s="22"/>
      <c r="P41" s="22"/>
    </row>
    <row r="42" spans="1:16" ht="39" customHeight="1" x14ac:dyDescent="0.15">
      <c r="A42" s="22"/>
      <c r="B42" s="39"/>
      <c r="C42" s="1221" t="s">
        <v>573</v>
      </c>
      <c r="D42" s="1222"/>
      <c r="E42" s="1223"/>
      <c r="F42" s="36" t="s">
        <v>516</v>
      </c>
      <c r="G42" s="37" t="s">
        <v>516</v>
      </c>
      <c r="H42" s="37" t="s">
        <v>516</v>
      </c>
      <c r="I42" s="37" t="s">
        <v>516</v>
      </c>
      <c r="J42" s="38" t="s">
        <v>516</v>
      </c>
      <c r="K42" s="22"/>
      <c r="L42" s="22"/>
      <c r="M42" s="22"/>
      <c r="N42" s="22"/>
      <c r="O42" s="22"/>
      <c r="P42" s="22"/>
    </row>
    <row r="43" spans="1:16" ht="39" customHeight="1" thickBot="1" x14ac:dyDescent="0.2">
      <c r="A43" s="22"/>
      <c r="B43" s="40"/>
      <c r="C43" s="1224" t="s">
        <v>574</v>
      </c>
      <c r="D43" s="1225"/>
      <c r="E43" s="1226"/>
      <c r="F43" s="41">
        <v>1.36</v>
      </c>
      <c r="G43" s="42">
        <v>1.21</v>
      </c>
      <c r="H43" s="42">
        <v>1.04</v>
      </c>
      <c r="I43" s="42">
        <v>0.88</v>
      </c>
      <c r="J43" s="43">
        <v>0.69</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a34ajR/7Fr53RSS9Zwk0X2koLxWdNvpNdmMuQ1XwMs6D1xneJ2EKV5FsAYfBx78g4KUpP1iIv4R3L6H3J0maOA==" saltValue="LJbsa2+bomkuwGfS1Gxq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37" t="s">
        <v>10</v>
      </c>
      <c r="C45" s="1238"/>
      <c r="D45" s="58"/>
      <c r="E45" s="1243" t="s">
        <v>11</v>
      </c>
      <c r="F45" s="1243"/>
      <c r="G45" s="1243"/>
      <c r="H45" s="1243"/>
      <c r="I45" s="1243"/>
      <c r="J45" s="1244"/>
      <c r="K45" s="59">
        <v>98626</v>
      </c>
      <c r="L45" s="60">
        <v>111412</v>
      </c>
      <c r="M45" s="60">
        <v>104527</v>
      </c>
      <c r="N45" s="60">
        <v>106090</v>
      </c>
      <c r="O45" s="61">
        <v>102444</v>
      </c>
      <c r="P45" s="48"/>
      <c r="Q45" s="48"/>
      <c r="R45" s="48"/>
      <c r="S45" s="48"/>
      <c r="T45" s="48"/>
      <c r="U45" s="48"/>
    </row>
    <row r="46" spans="1:21" ht="30.75" customHeight="1" x14ac:dyDescent="0.15">
      <c r="A46" s="48"/>
      <c r="B46" s="1239"/>
      <c r="C46" s="1240"/>
      <c r="D46" s="62"/>
      <c r="E46" s="1231" t="s">
        <v>12</v>
      </c>
      <c r="F46" s="1231"/>
      <c r="G46" s="1231"/>
      <c r="H46" s="1231"/>
      <c r="I46" s="1231"/>
      <c r="J46" s="1232"/>
      <c r="K46" s="63">
        <v>47405</v>
      </c>
      <c r="L46" s="64">
        <v>52758</v>
      </c>
      <c r="M46" s="64">
        <v>47442</v>
      </c>
      <c r="N46" s="64">
        <v>42139</v>
      </c>
      <c r="O46" s="65">
        <v>29184</v>
      </c>
      <c r="P46" s="48"/>
      <c r="Q46" s="48"/>
      <c r="R46" s="48"/>
      <c r="S46" s="48"/>
      <c r="T46" s="48"/>
      <c r="U46" s="48"/>
    </row>
    <row r="47" spans="1:21" ht="30.75" customHeight="1" x14ac:dyDescent="0.15">
      <c r="A47" s="48"/>
      <c r="B47" s="1239"/>
      <c r="C47" s="1240"/>
      <c r="D47" s="62"/>
      <c r="E47" s="1231" t="s">
        <v>13</v>
      </c>
      <c r="F47" s="1231"/>
      <c r="G47" s="1231"/>
      <c r="H47" s="1231"/>
      <c r="I47" s="1231"/>
      <c r="J47" s="1232"/>
      <c r="K47" s="63">
        <v>78841</v>
      </c>
      <c r="L47" s="64">
        <v>78853</v>
      </c>
      <c r="M47" s="64">
        <v>78757</v>
      </c>
      <c r="N47" s="64">
        <v>74182</v>
      </c>
      <c r="O47" s="65">
        <v>69842</v>
      </c>
      <c r="P47" s="48"/>
      <c r="Q47" s="48"/>
      <c r="R47" s="48"/>
      <c r="S47" s="48"/>
      <c r="T47" s="48"/>
      <c r="U47" s="48"/>
    </row>
    <row r="48" spans="1:21" ht="30.75" customHeight="1" x14ac:dyDescent="0.15">
      <c r="A48" s="48"/>
      <c r="B48" s="1239"/>
      <c r="C48" s="1240"/>
      <c r="D48" s="62"/>
      <c r="E48" s="1231" t="s">
        <v>14</v>
      </c>
      <c r="F48" s="1231"/>
      <c r="G48" s="1231"/>
      <c r="H48" s="1231"/>
      <c r="I48" s="1231"/>
      <c r="J48" s="1232"/>
      <c r="K48" s="63">
        <v>63039</v>
      </c>
      <c r="L48" s="64">
        <v>62735</v>
      </c>
      <c r="M48" s="64">
        <v>59166</v>
      </c>
      <c r="N48" s="64">
        <v>57351</v>
      </c>
      <c r="O48" s="65">
        <v>56443</v>
      </c>
      <c r="P48" s="48"/>
      <c r="Q48" s="48"/>
      <c r="R48" s="48"/>
      <c r="S48" s="48"/>
      <c r="T48" s="48"/>
      <c r="U48" s="48"/>
    </row>
    <row r="49" spans="1:21" ht="30.75" customHeight="1" x14ac:dyDescent="0.15">
      <c r="A49" s="48"/>
      <c r="B49" s="1239"/>
      <c r="C49" s="1240"/>
      <c r="D49" s="62"/>
      <c r="E49" s="1231" t="s">
        <v>15</v>
      </c>
      <c r="F49" s="1231"/>
      <c r="G49" s="1231"/>
      <c r="H49" s="1231"/>
      <c r="I49" s="1231"/>
      <c r="J49" s="1232"/>
      <c r="K49" s="63" t="s">
        <v>516</v>
      </c>
      <c r="L49" s="64" t="s">
        <v>516</v>
      </c>
      <c r="M49" s="64" t="s">
        <v>516</v>
      </c>
      <c r="N49" s="64" t="s">
        <v>516</v>
      </c>
      <c r="O49" s="65" t="s">
        <v>516</v>
      </c>
      <c r="P49" s="48"/>
      <c r="Q49" s="48"/>
      <c r="R49" s="48"/>
      <c r="S49" s="48"/>
      <c r="T49" s="48"/>
      <c r="U49" s="48"/>
    </row>
    <row r="50" spans="1:21" ht="30.75" customHeight="1" x14ac:dyDescent="0.15">
      <c r="A50" s="48"/>
      <c r="B50" s="1239"/>
      <c r="C50" s="1240"/>
      <c r="D50" s="62"/>
      <c r="E50" s="1231" t="s">
        <v>16</v>
      </c>
      <c r="F50" s="1231"/>
      <c r="G50" s="1231"/>
      <c r="H50" s="1231"/>
      <c r="I50" s="1231"/>
      <c r="J50" s="1232"/>
      <c r="K50" s="63">
        <v>1649</v>
      </c>
      <c r="L50" s="64">
        <v>1650</v>
      </c>
      <c r="M50" s="64">
        <v>1652</v>
      </c>
      <c r="N50" s="64">
        <v>1653</v>
      </c>
      <c r="O50" s="65">
        <v>1654</v>
      </c>
      <c r="P50" s="48"/>
      <c r="Q50" s="48"/>
      <c r="R50" s="48"/>
      <c r="S50" s="48"/>
      <c r="T50" s="48"/>
      <c r="U50" s="48"/>
    </row>
    <row r="51" spans="1:21" ht="30.75" customHeight="1" x14ac:dyDescent="0.15">
      <c r="A51" s="48"/>
      <c r="B51" s="1241"/>
      <c r="C51" s="1242"/>
      <c r="D51" s="66"/>
      <c r="E51" s="1231" t="s">
        <v>17</v>
      </c>
      <c r="F51" s="1231"/>
      <c r="G51" s="1231"/>
      <c r="H51" s="1231"/>
      <c r="I51" s="1231"/>
      <c r="J51" s="1232"/>
      <c r="K51" s="63">
        <v>0</v>
      </c>
      <c r="L51" s="64" t="s">
        <v>516</v>
      </c>
      <c r="M51" s="64">
        <v>0</v>
      </c>
      <c r="N51" s="64" t="s">
        <v>516</v>
      </c>
      <c r="O51" s="65" t="s">
        <v>516</v>
      </c>
      <c r="P51" s="48"/>
      <c r="Q51" s="48"/>
      <c r="R51" s="48"/>
      <c r="S51" s="48"/>
      <c r="T51" s="48"/>
      <c r="U51" s="48"/>
    </row>
    <row r="52" spans="1:21" ht="30.75" customHeight="1" x14ac:dyDescent="0.15">
      <c r="A52" s="48"/>
      <c r="B52" s="1229" t="s">
        <v>18</v>
      </c>
      <c r="C52" s="1230"/>
      <c r="D52" s="66"/>
      <c r="E52" s="1231" t="s">
        <v>19</v>
      </c>
      <c r="F52" s="1231"/>
      <c r="G52" s="1231"/>
      <c r="H52" s="1231"/>
      <c r="I52" s="1231"/>
      <c r="J52" s="1232"/>
      <c r="K52" s="63">
        <v>178200</v>
      </c>
      <c r="L52" s="64">
        <v>172440</v>
      </c>
      <c r="M52" s="64">
        <v>178901</v>
      </c>
      <c r="N52" s="64">
        <v>179633</v>
      </c>
      <c r="O52" s="65">
        <v>179831</v>
      </c>
      <c r="P52" s="48"/>
      <c r="Q52" s="48"/>
      <c r="R52" s="48"/>
      <c r="S52" s="48"/>
      <c r="T52" s="48"/>
      <c r="U52" s="48"/>
    </row>
    <row r="53" spans="1:21" ht="30.75" customHeight="1" thickBot="1" x14ac:dyDescent="0.2">
      <c r="A53" s="48"/>
      <c r="B53" s="1233" t="s">
        <v>20</v>
      </c>
      <c r="C53" s="1234"/>
      <c r="D53" s="67"/>
      <c r="E53" s="1235" t="s">
        <v>21</v>
      </c>
      <c r="F53" s="1235"/>
      <c r="G53" s="1235"/>
      <c r="H53" s="1235"/>
      <c r="I53" s="1235"/>
      <c r="J53" s="1236"/>
      <c r="K53" s="68">
        <v>111360</v>
      </c>
      <c r="L53" s="69">
        <v>134968</v>
      </c>
      <c r="M53" s="69">
        <v>112643</v>
      </c>
      <c r="N53" s="69">
        <v>101782</v>
      </c>
      <c r="O53" s="70">
        <v>79736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46692wO/Qzo1o68aW/1r6m3CtVq+G5AfthFd7ZCcgBJ62UNRGTbJwRYmj2Z5wRAG7mwUuY03jNI7u4T4ox5weA==" saltValue="bMroQ9b+CorAv+ChtSEla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headerFooter alignWithMargins="0">
    <oddFooter>&amp;C&amp;P/&amp;N</oddFooter>
  </headerFooter>
  <rowBreaks count="1" manualBreakCount="1">
    <brk id="56"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558</v>
      </c>
      <c r="J40" s="79" t="s">
        <v>559</v>
      </c>
      <c r="K40" s="79" t="s">
        <v>560</v>
      </c>
      <c r="L40" s="79" t="s">
        <v>561</v>
      </c>
      <c r="M40" s="80" t="s">
        <v>562</v>
      </c>
    </row>
    <row r="41" spans="2:13" ht="27.75" customHeight="1" x14ac:dyDescent="0.15">
      <c r="B41" s="1257" t="s">
        <v>23</v>
      </c>
      <c r="C41" s="1258"/>
      <c r="D41" s="81"/>
      <c r="E41" s="1259" t="s">
        <v>24</v>
      </c>
      <c r="F41" s="1259"/>
      <c r="G41" s="1259"/>
      <c r="H41" s="1260"/>
      <c r="I41" s="82">
        <v>2623876</v>
      </c>
      <c r="J41" s="83">
        <v>2596234</v>
      </c>
      <c r="K41" s="83">
        <v>2598085</v>
      </c>
      <c r="L41" s="83">
        <v>2587859</v>
      </c>
      <c r="M41" s="84">
        <v>2599222</v>
      </c>
    </row>
    <row r="42" spans="2:13" ht="27.75" customHeight="1" x14ac:dyDescent="0.15">
      <c r="B42" s="1247"/>
      <c r="C42" s="1248"/>
      <c r="D42" s="85"/>
      <c r="E42" s="1251" t="s">
        <v>25</v>
      </c>
      <c r="F42" s="1251"/>
      <c r="G42" s="1251"/>
      <c r="H42" s="1252"/>
      <c r="I42" s="86">
        <v>15704</v>
      </c>
      <c r="J42" s="87">
        <v>14154</v>
      </c>
      <c r="K42" s="87">
        <v>12603</v>
      </c>
      <c r="L42" s="87">
        <v>11072</v>
      </c>
      <c r="M42" s="88">
        <v>27605</v>
      </c>
    </row>
    <row r="43" spans="2:13" ht="27.75" customHeight="1" x14ac:dyDescent="0.15">
      <c r="B43" s="1247"/>
      <c r="C43" s="1248"/>
      <c r="D43" s="85"/>
      <c r="E43" s="1251" t="s">
        <v>26</v>
      </c>
      <c r="F43" s="1251"/>
      <c r="G43" s="1251"/>
      <c r="H43" s="1252"/>
      <c r="I43" s="86">
        <v>745137</v>
      </c>
      <c r="J43" s="87">
        <v>637032</v>
      </c>
      <c r="K43" s="87">
        <v>601221</v>
      </c>
      <c r="L43" s="87">
        <v>572183</v>
      </c>
      <c r="M43" s="88">
        <v>552351</v>
      </c>
    </row>
    <row r="44" spans="2:13" ht="27.75" customHeight="1" x14ac:dyDescent="0.15">
      <c r="B44" s="1247"/>
      <c r="C44" s="1248"/>
      <c r="D44" s="85"/>
      <c r="E44" s="1251" t="s">
        <v>27</v>
      </c>
      <c r="F44" s="1251"/>
      <c r="G44" s="1251"/>
      <c r="H44" s="1252"/>
      <c r="I44" s="86">
        <v>2043</v>
      </c>
      <c r="J44" s="87">
        <v>1479</v>
      </c>
      <c r="K44" s="87">
        <v>983</v>
      </c>
      <c r="L44" s="87">
        <v>590</v>
      </c>
      <c r="M44" s="88">
        <v>296</v>
      </c>
    </row>
    <row r="45" spans="2:13" ht="27.75" customHeight="1" x14ac:dyDescent="0.15">
      <c r="B45" s="1247"/>
      <c r="C45" s="1248"/>
      <c r="D45" s="85"/>
      <c r="E45" s="1251" t="s">
        <v>28</v>
      </c>
      <c r="F45" s="1251"/>
      <c r="G45" s="1251"/>
      <c r="H45" s="1252"/>
      <c r="I45" s="86">
        <v>169247</v>
      </c>
      <c r="J45" s="87">
        <v>156632</v>
      </c>
      <c r="K45" s="87">
        <v>146890</v>
      </c>
      <c r="L45" s="87">
        <v>143758</v>
      </c>
      <c r="M45" s="88">
        <v>227722</v>
      </c>
    </row>
    <row r="46" spans="2:13" ht="27.75" customHeight="1" x14ac:dyDescent="0.15">
      <c r="B46" s="1247"/>
      <c r="C46" s="1248"/>
      <c r="D46" s="89"/>
      <c r="E46" s="1251" t="s">
        <v>29</v>
      </c>
      <c r="F46" s="1251"/>
      <c r="G46" s="1251"/>
      <c r="H46" s="1252"/>
      <c r="I46" s="86">
        <v>81409</v>
      </c>
      <c r="J46" s="87">
        <v>76211</v>
      </c>
      <c r="K46" s="87">
        <v>70388</v>
      </c>
      <c r="L46" s="87">
        <v>64639</v>
      </c>
      <c r="M46" s="88">
        <v>57500</v>
      </c>
    </row>
    <row r="47" spans="2:13" ht="27.75" customHeight="1" x14ac:dyDescent="0.15">
      <c r="B47" s="1247"/>
      <c r="C47" s="1248"/>
      <c r="D47" s="90"/>
      <c r="E47" s="1261" t="s">
        <v>30</v>
      </c>
      <c r="F47" s="1262"/>
      <c r="G47" s="1262"/>
      <c r="H47" s="1263"/>
      <c r="I47" s="86" t="s">
        <v>516</v>
      </c>
      <c r="J47" s="87" t="s">
        <v>516</v>
      </c>
      <c r="K47" s="87" t="s">
        <v>516</v>
      </c>
      <c r="L47" s="87" t="s">
        <v>516</v>
      </c>
      <c r="M47" s="88" t="s">
        <v>516</v>
      </c>
    </row>
    <row r="48" spans="2:13" ht="27.75" customHeight="1" x14ac:dyDescent="0.15">
      <c r="B48" s="1247"/>
      <c r="C48" s="1248"/>
      <c r="D48" s="85"/>
      <c r="E48" s="1251" t="s">
        <v>31</v>
      </c>
      <c r="F48" s="1251"/>
      <c r="G48" s="1251"/>
      <c r="H48" s="1252"/>
      <c r="I48" s="86" t="s">
        <v>516</v>
      </c>
      <c r="J48" s="87" t="s">
        <v>516</v>
      </c>
      <c r="K48" s="87" t="s">
        <v>516</v>
      </c>
      <c r="L48" s="87" t="s">
        <v>516</v>
      </c>
      <c r="M48" s="88" t="s">
        <v>516</v>
      </c>
    </row>
    <row r="49" spans="2:13" ht="27.75" customHeight="1" x14ac:dyDescent="0.15">
      <c r="B49" s="1249"/>
      <c r="C49" s="1250"/>
      <c r="D49" s="85"/>
      <c r="E49" s="1251" t="s">
        <v>32</v>
      </c>
      <c r="F49" s="1251"/>
      <c r="G49" s="1251"/>
      <c r="H49" s="1252"/>
      <c r="I49" s="86">
        <v>1503</v>
      </c>
      <c r="J49" s="87" t="s">
        <v>516</v>
      </c>
      <c r="K49" s="87" t="s">
        <v>516</v>
      </c>
      <c r="L49" s="87" t="s">
        <v>516</v>
      </c>
      <c r="M49" s="88" t="s">
        <v>516</v>
      </c>
    </row>
    <row r="50" spans="2:13" ht="27.75" customHeight="1" x14ac:dyDescent="0.15">
      <c r="B50" s="1245" t="s">
        <v>33</v>
      </c>
      <c r="C50" s="1246"/>
      <c r="D50" s="91"/>
      <c r="E50" s="1251" t="s">
        <v>34</v>
      </c>
      <c r="F50" s="1251"/>
      <c r="G50" s="1251"/>
      <c r="H50" s="1252"/>
      <c r="I50" s="86">
        <v>158910</v>
      </c>
      <c r="J50" s="87">
        <v>142221</v>
      </c>
      <c r="K50" s="87">
        <v>139041</v>
      </c>
      <c r="L50" s="87">
        <v>132395</v>
      </c>
      <c r="M50" s="88">
        <v>155643</v>
      </c>
    </row>
    <row r="51" spans="2:13" ht="27.75" customHeight="1" x14ac:dyDescent="0.15">
      <c r="B51" s="1247"/>
      <c r="C51" s="1248"/>
      <c r="D51" s="85"/>
      <c r="E51" s="1251" t="s">
        <v>35</v>
      </c>
      <c r="F51" s="1251"/>
      <c r="G51" s="1251"/>
      <c r="H51" s="1252"/>
      <c r="I51" s="86">
        <v>695267</v>
      </c>
      <c r="J51" s="87">
        <v>658715</v>
      </c>
      <c r="K51" s="87">
        <v>646672</v>
      </c>
      <c r="L51" s="87">
        <v>706008</v>
      </c>
      <c r="M51" s="88">
        <v>715000</v>
      </c>
    </row>
    <row r="52" spans="2:13" ht="27.75" customHeight="1" x14ac:dyDescent="0.15">
      <c r="B52" s="1249"/>
      <c r="C52" s="1250"/>
      <c r="D52" s="85"/>
      <c r="E52" s="1251" t="s">
        <v>36</v>
      </c>
      <c r="F52" s="1251"/>
      <c r="G52" s="1251"/>
      <c r="H52" s="1252"/>
      <c r="I52" s="86">
        <v>1400502</v>
      </c>
      <c r="J52" s="87">
        <v>1401034</v>
      </c>
      <c r="K52" s="87">
        <v>1406770</v>
      </c>
      <c r="L52" s="87">
        <v>1403720</v>
      </c>
      <c r="M52" s="88">
        <v>1392552</v>
      </c>
    </row>
    <row r="53" spans="2:13" ht="27.75" customHeight="1" thickBot="1" x14ac:dyDescent="0.2">
      <c r="B53" s="1253" t="s">
        <v>37</v>
      </c>
      <c r="C53" s="1254"/>
      <c r="D53" s="92"/>
      <c r="E53" s="1255" t="s">
        <v>38</v>
      </c>
      <c r="F53" s="1255"/>
      <c r="G53" s="1255"/>
      <c r="H53" s="1256"/>
      <c r="I53" s="93">
        <v>1384238</v>
      </c>
      <c r="J53" s="94">
        <v>1279770</v>
      </c>
      <c r="K53" s="94">
        <v>1237688</v>
      </c>
      <c r="L53" s="94">
        <v>1137979</v>
      </c>
      <c r="M53" s="95">
        <v>1201501</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jvLZDwTRFlJuQ9hMUCrYmfCzU6b9R3QMLiM3nN1sbERK3s+h19Kpg2FxnTJ4WYMEn4qN/hRehAWehPFLiwS3XQ==" saltValue="FoxEkFCLZSwOzM7Jz6oen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560</v>
      </c>
      <c r="G54" s="104" t="s">
        <v>561</v>
      </c>
      <c r="H54" s="105" t="s">
        <v>562</v>
      </c>
    </row>
    <row r="55" spans="2:8" ht="52.5" customHeight="1" x14ac:dyDescent="0.15">
      <c r="B55" s="106"/>
      <c r="C55" s="1272" t="s">
        <v>41</v>
      </c>
      <c r="D55" s="1272"/>
      <c r="E55" s="1273"/>
      <c r="F55" s="107">
        <v>23124</v>
      </c>
      <c r="G55" s="107">
        <v>17357</v>
      </c>
      <c r="H55" s="108">
        <v>26247</v>
      </c>
    </row>
    <row r="56" spans="2:8" ht="52.5" customHeight="1" x14ac:dyDescent="0.15">
      <c r="B56" s="109"/>
      <c r="C56" s="1274" t="s">
        <v>42</v>
      </c>
      <c r="D56" s="1274"/>
      <c r="E56" s="1275"/>
      <c r="F56" s="110" t="s">
        <v>516</v>
      </c>
      <c r="G56" s="110" t="s">
        <v>516</v>
      </c>
      <c r="H56" s="111" t="s">
        <v>516</v>
      </c>
    </row>
    <row r="57" spans="2:8" ht="53.25" customHeight="1" x14ac:dyDescent="0.15">
      <c r="B57" s="109"/>
      <c r="C57" s="1276" t="s">
        <v>43</v>
      </c>
      <c r="D57" s="1276"/>
      <c r="E57" s="1277"/>
      <c r="F57" s="112">
        <v>14842</v>
      </c>
      <c r="G57" s="112">
        <v>14646</v>
      </c>
      <c r="H57" s="113">
        <v>15367</v>
      </c>
    </row>
    <row r="58" spans="2:8" ht="45.75" customHeight="1" x14ac:dyDescent="0.15">
      <c r="B58" s="114"/>
      <c r="C58" s="1264" t="s">
        <v>623</v>
      </c>
      <c r="D58" s="1265"/>
      <c r="E58" s="1266"/>
      <c r="F58" s="115">
        <v>9476</v>
      </c>
      <c r="G58" s="115">
        <v>9482</v>
      </c>
      <c r="H58" s="116">
        <v>9489</v>
      </c>
    </row>
    <row r="59" spans="2:8" ht="45.75" customHeight="1" x14ac:dyDescent="0.15">
      <c r="B59" s="114"/>
      <c r="C59" s="1264" t="s">
        <v>624</v>
      </c>
      <c r="D59" s="1265"/>
      <c r="E59" s="1266"/>
      <c r="F59" s="115">
        <v>1371</v>
      </c>
      <c r="G59" s="115">
        <v>1382</v>
      </c>
      <c r="H59" s="116">
        <v>1366</v>
      </c>
    </row>
    <row r="60" spans="2:8" ht="45.75" customHeight="1" x14ac:dyDescent="0.15">
      <c r="B60" s="114"/>
      <c r="C60" s="1264" t="s">
        <v>625</v>
      </c>
      <c r="D60" s="1265"/>
      <c r="E60" s="1266"/>
      <c r="F60" s="115">
        <v>865</v>
      </c>
      <c r="G60" s="115">
        <v>763</v>
      </c>
      <c r="H60" s="116">
        <v>1083</v>
      </c>
    </row>
    <row r="61" spans="2:8" ht="45.75" customHeight="1" x14ac:dyDescent="0.15">
      <c r="B61" s="114"/>
      <c r="C61" s="1264" t="s">
        <v>626</v>
      </c>
      <c r="D61" s="1265"/>
      <c r="E61" s="1266"/>
      <c r="F61" s="115">
        <v>128</v>
      </c>
      <c r="G61" s="115">
        <v>23</v>
      </c>
      <c r="H61" s="116">
        <v>867</v>
      </c>
    </row>
    <row r="62" spans="2:8" ht="45.75" customHeight="1" thickBot="1" x14ac:dyDescent="0.2">
      <c r="B62" s="117"/>
      <c r="C62" s="1267" t="s">
        <v>627</v>
      </c>
      <c r="D62" s="1268"/>
      <c r="E62" s="1269"/>
      <c r="F62" s="118">
        <v>884</v>
      </c>
      <c r="G62" s="118">
        <v>832</v>
      </c>
      <c r="H62" s="119">
        <v>757</v>
      </c>
    </row>
    <row r="63" spans="2:8" ht="52.5" customHeight="1" thickBot="1" x14ac:dyDescent="0.2">
      <c r="B63" s="120"/>
      <c r="C63" s="1270" t="s">
        <v>44</v>
      </c>
      <c r="D63" s="1270"/>
      <c r="E63" s="1271"/>
      <c r="F63" s="121">
        <v>37967</v>
      </c>
      <c r="G63" s="121">
        <v>32003</v>
      </c>
      <c r="H63" s="122">
        <v>41613</v>
      </c>
    </row>
    <row r="64" spans="2:8" ht="15" customHeight="1" x14ac:dyDescent="0.15"/>
    <row r="65" ht="0" hidden="1" customHeight="1" x14ac:dyDescent="0.15"/>
    <row r="66" ht="0" hidden="1" customHeight="1" x14ac:dyDescent="0.15"/>
  </sheetData>
  <sheetProtection algorithmName="SHA-512" hashValue="Ao4xdFT5ZBZpPhWodgGPp+W0X86UislE1DRvZwUfhnmexVclVrJyOOQaQ+7Qr3/Z9TgfN5tCudF8rDtDGL06Yw==" saltValue="TcqwewPtp0DinLAI9RU6o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632</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632</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633</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634</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91" t="s">
        <v>635</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374"/>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374"/>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374"/>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374"/>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636</v>
      </c>
    </row>
    <row r="50" spans="1:109" x14ac:dyDescent="0.15">
      <c r="B50" s="374"/>
      <c r="G50" s="1284"/>
      <c r="H50" s="1284"/>
      <c r="I50" s="1284"/>
      <c r="J50" s="1284"/>
      <c r="K50" s="384"/>
      <c r="L50" s="384"/>
      <c r="M50" s="385"/>
      <c r="N50" s="385"/>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83" t="s">
        <v>558</v>
      </c>
      <c r="BQ50" s="1283"/>
      <c r="BR50" s="1283"/>
      <c r="BS50" s="1283"/>
      <c r="BT50" s="1283"/>
      <c r="BU50" s="1283"/>
      <c r="BV50" s="1283"/>
      <c r="BW50" s="1283"/>
      <c r="BX50" s="1283" t="s">
        <v>559</v>
      </c>
      <c r="BY50" s="1283"/>
      <c r="BZ50" s="1283"/>
      <c r="CA50" s="1283"/>
      <c r="CB50" s="1283"/>
      <c r="CC50" s="1283"/>
      <c r="CD50" s="1283"/>
      <c r="CE50" s="1283"/>
      <c r="CF50" s="1283" t="s">
        <v>560</v>
      </c>
      <c r="CG50" s="1283"/>
      <c r="CH50" s="1283"/>
      <c r="CI50" s="1283"/>
      <c r="CJ50" s="1283"/>
      <c r="CK50" s="1283"/>
      <c r="CL50" s="1283"/>
      <c r="CM50" s="1283"/>
      <c r="CN50" s="1283" t="s">
        <v>561</v>
      </c>
      <c r="CO50" s="1283"/>
      <c r="CP50" s="1283"/>
      <c r="CQ50" s="1283"/>
      <c r="CR50" s="1283"/>
      <c r="CS50" s="1283"/>
      <c r="CT50" s="1283"/>
      <c r="CU50" s="1283"/>
      <c r="CV50" s="1283" t="s">
        <v>562</v>
      </c>
      <c r="CW50" s="1283"/>
      <c r="CX50" s="1283"/>
      <c r="CY50" s="1283"/>
      <c r="CZ50" s="1283"/>
      <c r="DA50" s="1283"/>
      <c r="DB50" s="1283"/>
      <c r="DC50" s="1283"/>
    </row>
    <row r="51" spans="1:109" ht="13.5" customHeight="1" x14ac:dyDescent="0.15">
      <c r="B51" s="374"/>
      <c r="G51" s="1286"/>
      <c r="H51" s="1286"/>
      <c r="I51" s="1300"/>
      <c r="J51" s="1300"/>
      <c r="K51" s="1285"/>
      <c r="L51" s="1285"/>
      <c r="M51" s="1285"/>
      <c r="N51" s="1285"/>
      <c r="AM51" s="383"/>
      <c r="AN51" s="1281" t="s">
        <v>637</v>
      </c>
      <c r="AO51" s="1281"/>
      <c r="AP51" s="1281"/>
      <c r="AQ51" s="1281"/>
      <c r="AR51" s="1281"/>
      <c r="AS51" s="1281"/>
      <c r="AT51" s="1281"/>
      <c r="AU51" s="1281"/>
      <c r="AV51" s="1281"/>
      <c r="AW51" s="1281"/>
      <c r="AX51" s="1281"/>
      <c r="AY51" s="1281"/>
      <c r="AZ51" s="1281"/>
      <c r="BA51" s="1281"/>
      <c r="BB51" s="1281" t="s">
        <v>638</v>
      </c>
      <c r="BC51" s="1281"/>
      <c r="BD51" s="1281"/>
      <c r="BE51" s="1281"/>
      <c r="BF51" s="1281"/>
      <c r="BG51" s="1281"/>
      <c r="BH51" s="1281"/>
      <c r="BI51" s="1281"/>
      <c r="BJ51" s="1281"/>
      <c r="BK51" s="1281"/>
      <c r="BL51" s="1281"/>
      <c r="BM51" s="1281"/>
      <c r="BN51" s="1281"/>
      <c r="BO51" s="1281"/>
      <c r="BP51" s="1290"/>
      <c r="BQ51" s="1278"/>
      <c r="BR51" s="1278"/>
      <c r="BS51" s="1278"/>
      <c r="BT51" s="1278"/>
      <c r="BU51" s="1278"/>
      <c r="BV51" s="1278"/>
      <c r="BW51" s="1278"/>
      <c r="BX51" s="1290"/>
      <c r="BY51" s="1278"/>
      <c r="BZ51" s="1278"/>
      <c r="CA51" s="1278"/>
      <c r="CB51" s="1278"/>
      <c r="CC51" s="1278"/>
      <c r="CD51" s="1278"/>
      <c r="CE51" s="1278"/>
      <c r="CF51" s="1290"/>
      <c r="CG51" s="1278"/>
      <c r="CH51" s="1278"/>
      <c r="CI51" s="1278"/>
      <c r="CJ51" s="1278"/>
      <c r="CK51" s="1278"/>
      <c r="CL51" s="1278"/>
      <c r="CM51" s="1278"/>
      <c r="CN51" s="1278">
        <v>160.69999999999999</v>
      </c>
      <c r="CO51" s="1278"/>
      <c r="CP51" s="1278"/>
      <c r="CQ51" s="1278"/>
      <c r="CR51" s="1278"/>
      <c r="CS51" s="1278"/>
      <c r="CT51" s="1278"/>
      <c r="CU51" s="1278"/>
      <c r="CV51" s="1278">
        <v>145.6</v>
      </c>
      <c r="CW51" s="1278"/>
      <c r="CX51" s="1278"/>
      <c r="CY51" s="1278"/>
      <c r="CZ51" s="1278"/>
      <c r="DA51" s="1278"/>
      <c r="DB51" s="1278"/>
      <c r="DC51" s="1278"/>
    </row>
    <row r="52" spans="1:109" x14ac:dyDescent="0.15">
      <c r="B52" s="374"/>
      <c r="G52" s="1286"/>
      <c r="H52" s="1286"/>
      <c r="I52" s="1300"/>
      <c r="J52" s="1300"/>
      <c r="K52" s="1285"/>
      <c r="L52" s="1285"/>
      <c r="M52" s="1285"/>
      <c r="N52" s="1285"/>
      <c r="AM52" s="383"/>
      <c r="AN52" s="1281"/>
      <c r="AO52" s="1281"/>
      <c r="AP52" s="1281"/>
      <c r="AQ52" s="1281"/>
      <c r="AR52" s="1281"/>
      <c r="AS52" s="1281"/>
      <c r="AT52" s="1281"/>
      <c r="AU52" s="1281"/>
      <c r="AV52" s="1281"/>
      <c r="AW52" s="1281"/>
      <c r="AX52" s="1281"/>
      <c r="AY52" s="1281"/>
      <c r="AZ52" s="1281"/>
      <c r="BA52" s="1281"/>
      <c r="BB52" s="1281"/>
      <c r="BC52" s="1281"/>
      <c r="BD52" s="1281"/>
      <c r="BE52" s="1281"/>
      <c r="BF52" s="1281"/>
      <c r="BG52" s="1281"/>
      <c r="BH52" s="1281"/>
      <c r="BI52" s="1281"/>
      <c r="BJ52" s="1281"/>
      <c r="BK52" s="1281"/>
      <c r="BL52" s="1281"/>
      <c r="BM52" s="1281"/>
      <c r="BN52" s="1281"/>
      <c r="BO52" s="1281"/>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x14ac:dyDescent="0.15">
      <c r="A53" s="382"/>
      <c r="B53" s="374"/>
      <c r="G53" s="1286"/>
      <c r="H53" s="1286"/>
      <c r="I53" s="1284"/>
      <c r="J53" s="1284"/>
      <c r="K53" s="1285"/>
      <c r="L53" s="1285"/>
      <c r="M53" s="1285"/>
      <c r="N53" s="1285"/>
      <c r="AM53" s="383"/>
      <c r="AN53" s="1281"/>
      <c r="AO53" s="1281"/>
      <c r="AP53" s="1281"/>
      <c r="AQ53" s="1281"/>
      <c r="AR53" s="1281"/>
      <c r="AS53" s="1281"/>
      <c r="AT53" s="1281"/>
      <c r="AU53" s="1281"/>
      <c r="AV53" s="1281"/>
      <c r="AW53" s="1281"/>
      <c r="AX53" s="1281"/>
      <c r="AY53" s="1281"/>
      <c r="AZ53" s="1281"/>
      <c r="BA53" s="1281"/>
      <c r="BB53" s="1281" t="s">
        <v>639</v>
      </c>
      <c r="BC53" s="1281"/>
      <c r="BD53" s="1281"/>
      <c r="BE53" s="1281"/>
      <c r="BF53" s="1281"/>
      <c r="BG53" s="1281"/>
      <c r="BH53" s="1281"/>
      <c r="BI53" s="1281"/>
      <c r="BJ53" s="1281"/>
      <c r="BK53" s="1281"/>
      <c r="BL53" s="1281"/>
      <c r="BM53" s="1281"/>
      <c r="BN53" s="1281"/>
      <c r="BO53" s="1281"/>
      <c r="BP53" s="1290"/>
      <c r="BQ53" s="1278"/>
      <c r="BR53" s="1278"/>
      <c r="BS53" s="1278"/>
      <c r="BT53" s="1278"/>
      <c r="BU53" s="1278"/>
      <c r="BV53" s="1278"/>
      <c r="BW53" s="1278"/>
      <c r="BX53" s="1290"/>
      <c r="BY53" s="1278"/>
      <c r="BZ53" s="1278"/>
      <c r="CA53" s="1278"/>
      <c r="CB53" s="1278"/>
      <c r="CC53" s="1278"/>
      <c r="CD53" s="1278"/>
      <c r="CE53" s="1278"/>
      <c r="CF53" s="1290"/>
      <c r="CG53" s="1278"/>
      <c r="CH53" s="1278"/>
      <c r="CI53" s="1278"/>
      <c r="CJ53" s="1278"/>
      <c r="CK53" s="1278"/>
      <c r="CL53" s="1278"/>
      <c r="CM53" s="1278"/>
      <c r="CN53" s="1278">
        <v>54.5</v>
      </c>
      <c r="CO53" s="1278"/>
      <c r="CP53" s="1278"/>
      <c r="CQ53" s="1278"/>
      <c r="CR53" s="1278"/>
      <c r="CS53" s="1278"/>
      <c r="CT53" s="1278"/>
      <c r="CU53" s="1278"/>
      <c r="CV53" s="1278">
        <v>55.2</v>
      </c>
      <c r="CW53" s="1278"/>
      <c r="CX53" s="1278"/>
      <c r="CY53" s="1278"/>
      <c r="CZ53" s="1278"/>
      <c r="DA53" s="1278"/>
      <c r="DB53" s="1278"/>
      <c r="DC53" s="1278"/>
    </row>
    <row r="54" spans="1:109" x14ac:dyDescent="0.15">
      <c r="A54" s="382"/>
      <c r="B54" s="374"/>
      <c r="G54" s="1286"/>
      <c r="H54" s="1286"/>
      <c r="I54" s="1284"/>
      <c r="J54" s="1284"/>
      <c r="K54" s="1285"/>
      <c r="L54" s="1285"/>
      <c r="M54" s="1285"/>
      <c r="N54" s="1285"/>
      <c r="AM54" s="383"/>
      <c r="AN54" s="1281"/>
      <c r="AO54" s="1281"/>
      <c r="AP54" s="1281"/>
      <c r="AQ54" s="1281"/>
      <c r="AR54" s="1281"/>
      <c r="AS54" s="1281"/>
      <c r="AT54" s="1281"/>
      <c r="AU54" s="1281"/>
      <c r="AV54" s="1281"/>
      <c r="AW54" s="1281"/>
      <c r="AX54" s="1281"/>
      <c r="AY54" s="1281"/>
      <c r="AZ54" s="1281"/>
      <c r="BA54" s="1281"/>
      <c r="BB54" s="1281"/>
      <c r="BC54" s="1281"/>
      <c r="BD54" s="1281"/>
      <c r="BE54" s="1281"/>
      <c r="BF54" s="1281"/>
      <c r="BG54" s="1281"/>
      <c r="BH54" s="1281"/>
      <c r="BI54" s="1281"/>
      <c r="BJ54" s="1281"/>
      <c r="BK54" s="1281"/>
      <c r="BL54" s="1281"/>
      <c r="BM54" s="1281"/>
      <c r="BN54" s="1281"/>
      <c r="BO54" s="1281"/>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x14ac:dyDescent="0.15">
      <c r="A55" s="382"/>
      <c r="B55" s="374"/>
      <c r="G55" s="1284"/>
      <c r="H55" s="1284"/>
      <c r="I55" s="1284"/>
      <c r="J55" s="1284"/>
      <c r="K55" s="1285"/>
      <c r="L55" s="1285"/>
      <c r="M55" s="1285"/>
      <c r="N55" s="1285"/>
      <c r="AN55" s="1283" t="s">
        <v>640</v>
      </c>
      <c r="AO55" s="1283"/>
      <c r="AP55" s="1283"/>
      <c r="AQ55" s="1283"/>
      <c r="AR55" s="1283"/>
      <c r="AS55" s="1283"/>
      <c r="AT55" s="1283"/>
      <c r="AU55" s="1283"/>
      <c r="AV55" s="1283"/>
      <c r="AW55" s="1283"/>
      <c r="AX55" s="1283"/>
      <c r="AY55" s="1283"/>
      <c r="AZ55" s="1283"/>
      <c r="BA55" s="1283"/>
      <c r="BB55" s="1281" t="s">
        <v>638</v>
      </c>
      <c r="BC55" s="1281"/>
      <c r="BD55" s="1281"/>
      <c r="BE55" s="1281"/>
      <c r="BF55" s="1281"/>
      <c r="BG55" s="1281"/>
      <c r="BH55" s="1281"/>
      <c r="BI55" s="1281"/>
      <c r="BJ55" s="1281"/>
      <c r="BK55" s="1281"/>
      <c r="BL55" s="1281"/>
      <c r="BM55" s="1281"/>
      <c r="BN55" s="1281"/>
      <c r="BO55" s="1281"/>
      <c r="BP55" s="1290"/>
      <c r="BQ55" s="1278"/>
      <c r="BR55" s="1278"/>
      <c r="BS55" s="1278"/>
      <c r="BT55" s="1278"/>
      <c r="BU55" s="1278"/>
      <c r="BV55" s="1278"/>
      <c r="BW55" s="1278"/>
      <c r="BX55" s="1290"/>
      <c r="BY55" s="1278"/>
      <c r="BZ55" s="1278"/>
      <c r="CA55" s="1278"/>
      <c r="CB55" s="1278"/>
      <c r="CC55" s="1278"/>
      <c r="CD55" s="1278"/>
      <c r="CE55" s="1278"/>
      <c r="CF55" s="1290"/>
      <c r="CG55" s="1278"/>
      <c r="CH55" s="1278"/>
      <c r="CI55" s="1278"/>
      <c r="CJ55" s="1278"/>
      <c r="CK55" s="1278"/>
      <c r="CL55" s="1278"/>
      <c r="CM55" s="1278"/>
      <c r="CN55" s="1278">
        <v>115.7</v>
      </c>
      <c r="CO55" s="1278"/>
      <c r="CP55" s="1278"/>
      <c r="CQ55" s="1278"/>
      <c r="CR55" s="1278"/>
      <c r="CS55" s="1278"/>
      <c r="CT55" s="1278"/>
      <c r="CU55" s="1278"/>
      <c r="CV55" s="1278">
        <v>106</v>
      </c>
      <c r="CW55" s="1278"/>
      <c r="CX55" s="1278"/>
      <c r="CY55" s="1278"/>
      <c r="CZ55" s="1278"/>
      <c r="DA55" s="1278"/>
      <c r="DB55" s="1278"/>
      <c r="DC55" s="1278"/>
    </row>
    <row r="56" spans="1:109" x14ac:dyDescent="0.15">
      <c r="A56" s="382"/>
      <c r="B56" s="374"/>
      <c r="G56" s="1284"/>
      <c r="H56" s="1284"/>
      <c r="I56" s="1284"/>
      <c r="J56" s="1284"/>
      <c r="K56" s="1285"/>
      <c r="L56" s="1285"/>
      <c r="M56" s="1285"/>
      <c r="N56" s="1285"/>
      <c r="AN56" s="1283"/>
      <c r="AO56" s="1283"/>
      <c r="AP56" s="1283"/>
      <c r="AQ56" s="1283"/>
      <c r="AR56" s="1283"/>
      <c r="AS56" s="1283"/>
      <c r="AT56" s="1283"/>
      <c r="AU56" s="1283"/>
      <c r="AV56" s="1283"/>
      <c r="AW56" s="1283"/>
      <c r="AX56" s="1283"/>
      <c r="AY56" s="1283"/>
      <c r="AZ56" s="1283"/>
      <c r="BA56" s="1283"/>
      <c r="BB56" s="1281"/>
      <c r="BC56" s="1281"/>
      <c r="BD56" s="1281"/>
      <c r="BE56" s="1281"/>
      <c r="BF56" s="1281"/>
      <c r="BG56" s="1281"/>
      <c r="BH56" s="1281"/>
      <c r="BI56" s="1281"/>
      <c r="BJ56" s="1281"/>
      <c r="BK56" s="1281"/>
      <c r="BL56" s="1281"/>
      <c r="BM56" s="1281"/>
      <c r="BN56" s="1281"/>
      <c r="BO56" s="1281"/>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382" customFormat="1" x14ac:dyDescent="0.15">
      <c r="B57" s="386"/>
      <c r="G57" s="1284"/>
      <c r="H57" s="1284"/>
      <c r="I57" s="1279"/>
      <c r="J57" s="1279"/>
      <c r="K57" s="1285"/>
      <c r="L57" s="1285"/>
      <c r="M57" s="1285"/>
      <c r="N57" s="1285"/>
      <c r="AM57" s="367"/>
      <c r="AN57" s="1283"/>
      <c r="AO57" s="1283"/>
      <c r="AP57" s="1283"/>
      <c r="AQ57" s="1283"/>
      <c r="AR57" s="1283"/>
      <c r="AS57" s="1283"/>
      <c r="AT57" s="1283"/>
      <c r="AU57" s="1283"/>
      <c r="AV57" s="1283"/>
      <c r="AW57" s="1283"/>
      <c r="AX57" s="1283"/>
      <c r="AY57" s="1283"/>
      <c r="AZ57" s="1283"/>
      <c r="BA57" s="1283"/>
      <c r="BB57" s="1281" t="s">
        <v>639</v>
      </c>
      <c r="BC57" s="1281"/>
      <c r="BD57" s="1281"/>
      <c r="BE57" s="1281"/>
      <c r="BF57" s="1281"/>
      <c r="BG57" s="1281"/>
      <c r="BH57" s="1281"/>
      <c r="BI57" s="1281"/>
      <c r="BJ57" s="1281"/>
      <c r="BK57" s="1281"/>
      <c r="BL57" s="1281"/>
      <c r="BM57" s="1281"/>
      <c r="BN57" s="1281"/>
      <c r="BO57" s="1281"/>
      <c r="BP57" s="1290"/>
      <c r="BQ57" s="1278"/>
      <c r="BR57" s="1278"/>
      <c r="BS57" s="1278"/>
      <c r="BT57" s="1278"/>
      <c r="BU57" s="1278"/>
      <c r="BV57" s="1278"/>
      <c r="BW57" s="1278"/>
      <c r="BX57" s="1290"/>
      <c r="BY57" s="1278"/>
      <c r="BZ57" s="1278"/>
      <c r="CA57" s="1278"/>
      <c r="CB57" s="1278"/>
      <c r="CC57" s="1278"/>
      <c r="CD57" s="1278"/>
      <c r="CE57" s="1278"/>
      <c r="CF57" s="1290"/>
      <c r="CG57" s="1278"/>
      <c r="CH57" s="1278"/>
      <c r="CI57" s="1278"/>
      <c r="CJ57" s="1278"/>
      <c r="CK57" s="1278"/>
      <c r="CL57" s="1278"/>
      <c r="CM57" s="1278"/>
      <c r="CN57" s="1278">
        <v>61</v>
      </c>
      <c r="CO57" s="1278"/>
      <c r="CP57" s="1278"/>
      <c r="CQ57" s="1278"/>
      <c r="CR57" s="1278"/>
      <c r="CS57" s="1278"/>
      <c r="CT57" s="1278"/>
      <c r="CU57" s="1278"/>
      <c r="CV57" s="1278">
        <v>62</v>
      </c>
      <c r="CW57" s="1278"/>
      <c r="CX57" s="1278"/>
      <c r="CY57" s="1278"/>
      <c r="CZ57" s="1278"/>
      <c r="DA57" s="1278"/>
      <c r="DB57" s="1278"/>
      <c r="DC57" s="1278"/>
      <c r="DD57" s="387"/>
      <c r="DE57" s="386"/>
    </row>
    <row r="58" spans="1:109" s="382" customFormat="1" x14ac:dyDescent="0.15">
      <c r="A58" s="367"/>
      <c r="B58" s="386"/>
      <c r="G58" s="1284"/>
      <c r="H58" s="1284"/>
      <c r="I58" s="1279"/>
      <c r="J58" s="1279"/>
      <c r="K58" s="1285"/>
      <c r="L58" s="1285"/>
      <c r="M58" s="1285"/>
      <c r="N58" s="1285"/>
      <c r="AM58" s="367"/>
      <c r="AN58" s="1283"/>
      <c r="AO58" s="1283"/>
      <c r="AP58" s="1283"/>
      <c r="AQ58" s="1283"/>
      <c r="AR58" s="1283"/>
      <c r="AS58" s="1283"/>
      <c r="AT58" s="1283"/>
      <c r="AU58" s="1283"/>
      <c r="AV58" s="1283"/>
      <c r="AW58" s="1283"/>
      <c r="AX58" s="1283"/>
      <c r="AY58" s="1283"/>
      <c r="AZ58" s="1283"/>
      <c r="BA58" s="1283"/>
      <c r="BB58" s="1281"/>
      <c r="BC58" s="1281"/>
      <c r="BD58" s="1281"/>
      <c r="BE58" s="1281"/>
      <c r="BF58" s="1281"/>
      <c r="BG58" s="1281"/>
      <c r="BH58" s="1281"/>
      <c r="BI58" s="1281"/>
      <c r="BJ58" s="1281"/>
      <c r="BK58" s="1281"/>
      <c r="BL58" s="1281"/>
      <c r="BM58" s="1281"/>
      <c r="BN58" s="1281"/>
      <c r="BO58" s="1281"/>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641</v>
      </c>
    </row>
    <row r="64" spans="1:109" x14ac:dyDescent="0.15">
      <c r="B64" s="374"/>
      <c r="G64" s="381"/>
      <c r="I64" s="394"/>
      <c r="J64" s="394"/>
      <c r="K64" s="394"/>
      <c r="L64" s="394"/>
      <c r="M64" s="394"/>
      <c r="N64" s="395"/>
      <c r="AM64" s="381"/>
      <c r="AN64" s="381" t="s">
        <v>634</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91" t="s">
        <v>642</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x14ac:dyDescent="0.15">
      <c r="B66" s="374"/>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x14ac:dyDescent="0.15">
      <c r="B67" s="374"/>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x14ac:dyDescent="0.15">
      <c r="B68" s="374"/>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x14ac:dyDescent="0.15">
      <c r="B69" s="374"/>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636</v>
      </c>
    </row>
    <row r="72" spans="2:107" x14ac:dyDescent="0.15">
      <c r="B72" s="374"/>
      <c r="G72" s="1284"/>
      <c r="H72" s="1284"/>
      <c r="I72" s="1284"/>
      <c r="J72" s="1284"/>
      <c r="K72" s="384"/>
      <c r="L72" s="384"/>
      <c r="M72" s="385"/>
      <c r="N72" s="385"/>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83" t="s">
        <v>558</v>
      </c>
      <c r="BQ72" s="1283"/>
      <c r="BR72" s="1283"/>
      <c r="BS72" s="1283"/>
      <c r="BT72" s="1283"/>
      <c r="BU72" s="1283"/>
      <c r="BV72" s="1283"/>
      <c r="BW72" s="1283"/>
      <c r="BX72" s="1283" t="s">
        <v>559</v>
      </c>
      <c r="BY72" s="1283"/>
      <c r="BZ72" s="1283"/>
      <c r="CA72" s="1283"/>
      <c r="CB72" s="1283"/>
      <c r="CC72" s="1283"/>
      <c r="CD72" s="1283"/>
      <c r="CE72" s="1283"/>
      <c r="CF72" s="1283" t="s">
        <v>560</v>
      </c>
      <c r="CG72" s="1283"/>
      <c r="CH72" s="1283"/>
      <c r="CI72" s="1283"/>
      <c r="CJ72" s="1283"/>
      <c r="CK72" s="1283"/>
      <c r="CL72" s="1283"/>
      <c r="CM72" s="1283"/>
      <c r="CN72" s="1283" t="s">
        <v>561</v>
      </c>
      <c r="CO72" s="1283"/>
      <c r="CP72" s="1283"/>
      <c r="CQ72" s="1283"/>
      <c r="CR72" s="1283"/>
      <c r="CS72" s="1283"/>
      <c r="CT72" s="1283"/>
      <c r="CU72" s="1283"/>
      <c r="CV72" s="1283" t="s">
        <v>562</v>
      </c>
      <c r="CW72" s="1283"/>
      <c r="CX72" s="1283"/>
      <c r="CY72" s="1283"/>
      <c r="CZ72" s="1283"/>
      <c r="DA72" s="1283"/>
      <c r="DB72" s="1283"/>
      <c r="DC72" s="1283"/>
    </row>
    <row r="73" spans="2:107" x14ac:dyDescent="0.15">
      <c r="B73" s="374"/>
      <c r="G73" s="1286"/>
      <c r="H73" s="1286"/>
      <c r="I73" s="1286"/>
      <c r="J73" s="1286"/>
      <c r="K73" s="1282"/>
      <c r="L73" s="1282"/>
      <c r="M73" s="1282"/>
      <c r="N73" s="1282"/>
      <c r="AM73" s="383"/>
      <c r="AN73" s="1281" t="s">
        <v>637</v>
      </c>
      <c r="AO73" s="1281"/>
      <c r="AP73" s="1281"/>
      <c r="AQ73" s="1281"/>
      <c r="AR73" s="1281"/>
      <c r="AS73" s="1281"/>
      <c r="AT73" s="1281"/>
      <c r="AU73" s="1281"/>
      <c r="AV73" s="1281"/>
      <c r="AW73" s="1281"/>
      <c r="AX73" s="1281"/>
      <c r="AY73" s="1281"/>
      <c r="AZ73" s="1281"/>
      <c r="BA73" s="1281"/>
      <c r="BB73" s="1281" t="s">
        <v>638</v>
      </c>
      <c r="BC73" s="1281"/>
      <c r="BD73" s="1281"/>
      <c r="BE73" s="1281"/>
      <c r="BF73" s="1281"/>
      <c r="BG73" s="1281"/>
      <c r="BH73" s="1281"/>
      <c r="BI73" s="1281"/>
      <c r="BJ73" s="1281"/>
      <c r="BK73" s="1281"/>
      <c r="BL73" s="1281"/>
      <c r="BM73" s="1281"/>
      <c r="BN73" s="1281"/>
      <c r="BO73" s="1281"/>
      <c r="BP73" s="1278">
        <v>198.7</v>
      </c>
      <c r="BQ73" s="1278"/>
      <c r="BR73" s="1278"/>
      <c r="BS73" s="1278"/>
      <c r="BT73" s="1278"/>
      <c r="BU73" s="1278"/>
      <c r="BV73" s="1278"/>
      <c r="BW73" s="1278"/>
      <c r="BX73" s="1278">
        <v>182.5</v>
      </c>
      <c r="BY73" s="1278"/>
      <c r="BZ73" s="1278"/>
      <c r="CA73" s="1278"/>
      <c r="CB73" s="1278"/>
      <c r="CC73" s="1278"/>
      <c r="CD73" s="1278"/>
      <c r="CE73" s="1278"/>
      <c r="CF73" s="1278">
        <v>175.6</v>
      </c>
      <c r="CG73" s="1278"/>
      <c r="CH73" s="1278"/>
      <c r="CI73" s="1278"/>
      <c r="CJ73" s="1278"/>
      <c r="CK73" s="1278"/>
      <c r="CL73" s="1278"/>
      <c r="CM73" s="1278"/>
      <c r="CN73" s="1278">
        <v>160.69999999999999</v>
      </c>
      <c r="CO73" s="1278"/>
      <c r="CP73" s="1278"/>
      <c r="CQ73" s="1278"/>
      <c r="CR73" s="1278"/>
      <c r="CS73" s="1278"/>
      <c r="CT73" s="1278"/>
      <c r="CU73" s="1278"/>
      <c r="CV73" s="1278">
        <v>145.6</v>
      </c>
      <c r="CW73" s="1278"/>
      <c r="CX73" s="1278"/>
      <c r="CY73" s="1278"/>
      <c r="CZ73" s="1278"/>
      <c r="DA73" s="1278"/>
      <c r="DB73" s="1278"/>
      <c r="DC73" s="1278"/>
    </row>
    <row r="74" spans="2:107" x14ac:dyDescent="0.15">
      <c r="B74" s="374"/>
      <c r="G74" s="1286"/>
      <c r="H74" s="1286"/>
      <c r="I74" s="1286"/>
      <c r="J74" s="1286"/>
      <c r="K74" s="1282"/>
      <c r="L74" s="1282"/>
      <c r="M74" s="1282"/>
      <c r="N74" s="1282"/>
      <c r="AM74" s="383"/>
      <c r="AN74" s="1281"/>
      <c r="AO74" s="1281"/>
      <c r="AP74" s="1281"/>
      <c r="AQ74" s="1281"/>
      <c r="AR74" s="1281"/>
      <c r="AS74" s="1281"/>
      <c r="AT74" s="1281"/>
      <c r="AU74" s="1281"/>
      <c r="AV74" s="1281"/>
      <c r="AW74" s="1281"/>
      <c r="AX74" s="1281"/>
      <c r="AY74" s="1281"/>
      <c r="AZ74" s="1281"/>
      <c r="BA74" s="1281"/>
      <c r="BB74" s="1281"/>
      <c r="BC74" s="1281"/>
      <c r="BD74" s="1281"/>
      <c r="BE74" s="1281"/>
      <c r="BF74" s="1281"/>
      <c r="BG74" s="1281"/>
      <c r="BH74" s="1281"/>
      <c r="BI74" s="1281"/>
      <c r="BJ74" s="1281"/>
      <c r="BK74" s="1281"/>
      <c r="BL74" s="1281"/>
      <c r="BM74" s="1281"/>
      <c r="BN74" s="1281"/>
      <c r="BO74" s="1281"/>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x14ac:dyDescent="0.15">
      <c r="B75" s="374"/>
      <c r="G75" s="1286"/>
      <c r="H75" s="1286"/>
      <c r="I75" s="1284"/>
      <c r="J75" s="1284"/>
      <c r="K75" s="1285"/>
      <c r="L75" s="1285"/>
      <c r="M75" s="1285"/>
      <c r="N75" s="1285"/>
      <c r="AM75" s="383"/>
      <c r="AN75" s="1281"/>
      <c r="AO75" s="1281"/>
      <c r="AP75" s="1281"/>
      <c r="AQ75" s="1281"/>
      <c r="AR75" s="1281"/>
      <c r="AS75" s="1281"/>
      <c r="AT75" s="1281"/>
      <c r="AU75" s="1281"/>
      <c r="AV75" s="1281"/>
      <c r="AW75" s="1281"/>
      <c r="AX75" s="1281"/>
      <c r="AY75" s="1281"/>
      <c r="AZ75" s="1281"/>
      <c r="BA75" s="1281"/>
      <c r="BB75" s="1281" t="s">
        <v>643</v>
      </c>
      <c r="BC75" s="1281"/>
      <c r="BD75" s="1281"/>
      <c r="BE75" s="1281"/>
      <c r="BF75" s="1281"/>
      <c r="BG75" s="1281"/>
      <c r="BH75" s="1281"/>
      <c r="BI75" s="1281"/>
      <c r="BJ75" s="1281"/>
      <c r="BK75" s="1281"/>
      <c r="BL75" s="1281"/>
      <c r="BM75" s="1281"/>
      <c r="BN75" s="1281"/>
      <c r="BO75" s="1281"/>
      <c r="BP75" s="1278">
        <v>15.4</v>
      </c>
      <c r="BQ75" s="1278"/>
      <c r="BR75" s="1278"/>
      <c r="BS75" s="1278"/>
      <c r="BT75" s="1278"/>
      <c r="BU75" s="1278"/>
      <c r="BV75" s="1278"/>
      <c r="BW75" s="1278"/>
      <c r="BX75" s="1278">
        <v>16.899999999999999</v>
      </c>
      <c r="BY75" s="1278"/>
      <c r="BZ75" s="1278"/>
      <c r="CA75" s="1278"/>
      <c r="CB75" s="1278"/>
      <c r="CC75" s="1278"/>
      <c r="CD75" s="1278"/>
      <c r="CE75" s="1278"/>
      <c r="CF75" s="1278">
        <v>17</v>
      </c>
      <c r="CG75" s="1278"/>
      <c r="CH75" s="1278"/>
      <c r="CI75" s="1278"/>
      <c r="CJ75" s="1278"/>
      <c r="CK75" s="1278"/>
      <c r="CL75" s="1278"/>
      <c r="CM75" s="1278"/>
      <c r="CN75" s="1278">
        <v>16.5</v>
      </c>
      <c r="CO75" s="1278"/>
      <c r="CP75" s="1278"/>
      <c r="CQ75" s="1278"/>
      <c r="CR75" s="1278"/>
      <c r="CS75" s="1278"/>
      <c r="CT75" s="1278"/>
      <c r="CU75" s="1278"/>
      <c r="CV75" s="1278">
        <v>13.3</v>
      </c>
      <c r="CW75" s="1278"/>
      <c r="CX75" s="1278"/>
      <c r="CY75" s="1278"/>
      <c r="CZ75" s="1278"/>
      <c r="DA75" s="1278"/>
      <c r="DB75" s="1278"/>
      <c r="DC75" s="1278"/>
    </row>
    <row r="76" spans="2:107" x14ac:dyDescent="0.15">
      <c r="B76" s="374"/>
      <c r="G76" s="1286"/>
      <c r="H76" s="1286"/>
      <c r="I76" s="1284"/>
      <c r="J76" s="1284"/>
      <c r="K76" s="1285"/>
      <c r="L76" s="1285"/>
      <c r="M76" s="1285"/>
      <c r="N76" s="1285"/>
      <c r="AM76" s="383"/>
      <c r="AN76" s="1281"/>
      <c r="AO76" s="1281"/>
      <c r="AP76" s="1281"/>
      <c r="AQ76" s="1281"/>
      <c r="AR76" s="1281"/>
      <c r="AS76" s="1281"/>
      <c r="AT76" s="1281"/>
      <c r="AU76" s="1281"/>
      <c r="AV76" s="1281"/>
      <c r="AW76" s="1281"/>
      <c r="AX76" s="1281"/>
      <c r="AY76" s="1281"/>
      <c r="AZ76" s="1281"/>
      <c r="BA76" s="1281"/>
      <c r="BB76" s="1281"/>
      <c r="BC76" s="1281"/>
      <c r="BD76" s="1281"/>
      <c r="BE76" s="1281"/>
      <c r="BF76" s="1281"/>
      <c r="BG76" s="1281"/>
      <c r="BH76" s="1281"/>
      <c r="BI76" s="1281"/>
      <c r="BJ76" s="1281"/>
      <c r="BK76" s="1281"/>
      <c r="BL76" s="1281"/>
      <c r="BM76" s="1281"/>
      <c r="BN76" s="1281"/>
      <c r="BO76" s="1281"/>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x14ac:dyDescent="0.15">
      <c r="B77" s="374"/>
      <c r="G77" s="1284"/>
      <c r="H77" s="1284"/>
      <c r="I77" s="1284"/>
      <c r="J77" s="1284"/>
      <c r="K77" s="1282"/>
      <c r="L77" s="1282"/>
      <c r="M77" s="1282"/>
      <c r="N77" s="1282"/>
      <c r="AN77" s="1283" t="s">
        <v>640</v>
      </c>
      <c r="AO77" s="1283"/>
      <c r="AP77" s="1283"/>
      <c r="AQ77" s="1283"/>
      <c r="AR77" s="1283"/>
      <c r="AS77" s="1283"/>
      <c r="AT77" s="1283"/>
      <c r="AU77" s="1283"/>
      <c r="AV77" s="1283"/>
      <c r="AW77" s="1283"/>
      <c r="AX77" s="1283"/>
      <c r="AY77" s="1283"/>
      <c r="AZ77" s="1283"/>
      <c r="BA77" s="1283"/>
      <c r="BB77" s="1281" t="s">
        <v>638</v>
      </c>
      <c r="BC77" s="1281"/>
      <c r="BD77" s="1281"/>
      <c r="BE77" s="1281"/>
      <c r="BF77" s="1281"/>
      <c r="BG77" s="1281"/>
      <c r="BH77" s="1281"/>
      <c r="BI77" s="1281"/>
      <c r="BJ77" s="1281"/>
      <c r="BK77" s="1281"/>
      <c r="BL77" s="1281"/>
      <c r="BM77" s="1281"/>
      <c r="BN77" s="1281"/>
      <c r="BO77" s="1281"/>
      <c r="BP77" s="1278">
        <v>139</v>
      </c>
      <c r="BQ77" s="1278"/>
      <c r="BR77" s="1278"/>
      <c r="BS77" s="1278"/>
      <c r="BT77" s="1278"/>
      <c r="BU77" s="1278"/>
      <c r="BV77" s="1278"/>
      <c r="BW77" s="1278"/>
      <c r="BX77" s="1278">
        <v>132.4</v>
      </c>
      <c r="BY77" s="1278"/>
      <c r="BZ77" s="1278"/>
      <c r="CA77" s="1278"/>
      <c r="CB77" s="1278"/>
      <c r="CC77" s="1278"/>
      <c r="CD77" s="1278"/>
      <c r="CE77" s="1278"/>
      <c r="CF77" s="1278">
        <v>124.2</v>
      </c>
      <c r="CG77" s="1278"/>
      <c r="CH77" s="1278"/>
      <c r="CI77" s="1278"/>
      <c r="CJ77" s="1278"/>
      <c r="CK77" s="1278"/>
      <c r="CL77" s="1278"/>
      <c r="CM77" s="1278"/>
      <c r="CN77" s="1278">
        <v>115.7</v>
      </c>
      <c r="CO77" s="1278"/>
      <c r="CP77" s="1278"/>
      <c r="CQ77" s="1278"/>
      <c r="CR77" s="1278"/>
      <c r="CS77" s="1278"/>
      <c r="CT77" s="1278"/>
      <c r="CU77" s="1278"/>
      <c r="CV77" s="1278">
        <v>106</v>
      </c>
      <c r="CW77" s="1278"/>
      <c r="CX77" s="1278"/>
      <c r="CY77" s="1278"/>
      <c r="CZ77" s="1278"/>
      <c r="DA77" s="1278"/>
      <c r="DB77" s="1278"/>
      <c r="DC77" s="1278"/>
    </row>
    <row r="78" spans="2:107" x14ac:dyDescent="0.15">
      <c r="B78" s="374"/>
      <c r="G78" s="1284"/>
      <c r="H78" s="1284"/>
      <c r="I78" s="1284"/>
      <c r="J78" s="1284"/>
      <c r="K78" s="1282"/>
      <c r="L78" s="1282"/>
      <c r="M78" s="1282"/>
      <c r="N78" s="1282"/>
      <c r="AN78" s="1283"/>
      <c r="AO78" s="1283"/>
      <c r="AP78" s="1283"/>
      <c r="AQ78" s="1283"/>
      <c r="AR78" s="1283"/>
      <c r="AS78" s="1283"/>
      <c r="AT78" s="1283"/>
      <c r="AU78" s="1283"/>
      <c r="AV78" s="1283"/>
      <c r="AW78" s="1283"/>
      <c r="AX78" s="1283"/>
      <c r="AY78" s="1283"/>
      <c r="AZ78" s="1283"/>
      <c r="BA78" s="1283"/>
      <c r="BB78" s="1281"/>
      <c r="BC78" s="1281"/>
      <c r="BD78" s="1281"/>
      <c r="BE78" s="1281"/>
      <c r="BF78" s="1281"/>
      <c r="BG78" s="1281"/>
      <c r="BH78" s="1281"/>
      <c r="BI78" s="1281"/>
      <c r="BJ78" s="1281"/>
      <c r="BK78" s="1281"/>
      <c r="BL78" s="1281"/>
      <c r="BM78" s="1281"/>
      <c r="BN78" s="1281"/>
      <c r="BO78" s="1281"/>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x14ac:dyDescent="0.15">
      <c r="B79" s="374"/>
      <c r="G79" s="1284"/>
      <c r="H79" s="1284"/>
      <c r="I79" s="1279"/>
      <c r="J79" s="1279"/>
      <c r="K79" s="1280"/>
      <c r="L79" s="1280"/>
      <c r="M79" s="1280"/>
      <c r="N79" s="1280"/>
      <c r="AN79" s="1283"/>
      <c r="AO79" s="1283"/>
      <c r="AP79" s="1283"/>
      <c r="AQ79" s="1283"/>
      <c r="AR79" s="1283"/>
      <c r="AS79" s="1283"/>
      <c r="AT79" s="1283"/>
      <c r="AU79" s="1283"/>
      <c r="AV79" s="1283"/>
      <c r="AW79" s="1283"/>
      <c r="AX79" s="1283"/>
      <c r="AY79" s="1283"/>
      <c r="AZ79" s="1283"/>
      <c r="BA79" s="1283"/>
      <c r="BB79" s="1281" t="s">
        <v>643</v>
      </c>
      <c r="BC79" s="1281"/>
      <c r="BD79" s="1281"/>
      <c r="BE79" s="1281"/>
      <c r="BF79" s="1281"/>
      <c r="BG79" s="1281"/>
      <c r="BH79" s="1281"/>
      <c r="BI79" s="1281"/>
      <c r="BJ79" s="1281"/>
      <c r="BK79" s="1281"/>
      <c r="BL79" s="1281"/>
      <c r="BM79" s="1281"/>
      <c r="BN79" s="1281"/>
      <c r="BO79" s="1281"/>
      <c r="BP79" s="1278">
        <v>11.2</v>
      </c>
      <c r="BQ79" s="1278"/>
      <c r="BR79" s="1278"/>
      <c r="BS79" s="1278"/>
      <c r="BT79" s="1278"/>
      <c r="BU79" s="1278"/>
      <c r="BV79" s="1278"/>
      <c r="BW79" s="1278"/>
      <c r="BX79" s="1278">
        <v>11.2</v>
      </c>
      <c r="BY79" s="1278"/>
      <c r="BZ79" s="1278"/>
      <c r="CA79" s="1278"/>
      <c r="CB79" s="1278"/>
      <c r="CC79" s="1278"/>
      <c r="CD79" s="1278"/>
      <c r="CE79" s="1278"/>
      <c r="CF79" s="1278">
        <v>10.9</v>
      </c>
      <c r="CG79" s="1278"/>
      <c r="CH79" s="1278"/>
      <c r="CI79" s="1278"/>
      <c r="CJ79" s="1278"/>
      <c r="CK79" s="1278"/>
      <c r="CL79" s="1278"/>
      <c r="CM79" s="1278"/>
      <c r="CN79" s="1278">
        <v>10.3</v>
      </c>
      <c r="CO79" s="1278"/>
      <c r="CP79" s="1278"/>
      <c r="CQ79" s="1278"/>
      <c r="CR79" s="1278"/>
      <c r="CS79" s="1278"/>
      <c r="CT79" s="1278"/>
      <c r="CU79" s="1278"/>
      <c r="CV79" s="1278">
        <v>9</v>
      </c>
      <c r="CW79" s="1278"/>
      <c r="CX79" s="1278"/>
      <c r="CY79" s="1278"/>
      <c r="CZ79" s="1278"/>
      <c r="DA79" s="1278"/>
      <c r="DB79" s="1278"/>
      <c r="DC79" s="1278"/>
    </row>
    <row r="80" spans="2:107" x14ac:dyDescent="0.15">
      <c r="B80" s="374"/>
      <c r="G80" s="1284"/>
      <c r="H80" s="1284"/>
      <c r="I80" s="1279"/>
      <c r="J80" s="1279"/>
      <c r="K80" s="1280"/>
      <c r="L80" s="1280"/>
      <c r="M80" s="1280"/>
      <c r="N80" s="1280"/>
      <c r="AN80" s="1283"/>
      <c r="AO80" s="1283"/>
      <c r="AP80" s="1283"/>
      <c r="AQ80" s="1283"/>
      <c r="AR80" s="1283"/>
      <c r="AS80" s="1283"/>
      <c r="AT80" s="1283"/>
      <c r="AU80" s="1283"/>
      <c r="AV80" s="1283"/>
      <c r="AW80" s="1283"/>
      <c r="AX80" s="1283"/>
      <c r="AY80" s="1283"/>
      <c r="AZ80" s="1283"/>
      <c r="BA80" s="1283"/>
      <c r="BB80" s="1281"/>
      <c r="BC80" s="1281"/>
      <c r="BD80" s="1281"/>
      <c r="BE80" s="1281"/>
      <c r="BF80" s="1281"/>
      <c r="BG80" s="1281"/>
      <c r="BH80" s="1281"/>
      <c r="BI80" s="1281"/>
      <c r="BJ80" s="1281"/>
      <c r="BK80" s="1281"/>
      <c r="BL80" s="1281"/>
      <c r="BM80" s="1281"/>
      <c r="BN80" s="1281"/>
      <c r="BO80" s="1281"/>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0gFtePHag9my9JKCNwLNEsYGfIkZz2Y9rTptkuWlVYQhyPFYzAUPYJRZidKyZdBc69xWkD9GP+yW54QCMUEtsA==" saltValue="K3rBZ8FJyRt0ha5oNC9u+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uzR5fqZnJ2WBL45jmbHWk+E8EXRvm+6p6bd8wiTr2+6Qh96EhUK1fUBPEUCk6BcGuq/yvU+CeBKxhUmtyvd2mg==" saltValue="OnGzOk+mMOvFLr89R7256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644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AVSbphmOsmZ03VVXP5CsDkUuOGR6aTOZ+MzVPUNWztSIr3PC829BknnnLLMNWliPn4rIaSGl+u5AFlY0vaXsuA==" saltValue="dgLK1QWr5ecuJyw1vwz0x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555</v>
      </c>
      <c r="G2" s="136"/>
      <c r="H2" s="137"/>
    </row>
    <row r="3" spans="1:8" x14ac:dyDescent="0.15">
      <c r="A3" s="133" t="s">
        <v>548</v>
      </c>
      <c r="B3" s="138"/>
      <c r="C3" s="139"/>
      <c r="D3" s="140">
        <v>49782</v>
      </c>
      <c r="E3" s="141"/>
      <c r="F3" s="142">
        <v>50848</v>
      </c>
      <c r="G3" s="143"/>
      <c r="H3" s="144"/>
    </row>
    <row r="4" spans="1:8" x14ac:dyDescent="0.15">
      <c r="A4" s="145"/>
      <c r="B4" s="146"/>
      <c r="C4" s="147"/>
      <c r="D4" s="148">
        <v>25000</v>
      </c>
      <c r="E4" s="149"/>
      <c r="F4" s="150">
        <v>22583</v>
      </c>
      <c r="G4" s="151"/>
      <c r="H4" s="152"/>
    </row>
    <row r="5" spans="1:8" x14ac:dyDescent="0.15">
      <c r="A5" s="133" t="s">
        <v>550</v>
      </c>
      <c r="B5" s="138"/>
      <c r="C5" s="139"/>
      <c r="D5" s="140">
        <v>47548</v>
      </c>
      <c r="E5" s="141"/>
      <c r="F5" s="142">
        <v>53572</v>
      </c>
      <c r="G5" s="143"/>
      <c r="H5" s="144"/>
    </row>
    <row r="6" spans="1:8" x14ac:dyDescent="0.15">
      <c r="A6" s="145"/>
      <c r="B6" s="146"/>
      <c r="C6" s="147"/>
      <c r="D6" s="148">
        <v>24722</v>
      </c>
      <c r="E6" s="149"/>
      <c r="F6" s="150">
        <v>25259</v>
      </c>
      <c r="G6" s="151"/>
      <c r="H6" s="152"/>
    </row>
    <row r="7" spans="1:8" x14ac:dyDescent="0.15">
      <c r="A7" s="133" t="s">
        <v>551</v>
      </c>
      <c r="B7" s="138"/>
      <c r="C7" s="139"/>
      <c r="D7" s="140">
        <v>58470</v>
      </c>
      <c r="E7" s="141"/>
      <c r="F7" s="142">
        <v>51898</v>
      </c>
      <c r="G7" s="143"/>
      <c r="H7" s="144"/>
    </row>
    <row r="8" spans="1:8" x14ac:dyDescent="0.15">
      <c r="A8" s="145"/>
      <c r="B8" s="146"/>
      <c r="C8" s="147"/>
      <c r="D8" s="148">
        <v>31702</v>
      </c>
      <c r="E8" s="149"/>
      <c r="F8" s="150">
        <v>25986</v>
      </c>
      <c r="G8" s="151"/>
      <c r="H8" s="152"/>
    </row>
    <row r="9" spans="1:8" x14ac:dyDescent="0.15">
      <c r="A9" s="133" t="s">
        <v>552</v>
      </c>
      <c r="B9" s="138"/>
      <c r="C9" s="139"/>
      <c r="D9" s="140">
        <v>58178</v>
      </c>
      <c r="E9" s="141"/>
      <c r="F9" s="142">
        <v>51684</v>
      </c>
      <c r="G9" s="143"/>
      <c r="H9" s="144"/>
    </row>
    <row r="10" spans="1:8" x14ac:dyDescent="0.15">
      <c r="A10" s="145"/>
      <c r="B10" s="146"/>
      <c r="C10" s="147"/>
      <c r="D10" s="148">
        <v>33978</v>
      </c>
      <c r="E10" s="149"/>
      <c r="F10" s="150">
        <v>26671</v>
      </c>
      <c r="G10" s="151"/>
      <c r="H10" s="152"/>
    </row>
    <row r="11" spans="1:8" x14ac:dyDescent="0.15">
      <c r="A11" s="133" t="s">
        <v>553</v>
      </c>
      <c r="B11" s="138"/>
      <c r="C11" s="139"/>
      <c r="D11" s="140">
        <v>54167</v>
      </c>
      <c r="E11" s="141"/>
      <c r="F11" s="142">
        <v>52897</v>
      </c>
      <c r="G11" s="143"/>
      <c r="H11" s="144"/>
    </row>
    <row r="12" spans="1:8" x14ac:dyDescent="0.15">
      <c r="A12" s="145"/>
      <c r="B12" s="146"/>
      <c r="C12" s="153"/>
      <c r="D12" s="148">
        <v>30902</v>
      </c>
      <c r="E12" s="149"/>
      <c r="F12" s="150">
        <v>27013</v>
      </c>
      <c r="G12" s="151"/>
      <c r="H12" s="152"/>
    </row>
    <row r="13" spans="1:8" x14ac:dyDescent="0.15">
      <c r="A13" s="133"/>
      <c r="B13" s="138"/>
      <c r="C13" s="154"/>
      <c r="D13" s="155">
        <v>53629</v>
      </c>
      <c r="E13" s="156"/>
      <c r="F13" s="157">
        <v>52180</v>
      </c>
      <c r="G13" s="158"/>
      <c r="H13" s="144"/>
    </row>
    <row r="14" spans="1:8" x14ac:dyDescent="0.15">
      <c r="A14" s="145"/>
      <c r="B14" s="146"/>
      <c r="C14" s="147"/>
      <c r="D14" s="148">
        <v>29261</v>
      </c>
      <c r="E14" s="149"/>
      <c r="F14" s="150">
        <v>25502</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2.23</v>
      </c>
      <c r="C19" s="159">
        <f>ROUND(VALUE(SUBSTITUTE(実質収支比率等に係る経年分析!G$48,"▲","-")),2)</f>
        <v>1.3</v>
      </c>
      <c r="D19" s="159">
        <f>ROUND(VALUE(SUBSTITUTE(実質収支比率等に係る経年分析!H$48,"▲","-")),2)</f>
        <v>1.59</v>
      </c>
      <c r="E19" s="159">
        <f>ROUND(VALUE(SUBSTITUTE(実質収支比率等に係る経年分析!I$48,"▲","-")),2)</f>
        <v>1</v>
      </c>
      <c r="F19" s="159">
        <f>ROUND(VALUE(SUBSTITUTE(実質収支比率等に係る経年分析!J$48,"▲","-")),2)</f>
        <v>1.39</v>
      </c>
    </row>
    <row r="20" spans="1:11" x14ac:dyDescent="0.15">
      <c r="A20" s="159" t="s">
        <v>48</v>
      </c>
      <c r="B20" s="159">
        <f>ROUND(VALUE(SUBSTITUTE(実質収支比率等に係る経年分析!F$47,"▲","-")),2)</f>
        <v>2.2999999999999998</v>
      </c>
      <c r="C20" s="159">
        <f>ROUND(VALUE(SUBSTITUTE(実質収支比率等に係る経年分析!G$47,"▲","-")),2)</f>
        <v>2.31</v>
      </c>
      <c r="D20" s="159">
        <f>ROUND(VALUE(SUBSTITUTE(実質収支比率等に係る経年分析!H$47,"▲","-")),2)</f>
        <v>2.84</v>
      </c>
      <c r="E20" s="159">
        <f>ROUND(VALUE(SUBSTITUTE(実質収支比率等に係る経年分析!I$47,"▲","-")),2)</f>
        <v>2.12</v>
      </c>
      <c r="F20" s="159">
        <f>ROUND(VALUE(SUBSTITUTE(実質収支比率等に係る経年分析!J$47,"▲","-")),2)</f>
        <v>2.8</v>
      </c>
    </row>
    <row r="21" spans="1:11" x14ac:dyDescent="0.15">
      <c r="A21" s="159" t="s">
        <v>49</v>
      </c>
      <c r="B21" s="159">
        <f>IF(ISNUMBER(VALUE(SUBSTITUTE(実質収支比率等に係る経年分析!F$49,"▲","-"))),ROUND(VALUE(SUBSTITUTE(実質収支比率等に係る経年分析!F$49,"▲","-")),2),NA())</f>
        <v>1.89</v>
      </c>
      <c r="C21" s="159">
        <f>IF(ISNUMBER(VALUE(SUBSTITUTE(実質収支比率等に係る経年分析!G$49,"▲","-"))),ROUND(VALUE(SUBSTITUTE(実質収支比率等に係る経年分析!G$49,"▲","-")),2),NA())</f>
        <v>-1.39</v>
      </c>
      <c r="D21" s="159">
        <f>IF(ISNUMBER(VALUE(SUBSTITUTE(実質収支比率等に係る経年分析!H$49,"▲","-"))),ROUND(VALUE(SUBSTITUTE(実質収支比率等に係る経年分析!H$49,"▲","-")),2),NA())</f>
        <v>0.64</v>
      </c>
      <c r="E21" s="159">
        <f>IF(ISNUMBER(VALUE(SUBSTITUTE(実質収支比率等に係る経年分析!I$49,"▲","-"))),ROUND(VALUE(SUBSTITUTE(実質収支比率等に係る経年分析!I$49,"▲","-")),2),NA())</f>
        <v>-1.65</v>
      </c>
      <c r="F21" s="159">
        <f>IF(ISNUMBER(VALUE(SUBSTITUTE(実質収支比率等に係る経年分析!J$49,"▲","-"))),ROUND(VALUE(SUBSTITUTE(実質収支比率等に係る経年分析!J$49,"▲","-")),2),NA())</f>
        <v>1.33</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1.36</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1.21</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1.04</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0.88</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0.69</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介護保険事業費会計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0.26</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0.56999999999999995</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0.55000000000000004</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1.3</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0.28999999999999998</v>
      </c>
    </row>
    <row r="30" spans="1:11" x14ac:dyDescent="0.15">
      <c r="A30" s="160" t="str">
        <f>IF(連結実質赤字比率に係る赤字・黒字の構成分析!C$40="",NA(),連結実質赤字比率に係る赤字・黒字の構成分析!C$40)</f>
        <v>工業用水道事業会計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0.43</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0.44</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0.5</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0.55000000000000004</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0.52</v>
      </c>
    </row>
    <row r="31" spans="1:11" x14ac:dyDescent="0.15">
      <c r="A31" s="160" t="str">
        <f>IF(連結実質赤字比率に係る赤字・黒字の構成分析!C$39="",NA(),連結実質赤字比率に係る赤字・黒字の構成分析!C$39)</f>
        <v>自動車事業会計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0.7</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0.78</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0.82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0.86</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0.7</v>
      </c>
    </row>
    <row r="32" spans="1:11" x14ac:dyDescent="0.15">
      <c r="A32" s="160" t="str">
        <f>IF(連結実質赤字比率に係る赤字・黒字の構成分析!C$38="",NA(),連結実質赤字比率に係る赤字・黒字の構成分析!C$38)</f>
        <v>一般会計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0.91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0.36</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0.74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0.77</v>
      </c>
    </row>
    <row r="33" spans="1:16" x14ac:dyDescent="0.15">
      <c r="A33" s="160" t="str">
        <f>IF(連結実質赤字比率に係る赤字・黒字の構成分析!C$37="",NA(),連結実質赤字比率に係る赤字・黒字の構成分析!C$37)</f>
        <v>高速鉄道事業会計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0.68</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0.81</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0.64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1.03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0.9</v>
      </c>
    </row>
    <row r="34" spans="1:16" x14ac:dyDescent="0.15">
      <c r="A34" s="160" t="str">
        <f>IF(連結実質赤字比率に係る赤字・黒字の構成分析!C$36="",NA(),連結実質赤字比率に係る赤字・黒字の構成分析!C$36)</f>
        <v>国民健康保険事業費会計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1.41</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1.98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1.44</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1.22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1.4</v>
      </c>
    </row>
    <row r="35" spans="1:16" x14ac:dyDescent="0.15">
      <c r="A35" s="160" t="str">
        <f>IF(連結実質赤字比率に係る赤字・黒字の構成分析!C$35="",NA(),連結実質赤字比率に係る赤字・黒字の構成分析!C$35)</f>
        <v>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3.39</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2.96</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3.12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2.46</v>
      </c>
    </row>
    <row r="36" spans="1:16" x14ac:dyDescent="0.15">
      <c r="A36" s="160" t="str">
        <f>IF(連結実質赤字比率に係る赤字・黒字の構成分析!C$34="",NA(),連結実質赤字比率に係る赤字・黒字の構成分析!C$34)</f>
        <v>下水道事業会計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1.46</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1.73</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2.16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3.49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3.78</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178200</v>
      </c>
      <c r="E42" s="161"/>
      <c r="F42" s="161"/>
      <c r="G42" s="161">
        <f>'実質公債費比率（分子）の構造'!L$52</f>
        <v>172440</v>
      </c>
      <c r="H42" s="161"/>
      <c r="I42" s="161"/>
      <c r="J42" s="161">
        <f>'実質公債費比率（分子）の構造'!M$52</f>
        <v>178901</v>
      </c>
      <c r="K42" s="161"/>
      <c r="L42" s="161"/>
      <c r="M42" s="161">
        <f>'実質公債費比率（分子）の構造'!N$52</f>
        <v>179633</v>
      </c>
      <c r="N42" s="161"/>
      <c r="O42" s="161"/>
      <c r="P42" s="161">
        <f>'実質公債費比率（分子）の構造'!O$52</f>
        <v>179831</v>
      </c>
    </row>
    <row r="43" spans="1:16" x14ac:dyDescent="0.15">
      <c r="A43" s="161" t="s">
        <v>57</v>
      </c>
      <c r="B43" s="161">
        <f>'実質公債費比率（分子）の構造'!K$51</f>
        <v>0</v>
      </c>
      <c r="C43" s="161"/>
      <c r="D43" s="161"/>
      <c r="E43" s="161" t="str">
        <f>'実質公債費比率（分子）の構造'!L$51</f>
        <v>-</v>
      </c>
      <c r="F43" s="161"/>
      <c r="G43" s="161"/>
      <c r="H43" s="161">
        <f>'実質公債費比率（分子）の構造'!M$51</f>
        <v>0</v>
      </c>
      <c r="I43" s="161"/>
      <c r="J43" s="161"/>
      <c r="K43" s="161" t="str">
        <f>'実質公債費比率（分子）の構造'!N$51</f>
        <v>-</v>
      </c>
      <c r="L43" s="161"/>
      <c r="M43" s="161"/>
      <c r="N43" s="161" t="str">
        <f>'実質公債費比率（分子）の構造'!O$51</f>
        <v>-</v>
      </c>
      <c r="O43" s="161"/>
      <c r="P43" s="161"/>
    </row>
    <row r="44" spans="1:16" x14ac:dyDescent="0.15">
      <c r="A44" s="161" t="s">
        <v>58</v>
      </c>
      <c r="B44" s="161">
        <f>'実質公債費比率（分子）の構造'!K$50</f>
        <v>1649</v>
      </c>
      <c r="C44" s="161"/>
      <c r="D44" s="161"/>
      <c r="E44" s="161">
        <f>'実質公債費比率（分子）の構造'!L$50</f>
        <v>1650</v>
      </c>
      <c r="F44" s="161"/>
      <c r="G44" s="161"/>
      <c r="H44" s="161">
        <f>'実質公債費比率（分子）の構造'!M$50</f>
        <v>1652</v>
      </c>
      <c r="I44" s="161"/>
      <c r="J44" s="161"/>
      <c r="K44" s="161">
        <f>'実質公債費比率（分子）の構造'!N$50</f>
        <v>1653</v>
      </c>
      <c r="L44" s="161"/>
      <c r="M44" s="161"/>
      <c r="N44" s="161">
        <f>'実質公債費比率（分子）の構造'!O$50</f>
        <v>1654</v>
      </c>
      <c r="O44" s="161"/>
      <c r="P44" s="161"/>
    </row>
    <row r="45" spans="1:16" x14ac:dyDescent="0.15">
      <c r="A45" s="161" t="s">
        <v>59</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15">
      <c r="A46" s="161" t="s">
        <v>60</v>
      </c>
      <c r="B46" s="161">
        <f>'実質公債費比率（分子）の構造'!K$48</f>
        <v>63039</v>
      </c>
      <c r="C46" s="161"/>
      <c r="D46" s="161"/>
      <c r="E46" s="161">
        <f>'実質公債費比率（分子）の構造'!L$48</f>
        <v>62735</v>
      </c>
      <c r="F46" s="161"/>
      <c r="G46" s="161"/>
      <c r="H46" s="161">
        <f>'実質公債費比率（分子）の構造'!M$48</f>
        <v>59166</v>
      </c>
      <c r="I46" s="161"/>
      <c r="J46" s="161"/>
      <c r="K46" s="161">
        <f>'実質公債費比率（分子）の構造'!N$48</f>
        <v>57351</v>
      </c>
      <c r="L46" s="161"/>
      <c r="M46" s="161"/>
      <c r="N46" s="161">
        <f>'実質公債費比率（分子）の構造'!O$48</f>
        <v>56443</v>
      </c>
      <c r="O46" s="161"/>
      <c r="P46" s="161"/>
    </row>
    <row r="47" spans="1:16" x14ac:dyDescent="0.15">
      <c r="A47" s="161" t="s">
        <v>61</v>
      </c>
      <c r="B47" s="161">
        <f>'実質公債費比率（分子）の構造'!K$47</f>
        <v>78841</v>
      </c>
      <c r="C47" s="161"/>
      <c r="D47" s="161"/>
      <c r="E47" s="161">
        <f>'実質公債費比率（分子）の構造'!L$47</f>
        <v>78853</v>
      </c>
      <c r="F47" s="161"/>
      <c r="G47" s="161"/>
      <c r="H47" s="161">
        <f>'実質公債費比率（分子）の構造'!M$47</f>
        <v>78757</v>
      </c>
      <c r="I47" s="161"/>
      <c r="J47" s="161"/>
      <c r="K47" s="161">
        <f>'実質公債費比率（分子）の構造'!N$47</f>
        <v>74182</v>
      </c>
      <c r="L47" s="161"/>
      <c r="M47" s="161"/>
      <c r="N47" s="161">
        <f>'実質公債費比率（分子）の構造'!O$47</f>
        <v>69842</v>
      </c>
      <c r="O47" s="161"/>
      <c r="P47" s="161"/>
    </row>
    <row r="48" spans="1:16" x14ac:dyDescent="0.15">
      <c r="A48" s="161" t="s">
        <v>62</v>
      </c>
      <c r="B48" s="161">
        <f>'実質公債費比率（分子）の構造'!K$46</f>
        <v>47405</v>
      </c>
      <c r="C48" s="161"/>
      <c r="D48" s="161"/>
      <c r="E48" s="161">
        <f>'実質公債費比率（分子）の構造'!L$46</f>
        <v>52758</v>
      </c>
      <c r="F48" s="161"/>
      <c r="G48" s="161"/>
      <c r="H48" s="161">
        <f>'実質公債費比率（分子）の構造'!M$46</f>
        <v>47442</v>
      </c>
      <c r="I48" s="161"/>
      <c r="J48" s="161"/>
      <c r="K48" s="161">
        <f>'実質公債費比率（分子）の構造'!N$46</f>
        <v>42139</v>
      </c>
      <c r="L48" s="161"/>
      <c r="M48" s="161"/>
      <c r="N48" s="161">
        <f>'実質公債費比率（分子）の構造'!O$46</f>
        <v>29184</v>
      </c>
      <c r="O48" s="161"/>
      <c r="P48" s="161"/>
    </row>
    <row r="49" spans="1:16" x14ac:dyDescent="0.15">
      <c r="A49" s="161" t="s">
        <v>63</v>
      </c>
      <c r="B49" s="161">
        <f>'実質公債費比率（分子）の構造'!K$45</f>
        <v>98626</v>
      </c>
      <c r="C49" s="161"/>
      <c r="D49" s="161"/>
      <c r="E49" s="161">
        <f>'実質公債費比率（分子）の構造'!L$45</f>
        <v>111412</v>
      </c>
      <c r="F49" s="161"/>
      <c r="G49" s="161"/>
      <c r="H49" s="161">
        <f>'実質公債費比率（分子）の構造'!M$45</f>
        <v>104527</v>
      </c>
      <c r="I49" s="161"/>
      <c r="J49" s="161"/>
      <c r="K49" s="161">
        <f>'実質公債費比率（分子）の構造'!N$45</f>
        <v>106090</v>
      </c>
      <c r="L49" s="161"/>
      <c r="M49" s="161"/>
      <c r="N49" s="161">
        <f>'実質公債費比率（分子）の構造'!O$45</f>
        <v>102444</v>
      </c>
      <c r="O49" s="161"/>
      <c r="P49" s="161"/>
    </row>
    <row r="50" spans="1:16" x14ac:dyDescent="0.15">
      <c r="A50" s="161" t="s">
        <v>64</v>
      </c>
      <c r="B50" s="161" t="e">
        <f>NA()</f>
        <v>#N/A</v>
      </c>
      <c r="C50" s="161">
        <f>IF(ISNUMBER('実質公債費比率（分子）の構造'!K$53),'実質公債費比率（分子）の構造'!K$53,NA())</f>
        <v>111360</v>
      </c>
      <c r="D50" s="161" t="e">
        <f>NA()</f>
        <v>#N/A</v>
      </c>
      <c r="E50" s="161" t="e">
        <f>NA()</f>
        <v>#N/A</v>
      </c>
      <c r="F50" s="161">
        <f>IF(ISNUMBER('実質公債費比率（分子）の構造'!L$53),'実質公債費比率（分子）の構造'!L$53,NA())</f>
        <v>134968</v>
      </c>
      <c r="G50" s="161" t="e">
        <f>NA()</f>
        <v>#N/A</v>
      </c>
      <c r="H50" s="161" t="e">
        <f>NA()</f>
        <v>#N/A</v>
      </c>
      <c r="I50" s="161">
        <f>IF(ISNUMBER('実質公債費比率（分子）の構造'!M$53),'実質公債費比率（分子）の構造'!M$53,NA())</f>
        <v>112643</v>
      </c>
      <c r="J50" s="161" t="e">
        <f>NA()</f>
        <v>#N/A</v>
      </c>
      <c r="K50" s="161" t="e">
        <f>NA()</f>
        <v>#N/A</v>
      </c>
      <c r="L50" s="161">
        <f>IF(ISNUMBER('実質公債費比率（分子）の構造'!N$53),'実質公債費比率（分子）の構造'!N$53,NA())</f>
        <v>101782</v>
      </c>
      <c r="M50" s="161" t="e">
        <f>NA()</f>
        <v>#N/A</v>
      </c>
      <c r="N50" s="161" t="e">
        <f>NA()</f>
        <v>#N/A</v>
      </c>
      <c r="O50" s="161">
        <f>IF(ISNUMBER('実質公債費比率（分子）の構造'!O$53),'実質公債費比率（分子）の構造'!O$53,NA())</f>
        <v>79736</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1400502</v>
      </c>
      <c r="E56" s="160"/>
      <c r="F56" s="160"/>
      <c r="G56" s="160">
        <f>'将来負担比率（分子）の構造'!J$52</f>
        <v>1401034</v>
      </c>
      <c r="H56" s="160"/>
      <c r="I56" s="160"/>
      <c r="J56" s="160">
        <f>'将来負担比率（分子）の構造'!K$52</f>
        <v>1406770</v>
      </c>
      <c r="K56" s="160"/>
      <c r="L56" s="160"/>
      <c r="M56" s="160">
        <f>'将来負担比率（分子）の構造'!L$52</f>
        <v>1403720</v>
      </c>
      <c r="N56" s="160"/>
      <c r="O56" s="160"/>
      <c r="P56" s="160">
        <f>'将来負担比率（分子）の構造'!M$52</f>
        <v>1392552</v>
      </c>
    </row>
    <row r="57" spans="1:16" x14ac:dyDescent="0.15">
      <c r="A57" s="160" t="s">
        <v>35</v>
      </c>
      <c r="B57" s="160"/>
      <c r="C57" s="160"/>
      <c r="D57" s="160">
        <f>'将来負担比率（分子）の構造'!I$51</f>
        <v>695267</v>
      </c>
      <c r="E57" s="160"/>
      <c r="F57" s="160"/>
      <c r="G57" s="160">
        <f>'将来負担比率（分子）の構造'!J$51</f>
        <v>658715</v>
      </c>
      <c r="H57" s="160"/>
      <c r="I57" s="160"/>
      <c r="J57" s="160">
        <f>'将来負担比率（分子）の構造'!K$51</f>
        <v>646672</v>
      </c>
      <c r="K57" s="160"/>
      <c r="L57" s="160"/>
      <c r="M57" s="160">
        <f>'将来負担比率（分子）の構造'!L$51</f>
        <v>706008</v>
      </c>
      <c r="N57" s="160"/>
      <c r="O57" s="160"/>
      <c r="P57" s="160">
        <f>'将来負担比率（分子）の構造'!M$51</f>
        <v>715000</v>
      </c>
    </row>
    <row r="58" spans="1:16" x14ac:dyDescent="0.15">
      <c r="A58" s="160" t="s">
        <v>34</v>
      </c>
      <c r="B58" s="160"/>
      <c r="C58" s="160"/>
      <c r="D58" s="160">
        <f>'将来負担比率（分子）の構造'!I$50</f>
        <v>158910</v>
      </c>
      <c r="E58" s="160"/>
      <c r="F58" s="160"/>
      <c r="G58" s="160">
        <f>'将来負担比率（分子）の構造'!J$50</f>
        <v>142221</v>
      </c>
      <c r="H58" s="160"/>
      <c r="I58" s="160"/>
      <c r="J58" s="160">
        <f>'将来負担比率（分子）の構造'!K$50</f>
        <v>139041</v>
      </c>
      <c r="K58" s="160"/>
      <c r="L58" s="160"/>
      <c r="M58" s="160">
        <f>'将来負担比率（分子）の構造'!L$50</f>
        <v>132395</v>
      </c>
      <c r="N58" s="160"/>
      <c r="O58" s="160"/>
      <c r="P58" s="160">
        <f>'将来負担比率（分子）の構造'!M$50</f>
        <v>155643</v>
      </c>
    </row>
    <row r="59" spans="1:16" x14ac:dyDescent="0.15">
      <c r="A59" s="160" t="s">
        <v>32</v>
      </c>
      <c r="B59" s="160">
        <f>'将来負担比率（分子）の構造'!I$49</f>
        <v>1503</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f>'将来負担比率（分子）の構造'!I$46</f>
        <v>81409</v>
      </c>
      <c r="C61" s="160"/>
      <c r="D61" s="160"/>
      <c r="E61" s="160">
        <f>'将来負担比率（分子）の構造'!J$46</f>
        <v>76211</v>
      </c>
      <c r="F61" s="160"/>
      <c r="G61" s="160"/>
      <c r="H61" s="160">
        <f>'将来負担比率（分子）の構造'!K$46</f>
        <v>70388</v>
      </c>
      <c r="I61" s="160"/>
      <c r="J61" s="160"/>
      <c r="K61" s="160">
        <f>'将来負担比率（分子）の構造'!L$46</f>
        <v>64639</v>
      </c>
      <c r="L61" s="160"/>
      <c r="M61" s="160"/>
      <c r="N61" s="160">
        <f>'将来負担比率（分子）の構造'!M$46</f>
        <v>57500</v>
      </c>
      <c r="O61" s="160"/>
      <c r="P61" s="160"/>
    </row>
    <row r="62" spans="1:16" x14ac:dyDescent="0.15">
      <c r="A62" s="160" t="s">
        <v>28</v>
      </c>
      <c r="B62" s="160">
        <f>'将来負担比率（分子）の構造'!I$45</f>
        <v>169247</v>
      </c>
      <c r="C62" s="160"/>
      <c r="D62" s="160"/>
      <c r="E62" s="160">
        <f>'将来負担比率（分子）の構造'!J$45</f>
        <v>156632</v>
      </c>
      <c r="F62" s="160"/>
      <c r="G62" s="160"/>
      <c r="H62" s="160">
        <f>'将来負担比率（分子）の構造'!K$45</f>
        <v>146890</v>
      </c>
      <c r="I62" s="160"/>
      <c r="J62" s="160"/>
      <c r="K62" s="160">
        <f>'将来負担比率（分子）の構造'!L$45</f>
        <v>143758</v>
      </c>
      <c r="L62" s="160"/>
      <c r="M62" s="160"/>
      <c r="N62" s="160">
        <f>'将来負担比率（分子）の構造'!M$45</f>
        <v>227722</v>
      </c>
      <c r="O62" s="160"/>
      <c r="P62" s="160"/>
    </row>
    <row r="63" spans="1:16" x14ac:dyDescent="0.15">
      <c r="A63" s="160" t="s">
        <v>27</v>
      </c>
      <c r="B63" s="160">
        <f>'将来負担比率（分子）の構造'!I$44</f>
        <v>2043</v>
      </c>
      <c r="C63" s="160"/>
      <c r="D63" s="160"/>
      <c r="E63" s="160">
        <f>'将来負担比率（分子）の構造'!J$44</f>
        <v>1479</v>
      </c>
      <c r="F63" s="160"/>
      <c r="G63" s="160"/>
      <c r="H63" s="160">
        <f>'将来負担比率（分子）の構造'!K$44</f>
        <v>983</v>
      </c>
      <c r="I63" s="160"/>
      <c r="J63" s="160"/>
      <c r="K63" s="160">
        <f>'将来負担比率（分子）の構造'!L$44</f>
        <v>590</v>
      </c>
      <c r="L63" s="160"/>
      <c r="M63" s="160"/>
      <c r="N63" s="160">
        <f>'将来負担比率（分子）の構造'!M$44</f>
        <v>296</v>
      </c>
      <c r="O63" s="160"/>
      <c r="P63" s="160"/>
    </row>
    <row r="64" spans="1:16" x14ac:dyDescent="0.15">
      <c r="A64" s="160" t="s">
        <v>26</v>
      </c>
      <c r="B64" s="160">
        <f>'将来負担比率（分子）の構造'!I$43</f>
        <v>745137</v>
      </c>
      <c r="C64" s="160"/>
      <c r="D64" s="160"/>
      <c r="E64" s="160">
        <f>'将来負担比率（分子）の構造'!J$43</f>
        <v>637032</v>
      </c>
      <c r="F64" s="160"/>
      <c r="G64" s="160"/>
      <c r="H64" s="160">
        <f>'将来負担比率（分子）の構造'!K$43</f>
        <v>601221</v>
      </c>
      <c r="I64" s="160"/>
      <c r="J64" s="160"/>
      <c r="K64" s="160">
        <f>'将来負担比率（分子）の構造'!L$43</f>
        <v>572183</v>
      </c>
      <c r="L64" s="160"/>
      <c r="M64" s="160"/>
      <c r="N64" s="160">
        <f>'将来負担比率（分子）の構造'!M$43</f>
        <v>552351</v>
      </c>
      <c r="O64" s="160"/>
      <c r="P64" s="160"/>
    </row>
    <row r="65" spans="1:16" x14ac:dyDescent="0.15">
      <c r="A65" s="160" t="s">
        <v>25</v>
      </c>
      <c r="B65" s="160">
        <f>'将来負担比率（分子）の構造'!I$42</f>
        <v>15704</v>
      </c>
      <c r="C65" s="160"/>
      <c r="D65" s="160"/>
      <c r="E65" s="160">
        <f>'将来負担比率（分子）の構造'!J$42</f>
        <v>14154</v>
      </c>
      <c r="F65" s="160"/>
      <c r="G65" s="160"/>
      <c r="H65" s="160">
        <f>'将来負担比率（分子）の構造'!K$42</f>
        <v>12603</v>
      </c>
      <c r="I65" s="160"/>
      <c r="J65" s="160"/>
      <c r="K65" s="160">
        <f>'将来負担比率（分子）の構造'!L$42</f>
        <v>11072</v>
      </c>
      <c r="L65" s="160"/>
      <c r="M65" s="160"/>
      <c r="N65" s="160">
        <f>'将来負担比率（分子）の構造'!M$42</f>
        <v>27605</v>
      </c>
      <c r="O65" s="160"/>
      <c r="P65" s="160"/>
    </row>
    <row r="66" spans="1:16" x14ac:dyDescent="0.15">
      <c r="A66" s="160" t="s">
        <v>24</v>
      </c>
      <c r="B66" s="160">
        <f>'将来負担比率（分子）の構造'!I$41</f>
        <v>2623876</v>
      </c>
      <c r="C66" s="160"/>
      <c r="D66" s="160"/>
      <c r="E66" s="160">
        <f>'将来負担比率（分子）の構造'!J$41</f>
        <v>2596234</v>
      </c>
      <c r="F66" s="160"/>
      <c r="G66" s="160"/>
      <c r="H66" s="160">
        <f>'将来負担比率（分子）の構造'!K$41</f>
        <v>2598085</v>
      </c>
      <c r="I66" s="160"/>
      <c r="J66" s="160"/>
      <c r="K66" s="160">
        <f>'将来負担比率（分子）の構造'!L$41</f>
        <v>2587859</v>
      </c>
      <c r="L66" s="160"/>
      <c r="M66" s="160"/>
      <c r="N66" s="160">
        <f>'将来負担比率（分子）の構造'!M$41</f>
        <v>2599222</v>
      </c>
      <c r="O66" s="160"/>
      <c r="P66" s="160"/>
    </row>
    <row r="67" spans="1:16" x14ac:dyDescent="0.15">
      <c r="A67" s="160" t="s">
        <v>68</v>
      </c>
      <c r="B67" s="160" t="e">
        <f>NA()</f>
        <v>#N/A</v>
      </c>
      <c r="C67" s="160">
        <f>IF(ISNUMBER('将来負担比率（分子）の構造'!I$53), IF('将来負担比率（分子）の構造'!I$53 &lt; 0, 0, '将来負担比率（分子）の構造'!I$53), NA())</f>
        <v>1384238</v>
      </c>
      <c r="D67" s="160" t="e">
        <f>NA()</f>
        <v>#N/A</v>
      </c>
      <c r="E67" s="160" t="e">
        <f>NA()</f>
        <v>#N/A</v>
      </c>
      <c r="F67" s="160">
        <f>IF(ISNUMBER('将来負担比率（分子）の構造'!J$53), IF('将来負担比率（分子）の構造'!J$53 &lt; 0, 0, '将来負担比率（分子）の構造'!J$53), NA())</f>
        <v>1279770</v>
      </c>
      <c r="G67" s="160" t="e">
        <f>NA()</f>
        <v>#N/A</v>
      </c>
      <c r="H67" s="160" t="e">
        <f>NA()</f>
        <v>#N/A</v>
      </c>
      <c r="I67" s="160">
        <f>IF(ISNUMBER('将来負担比率（分子）の構造'!K$53), IF('将来負担比率（分子）の構造'!K$53 &lt; 0, 0, '将来負担比率（分子）の構造'!K$53), NA())</f>
        <v>1237688</v>
      </c>
      <c r="J67" s="160" t="e">
        <f>NA()</f>
        <v>#N/A</v>
      </c>
      <c r="K67" s="160" t="e">
        <f>NA()</f>
        <v>#N/A</v>
      </c>
      <c r="L67" s="160">
        <f>IF(ISNUMBER('将来負担比率（分子）の構造'!L$53), IF('将来負担比率（分子）の構造'!L$53 &lt; 0, 0, '将来負担比率（分子）の構造'!L$53), NA())</f>
        <v>1137979</v>
      </c>
      <c r="M67" s="160" t="e">
        <f>NA()</f>
        <v>#N/A</v>
      </c>
      <c r="N67" s="160" t="e">
        <f>NA()</f>
        <v>#N/A</v>
      </c>
      <c r="O67" s="160">
        <f>IF(ISNUMBER('将来負担比率（分子）の構造'!M$53), IF('将来負担比率（分子）の構造'!M$53 &lt; 0, 0, '将来負担比率（分子）の構造'!M$53), NA())</f>
        <v>1201501</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23124</v>
      </c>
      <c r="C72" s="164">
        <f>基金残高に係る経年分析!G55</f>
        <v>17357</v>
      </c>
      <c r="D72" s="164">
        <f>基金残高に係る経年分析!H55</f>
        <v>26247</v>
      </c>
    </row>
    <row r="73" spans="1:16" x14ac:dyDescent="0.15">
      <c r="A73" s="163" t="s">
        <v>71</v>
      </c>
      <c r="B73" s="164" t="str">
        <f>基金残高に係る経年分析!F56</f>
        <v>-</v>
      </c>
      <c r="C73" s="164" t="str">
        <f>基金残高に係る経年分析!G56</f>
        <v>-</v>
      </c>
      <c r="D73" s="164" t="str">
        <f>基金残高に係る経年分析!H56</f>
        <v>-</v>
      </c>
    </row>
    <row r="74" spans="1:16" x14ac:dyDescent="0.15">
      <c r="A74" s="163" t="s">
        <v>72</v>
      </c>
      <c r="B74" s="164">
        <f>基金残高に係る経年分析!F57</f>
        <v>14842</v>
      </c>
      <c r="C74" s="164">
        <f>基金残高に係る経年分析!G57</f>
        <v>14646</v>
      </c>
      <c r="D74" s="164">
        <f>基金残高に係る経年分析!H57</f>
        <v>15367</v>
      </c>
    </row>
  </sheetData>
  <sheetProtection algorithmName="SHA-512" hashValue="p3TbMmeAFCqlu0zTNyehEm7UtGG/NE7T7XCI4uiST1KK/WasoVxcuY7gPk8y2tTfLQHeYo9yUtBoJljl9uQevg==" saltValue="zHF3oeD3208Mblyoh3yVF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203</v>
      </c>
      <c r="DI1" s="774"/>
      <c r="DJ1" s="774"/>
      <c r="DK1" s="774"/>
      <c r="DL1" s="774"/>
      <c r="DM1" s="774"/>
      <c r="DN1" s="775"/>
      <c r="DO1" s="205"/>
      <c r="DP1" s="773" t="s">
        <v>204</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205</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206</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207</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208</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209</v>
      </c>
      <c r="S4" s="716"/>
      <c r="T4" s="716"/>
      <c r="U4" s="716"/>
      <c r="V4" s="716"/>
      <c r="W4" s="716"/>
      <c r="X4" s="716"/>
      <c r="Y4" s="717"/>
      <c r="Z4" s="715" t="s">
        <v>210</v>
      </c>
      <c r="AA4" s="716"/>
      <c r="AB4" s="716"/>
      <c r="AC4" s="717"/>
      <c r="AD4" s="715" t="s">
        <v>211</v>
      </c>
      <c r="AE4" s="716"/>
      <c r="AF4" s="716"/>
      <c r="AG4" s="716"/>
      <c r="AH4" s="716"/>
      <c r="AI4" s="716"/>
      <c r="AJ4" s="716"/>
      <c r="AK4" s="717"/>
      <c r="AL4" s="715" t="s">
        <v>210</v>
      </c>
      <c r="AM4" s="716"/>
      <c r="AN4" s="716"/>
      <c r="AO4" s="717"/>
      <c r="AP4" s="776" t="s">
        <v>212</v>
      </c>
      <c r="AQ4" s="776"/>
      <c r="AR4" s="776"/>
      <c r="AS4" s="776"/>
      <c r="AT4" s="776"/>
      <c r="AU4" s="776"/>
      <c r="AV4" s="776"/>
      <c r="AW4" s="776"/>
      <c r="AX4" s="776"/>
      <c r="AY4" s="776"/>
      <c r="AZ4" s="776"/>
      <c r="BA4" s="776"/>
      <c r="BB4" s="776"/>
      <c r="BC4" s="776"/>
      <c r="BD4" s="776"/>
      <c r="BE4" s="776"/>
      <c r="BF4" s="776"/>
      <c r="BG4" s="776" t="s">
        <v>213</v>
      </c>
      <c r="BH4" s="776"/>
      <c r="BI4" s="776"/>
      <c r="BJ4" s="776"/>
      <c r="BK4" s="776"/>
      <c r="BL4" s="776"/>
      <c r="BM4" s="776"/>
      <c r="BN4" s="776"/>
      <c r="BO4" s="776" t="s">
        <v>210</v>
      </c>
      <c r="BP4" s="776"/>
      <c r="BQ4" s="776"/>
      <c r="BR4" s="776"/>
      <c r="BS4" s="776" t="s">
        <v>214</v>
      </c>
      <c r="BT4" s="776"/>
      <c r="BU4" s="776"/>
      <c r="BV4" s="776"/>
      <c r="BW4" s="776"/>
      <c r="BX4" s="776"/>
      <c r="BY4" s="776"/>
      <c r="BZ4" s="776"/>
      <c r="CA4" s="776"/>
      <c r="CB4" s="776"/>
      <c r="CD4" s="758" t="s">
        <v>215</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216</v>
      </c>
      <c r="C5" s="741"/>
      <c r="D5" s="741"/>
      <c r="E5" s="741"/>
      <c r="F5" s="741"/>
      <c r="G5" s="741"/>
      <c r="H5" s="741"/>
      <c r="I5" s="741"/>
      <c r="J5" s="741"/>
      <c r="K5" s="741"/>
      <c r="L5" s="741"/>
      <c r="M5" s="741"/>
      <c r="N5" s="741"/>
      <c r="O5" s="741"/>
      <c r="P5" s="741"/>
      <c r="Q5" s="742"/>
      <c r="R5" s="706">
        <v>727141075</v>
      </c>
      <c r="S5" s="707"/>
      <c r="T5" s="707"/>
      <c r="U5" s="707"/>
      <c r="V5" s="707"/>
      <c r="W5" s="707"/>
      <c r="X5" s="707"/>
      <c r="Y5" s="753"/>
      <c r="Z5" s="771">
        <v>42.6</v>
      </c>
      <c r="AA5" s="771"/>
      <c r="AB5" s="771"/>
      <c r="AC5" s="771"/>
      <c r="AD5" s="772">
        <v>669660598</v>
      </c>
      <c r="AE5" s="772"/>
      <c r="AF5" s="772"/>
      <c r="AG5" s="772"/>
      <c r="AH5" s="772"/>
      <c r="AI5" s="772"/>
      <c r="AJ5" s="772"/>
      <c r="AK5" s="772"/>
      <c r="AL5" s="754">
        <v>74.599999999999994</v>
      </c>
      <c r="AM5" s="723"/>
      <c r="AN5" s="723"/>
      <c r="AO5" s="755"/>
      <c r="AP5" s="740" t="s">
        <v>217</v>
      </c>
      <c r="AQ5" s="741"/>
      <c r="AR5" s="741"/>
      <c r="AS5" s="741"/>
      <c r="AT5" s="741"/>
      <c r="AU5" s="741"/>
      <c r="AV5" s="741"/>
      <c r="AW5" s="741"/>
      <c r="AX5" s="741"/>
      <c r="AY5" s="741"/>
      <c r="AZ5" s="741"/>
      <c r="BA5" s="741"/>
      <c r="BB5" s="741"/>
      <c r="BC5" s="741"/>
      <c r="BD5" s="741"/>
      <c r="BE5" s="741"/>
      <c r="BF5" s="742"/>
      <c r="BG5" s="641">
        <v>651648284</v>
      </c>
      <c r="BH5" s="644"/>
      <c r="BI5" s="644"/>
      <c r="BJ5" s="644"/>
      <c r="BK5" s="644"/>
      <c r="BL5" s="644"/>
      <c r="BM5" s="644"/>
      <c r="BN5" s="645"/>
      <c r="BO5" s="703">
        <v>89.6</v>
      </c>
      <c r="BP5" s="703"/>
      <c r="BQ5" s="703"/>
      <c r="BR5" s="703"/>
      <c r="BS5" s="704">
        <v>8047412</v>
      </c>
      <c r="BT5" s="704"/>
      <c r="BU5" s="704"/>
      <c r="BV5" s="704"/>
      <c r="BW5" s="704"/>
      <c r="BX5" s="704"/>
      <c r="BY5" s="704"/>
      <c r="BZ5" s="704"/>
      <c r="CA5" s="704"/>
      <c r="CB5" s="745"/>
      <c r="CD5" s="758" t="s">
        <v>212</v>
      </c>
      <c r="CE5" s="759"/>
      <c r="CF5" s="759"/>
      <c r="CG5" s="759"/>
      <c r="CH5" s="759"/>
      <c r="CI5" s="759"/>
      <c r="CJ5" s="759"/>
      <c r="CK5" s="759"/>
      <c r="CL5" s="759"/>
      <c r="CM5" s="759"/>
      <c r="CN5" s="759"/>
      <c r="CO5" s="759"/>
      <c r="CP5" s="759"/>
      <c r="CQ5" s="760"/>
      <c r="CR5" s="758" t="s">
        <v>218</v>
      </c>
      <c r="CS5" s="759"/>
      <c r="CT5" s="759"/>
      <c r="CU5" s="759"/>
      <c r="CV5" s="759"/>
      <c r="CW5" s="759"/>
      <c r="CX5" s="759"/>
      <c r="CY5" s="760"/>
      <c r="CZ5" s="758" t="s">
        <v>210</v>
      </c>
      <c r="DA5" s="759"/>
      <c r="DB5" s="759"/>
      <c r="DC5" s="760"/>
      <c r="DD5" s="758" t="s">
        <v>219</v>
      </c>
      <c r="DE5" s="759"/>
      <c r="DF5" s="759"/>
      <c r="DG5" s="759"/>
      <c r="DH5" s="759"/>
      <c r="DI5" s="759"/>
      <c r="DJ5" s="759"/>
      <c r="DK5" s="759"/>
      <c r="DL5" s="759"/>
      <c r="DM5" s="759"/>
      <c r="DN5" s="759"/>
      <c r="DO5" s="759"/>
      <c r="DP5" s="760"/>
      <c r="DQ5" s="758" t="s">
        <v>220</v>
      </c>
      <c r="DR5" s="759"/>
      <c r="DS5" s="759"/>
      <c r="DT5" s="759"/>
      <c r="DU5" s="759"/>
      <c r="DV5" s="759"/>
      <c r="DW5" s="759"/>
      <c r="DX5" s="759"/>
      <c r="DY5" s="759"/>
      <c r="DZ5" s="759"/>
      <c r="EA5" s="759"/>
      <c r="EB5" s="759"/>
      <c r="EC5" s="760"/>
    </row>
    <row r="6" spans="2:143" ht="11.25" customHeight="1" x14ac:dyDescent="0.15">
      <c r="B6" s="638" t="s">
        <v>221</v>
      </c>
      <c r="C6" s="639"/>
      <c r="D6" s="639"/>
      <c r="E6" s="639"/>
      <c r="F6" s="639"/>
      <c r="G6" s="639"/>
      <c r="H6" s="639"/>
      <c r="I6" s="639"/>
      <c r="J6" s="639"/>
      <c r="K6" s="639"/>
      <c r="L6" s="639"/>
      <c r="M6" s="639"/>
      <c r="N6" s="639"/>
      <c r="O6" s="639"/>
      <c r="P6" s="639"/>
      <c r="Q6" s="640"/>
      <c r="R6" s="641">
        <v>8518838</v>
      </c>
      <c r="S6" s="644"/>
      <c r="T6" s="644"/>
      <c r="U6" s="644"/>
      <c r="V6" s="644"/>
      <c r="W6" s="644"/>
      <c r="X6" s="644"/>
      <c r="Y6" s="645"/>
      <c r="Z6" s="703">
        <v>0.5</v>
      </c>
      <c r="AA6" s="703"/>
      <c r="AB6" s="703"/>
      <c r="AC6" s="703"/>
      <c r="AD6" s="704">
        <v>8518838</v>
      </c>
      <c r="AE6" s="704"/>
      <c r="AF6" s="704"/>
      <c r="AG6" s="704"/>
      <c r="AH6" s="704"/>
      <c r="AI6" s="704"/>
      <c r="AJ6" s="704"/>
      <c r="AK6" s="704"/>
      <c r="AL6" s="646">
        <v>0.9</v>
      </c>
      <c r="AM6" s="647"/>
      <c r="AN6" s="647"/>
      <c r="AO6" s="705"/>
      <c r="AP6" s="638" t="s">
        <v>222</v>
      </c>
      <c r="AQ6" s="639"/>
      <c r="AR6" s="639"/>
      <c r="AS6" s="639"/>
      <c r="AT6" s="639"/>
      <c r="AU6" s="639"/>
      <c r="AV6" s="639"/>
      <c r="AW6" s="639"/>
      <c r="AX6" s="639"/>
      <c r="AY6" s="639"/>
      <c r="AZ6" s="639"/>
      <c r="BA6" s="639"/>
      <c r="BB6" s="639"/>
      <c r="BC6" s="639"/>
      <c r="BD6" s="639"/>
      <c r="BE6" s="639"/>
      <c r="BF6" s="640"/>
      <c r="BG6" s="641">
        <v>651648284</v>
      </c>
      <c r="BH6" s="644"/>
      <c r="BI6" s="644"/>
      <c r="BJ6" s="644"/>
      <c r="BK6" s="644"/>
      <c r="BL6" s="644"/>
      <c r="BM6" s="644"/>
      <c r="BN6" s="645"/>
      <c r="BO6" s="703">
        <v>89.6</v>
      </c>
      <c r="BP6" s="703"/>
      <c r="BQ6" s="703"/>
      <c r="BR6" s="703"/>
      <c r="BS6" s="704">
        <v>8047412</v>
      </c>
      <c r="BT6" s="704"/>
      <c r="BU6" s="704"/>
      <c r="BV6" s="704"/>
      <c r="BW6" s="704"/>
      <c r="BX6" s="704"/>
      <c r="BY6" s="704"/>
      <c r="BZ6" s="704"/>
      <c r="CA6" s="704"/>
      <c r="CB6" s="745"/>
      <c r="CD6" s="712" t="s">
        <v>223</v>
      </c>
      <c r="CE6" s="713"/>
      <c r="CF6" s="713"/>
      <c r="CG6" s="713"/>
      <c r="CH6" s="713"/>
      <c r="CI6" s="713"/>
      <c r="CJ6" s="713"/>
      <c r="CK6" s="713"/>
      <c r="CL6" s="713"/>
      <c r="CM6" s="713"/>
      <c r="CN6" s="713"/>
      <c r="CO6" s="713"/>
      <c r="CP6" s="713"/>
      <c r="CQ6" s="714"/>
      <c r="CR6" s="641">
        <v>3009772</v>
      </c>
      <c r="CS6" s="644"/>
      <c r="CT6" s="644"/>
      <c r="CU6" s="644"/>
      <c r="CV6" s="644"/>
      <c r="CW6" s="644"/>
      <c r="CX6" s="644"/>
      <c r="CY6" s="645"/>
      <c r="CZ6" s="754">
        <v>0.2</v>
      </c>
      <c r="DA6" s="723"/>
      <c r="DB6" s="723"/>
      <c r="DC6" s="757"/>
      <c r="DD6" s="649" t="s">
        <v>120</v>
      </c>
      <c r="DE6" s="644"/>
      <c r="DF6" s="644"/>
      <c r="DG6" s="644"/>
      <c r="DH6" s="644"/>
      <c r="DI6" s="644"/>
      <c r="DJ6" s="644"/>
      <c r="DK6" s="644"/>
      <c r="DL6" s="644"/>
      <c r="DM6" s="644"/>
      <c r="DN6" s="644"/>
      <c r="DO6" s="644"/>
      <c r="DP6" s="645"/>
      <c r="DQ6" s="649">
        <v>3009622</v>
      </c>
      <c r="DR6" s="644"/>
      <c r="DS6" s="644"/>
      <c r="DT6" s="644"/>
      <c r="DU6" s="644"/>
      <c r="DV6" s="644"/>
      <c r="DW6" s="644"/>
      <c r="DX6" s="644"/>
      <c r="DY6" s="644"/>
      <c r="DZ6" s="644"/>
      <c r="EA6" s="644"/>
      <c r="EB6" s="644"/>
      <c r="EC6" s="684"/>
    </row>
    <row r="7" spans="2:143" ht="11.25" customHeight="1" x14ac:dyDescent="0.15">
      <c r="B7" s="638" t="s">
        <v>224</v>
      </c>
      <c r="C7" s="639"/>
      <c r="D7" s="639"/>
      <c r="E7" s="639"/>
      <c r="F7" s="639"/>
      <c r="G7" s="639"/>
      <c r="H7" s="639"/>
      <c r="I7" s="639"/>
      <c r="J7" s="639"/>
      <c r="K7" s="639"/>
      <c r="L7" s="639"/>
      <c r="M7" s="639"/>
      <c r="N7" s="639"/>
      <c r="O7" s="639"/>
      <c r="P7" s="639"/>
      <c r="Q7" s="640"/>
      <c r="R7" s="641">
        <v>898537</v>
      </c>
      <c r="S7" s="644"/>
      <c r="T7" s="644"/>
      <c r="U7" s="644"/>
      <c r="V7" s="644"/>
      <c r="W7" s="644"/>
      <c r="X7" s="644"/>
      <c r="Y7" s="645"/>
      <c r="Z7" s="703">
        <v>0.1</v>
      </c>
      <c r="AA7" s="703"/>
      <c r="AB7" s="703"/>
      <c r="AC7" s="703"/>
      <c r="AD7" s="704">
        <v>898537</v>
      </c>
      <c r="AE7" s="704"/>
      <c r="AF7" s="704"/>
      <c r="AG7" s="704"/>
      <c r="AH7" s="704"/>
      <c r="AI7" s="704"/>
      <c r="AJ7" s="704"/>
      <c r="AK7" s="704"/>
      <c r="AL7" s="646">
        <v>0.1</v>
      </c>
      <c r="AM7" s="647"/>
      <c r="AN7" s="647"/>
      <c r="AO7" s="705"/>
      <c r="AP7" s="638" t="s">
        <v>225</v>
      </c>
      <c r="AQ7" s="639"/>
      <c r="AR7" s="639"/>
      <c r="AS7" s="639"/>
      <c r="AT7" s="639"/>
      <c r="AU7" s="639"/>
      <c r="AV7" s="639"/>
      <c r="AW7" s="639"/>
      <c r="AX7" s="639"/>
      <c r="AY7" s="639"/>
      <c r="AZ7" s="639"/>
      <c r="BA7" s="639"/>
      <c r="BB7" s="639"/>
      <c r="BC7" s="639"/>
      <c r="BD7" s="639"/>
      <c r="BE7" s="639"/>
      <c r="BF7" s="640"/>
      <c r="BG7" s="641">
        <v>357268636</v>
      </c>
      <c r="BH7" s="644"/>
      <c r="BI7" s="644"/>
      <c r="BJ7" s="644"/>
      <c r="BK7" s="644"/>
      <c r="BL7" s="644"/>
      <c r="BM7" s="644"/>
      <c r="BN7" s="645"/>
      <c r="BO7" s="703">
        <v>49.1</v>
      </c>
      <c r="BP7" s="703"/>
      <c r="BQ7" s="703"/>
      <c r="BR7" s="703"/>
      <c r="BS7" s="704">
        <v>8047412</v>
      </c>
      <c r="BT7" s="704"/>
      <c r="BU7" s="704"/>
      <c r="BV7" s="704"/>
      <c r="BW7" s="704"/>
      <c r="BX7" s="704"/>
      <c r="BY7" s="704"/>
      <c r="BZ7" s="704"/>
      <c r="CA7" s="704"/>
      <c r="CB7" s="745"/>
      <c r="CD7" s="685" t="s">
        <v>226</v>
      </c>
      <c r="CE7" s="682"/>
      <c r="CF7" s="682"/>
      <c r="CG7" s="682"/>
      <c r="CH7" s="682"/>
      <c r="CI7" s="682"/>
      <c r="CJ7" s="682"/>
      <c r="CK7" s="682"/>
      <c r="CL7" s="682"/>
      <c r="CM7" s="682"/>
      <c r="CN7" s="682"/>
      <c r="CO7" s="682"/>
      <c r="CP7" s="682"/>
      <c r="CQ7" s="683"/>
      <c r="CR7" s="641">
        <v>109220785</v>
      </c>
      <c r="CS7" s="644"/>
      <c r="CT7" s="644"/>
      <c r="CU7" s="644"/>
      <c r="CV7" s="644"/>
      <c r="CW7" s="644"/>
      <c r="CX7" s="644"/>
      <c r="CY7" s="645"/>
      <c r="CZ7" s="703">
        <v>6.5</v>
      </c>
      <c r="DA7" s="703"/>
      <c r="DB7" s="703"/>
      <c r="DC7" s="703"/>
      <c r="DD7" s="649">
        <v>10679104</v>
      </c>
      <c r="DE7" s="644"/>
      <c r="DF7" s="644"/>
      <c r="DG7" s="644"/>
      <c r="DH7" s="644"/>
      <c r="DI7" s="644"/>
      <c r="DJ7" s="644"/>
      <c r="DK7" s="644"/>
      <c r="DL7" s="644"/>
      <c r="DM7" s="644"/>
      <c r="DN7" s="644"/>
      <c r="DO7" s="644"/>
      <c r="DP7" s="645"/>
      <c r="DQ7" s="649">
        <v>90129558</v>
      </c>
      <c r="DR7" s="644"/>
      <c r="DS7" s="644"/>
      <c r="DT7" s="644"/>
      <c r="DU7" s="644"/>
      <c r="DV7" s="644"/>
      <c r="DW7" s="644"/>
      <c r="DX7" s="644"/>
      <c r="DY7" s="644"/>
      <c r="DZ7" s="644"/>
      <c r="EA7" s="644"/>
      <c r="EB7" s="644"/>
      <c r="EC7" s="684"/>
    </row>
    <row r="8" spans="2:143" ht="11.25" customHeight="1" x14ac:dyDescent="0.15">
      <c r="B8" s="638" t="s">
        <v>227</v>
      </c>
      <c r="C8" s="639"/>
      <c r="D8" s="639"/>
      <c r="E8" s="639"/>
      <c r="F8" s="639"/>
      <c r="G8" s="639"/>
      <c r="H8" s="639"/>
      <c r="I8" s="639"/>
      <c r="J8" s="639"/>
      <c r="K8" s="639"/>
      <c r="L8" s="639"/>
      <c r="M8" s="639"/>
      <c r="N8" s="639"/>
      <c r="O8" s="639"/>
      <c r="P8" s="639"/>
      <c r="Q8" s="640"/>
      <c r="R8" s="641">
        <v>4228865</v>
      </c>
      <c r="S8" s="644"/>
      <c r="T8" s="644"/>
      <c r="U8" s="644"/>
      <c r="V8" s="644"/>
      <c r="W8" s="644"/>
      <c r="X8" s="644"/>
      <c r="Y8" s="645"/>
      <c r="Z8" s="703">
        <v>0.2</v>
      </c>
      <c r="AA8" s="703"/>
      <c r="AB8" s="703"/>
      <c r="AC8" s="703"/>
      <c r="AD8" s="704">
        <v>4228865</v>
      </c>
      <c r="AE8" s="704"/>
      <c r="AF8" s="704"/>
      <c r="AG8" s="704"/>
      <c r="AH8" s="704"/>
      <c r="AI8" s="704"/>
      <c r="AJ8" s="704"/>
      <c r="AK8" s="704"/>
      <c r="AL8" s="646">
        <v>0.5</v>
      </c>
      <c r="AM8" s="647"/>
      <c r="AN8" s="647"/>
      <c r="AO8" s="705"/>
      <c r="AP8" s="638" t="s">
        <v>228</v>
      </c>
      <c r="AQ8" s="639"/>
      <c r="AR8" s="639"/>
      <c r="AS8" s="639"/>
      <c r="AT8" s="639"/>
      <c r="AU8" s="639"/>
      <c r="AV8" s="639"/>
      <c r="AW8" s="639"/>
      <c r="AX8" s="639"/>
      <c r="AY8" s="639"/>
      <c r="AZ8" s="639"/>
      <c r="BA8" s="639"/>
      <c r="BB8" s="639"/>
      <c r="BC8" s="639"/>
      <c r="BD8" s="639"/>
      <c r="BE8" s="639"/>
      <c r="BF8" s="640"/>
      <c r="BG8" s="641">
        <v>8317462</v>
      </c>
      <c r="BH8" s="644"/>
      <c r="BI8" s="644"/>
      <c r="BJ8" s="644"/>
      <c r="BK8" s="644"/>
      <c r="BL8" s="644"/>
      <c r="BM8" s="644"/>
      <c r="BN8" s="645"/>
      <c r="BO8" s="703">
        <v>1.1000000000000001</v>
      </c>
      <c r="BP8" s="703"/>
      <c r="BQ8" s="703"/>
      <c r="BR8" s="703"/>
      <c r="BS8" s="649">
        <v>1691309</v>
      </c>
      <c r="BT8" s="644"/>
      <c r="BU8" s="644"/>
      <c r="BV8" s="644"/>
      <c r="BW8" s="644"/>
      <c r="BX8" s="644"/>
      <c r="BY8" s="644"/>
      <c r="BZ8" s="644"/>
      <c r="CA8" s="644"/>
      <c r="CB8" s="684"/>
      <c r="CD8" s="685" t="s">
        <v>229</v>
      </c>
      <c r="CE8" s="682"/>
      <c r="CF8" s="682"/>
      <c r="CG8" s="682"/>
      <c r="CH8" s="682"/>
      <c r="CI8" s="682"/>
      <c r="CJ8" s="682"/>
      <c r="CK8" s="682"/>
      <c r="CL8" s="682"/>
      <c r="CM8" s="682"/>
      <c r="CN8" s="682"/>
      <c r="CO8" s="682"/>
      <c r="CP8" s="682"/>
      <c r="CQ8" s="683"/>
      <c r="CR8" s="641">
        <v>635692666</v>
      </c>
      <c r="CS8" s="644"/>
      <c r="CT8" s="644"/>
      <c r="CU8" s="644"/>
      <c r="CV8" s="644"/>
      <c r="CW8" s="644"/>
      <c r="CX8" s="644"/>
      <c r="CY8" s="645"/>
      <c r="CZ8" s="703">
        <v>37.799999999999997</v>
      </c>
      <c r="DA8" s="703"/>
      <c r="DB8" s="703"/>
      <c r="DC8" s="703"/>
      <c r="DD8" s="649">
        <v>13220904</v>
      </c>
      <c r="DE8" s="644"/>
      <c r="DF8" s="644"/>
      <c r="DG8" s="644"/>
      <c r="DH8" s="644"/>
      <c r="DI8" s="644"/>
      <c r="DJ8" s="644"/>
      <c r="DK8" s="644"/>
      <c r="DL8" s="644"/>
      <c r="DM8" s="644"/>
      <c r="DN8" s="644"/>
      <c r="DO8" s="644"/>
      <c r="DP8" s="645"/>
      <c r="DQ8" s="649">
        <v>322746792</v>
      </c>
      <c r="DR8" s="644"/>
      <c r="DS8" s="644"/>
      <c r="DT8" s="644"/>
      <c r="DU8" s="644"/>
      <c r="DV8" s="644"/>
      <c r="DW8" s="644"/>
      <c r="DX8" s="644"/>
      <c r="DY8" s="644"/>
      <c r="DZ8" s="644"/>
      <c r="EA8" s="644"/>
      <c r="EB8" s="644"/>
      <c r="EC8" s="684"/>
    </row>
    <row r="9" spans="2:143" ht="11.25" customHeight="1" x14ac:dyDescent="0.15">
      <c r="B9" s="638" t="s">
        <v>230</v>
      </c>
      <c r="C9" s="639"/>
      <c r="D9" s="639"/>
      <c r="E9" s="639"/>
      <c r="F9" s="639"/>
      <c r="G9" s="639"/>
      <c r="H9" s="639"/>
      <c r="I9" s="639"/>
      <c r="J9" s="639"/>
      <c r="K9" s="639"/>
      <c r="L9" s="639"/>
      <c r="M9" s="639"/>
      <c r="N9" s="639"/>
      <c r="O9" s="639"/>
      <c r="P9" s="639"/>
      <c r="Q9" s="640"/>
      <c r="R9" s="641">
        <v>4559906</v>
      </c>
      <c r="S9" s="644"/>
      <c r="T9" s="644"/>
      <c r="U9" s="644"/>
      <c r="V9" s="644"/>
      <c r="W9" s="644"/>
      <c r="X9" s="644"/>
      <c r="Y9" s="645"/>
      <c r="Z9" s="703">
        <v>0.3</v>
      </c>
      <c r="AA9" s="703"/>
      <c r="AB9" s="703"/>
      <c r="AC9" s="703"/>
      <c r="AD9" s="704">
        <v>4559906</v>
      </c>
      <c r="AE9" s="704"/>
      <c r="AF9" s="704"/>
      <c r="AG9" s="704"/>
      <c r="AH9" s="704"/>
      <c r="AI9" s="704"/>
      <c r="AJ9" s="704"/>
      <c r="AK9" s="704"/>
      <c r="AL9" s="646">
        <v>0.5</v>
      </c>
      <c r="AM9" s="647"/>
      <c r="AN9" s="647"/>
      <c r="AO9" s="705"/>
      <c r="AP9" s="638" t="s">
        <v>231</v>
      </c>
      <c r="AQ9" s="639"/>
      <c r="AR9" s="639"/>
      <c r="AS9" s="639"/>
      <c r="AT9" s="639"/>
      <c r="AU9" s="639"/>
      <c r="AV9" s="639"/>
      <c r="AW9" s="639"/>
      <c r="AX9" s="639"/>
      <c r="AY9" s="639"/>
      <c r="AZ9" s="639"/>
      <c r="BA9" s="639"/>
      <c r="BB9" s="639"/>
      <c r="BC9" s="639"/>
      <c r="BD9" s="639"/>
      <c r="BE9" s="639"/>
      <c r="BF9" s="640"/>
      <c r="BG9" s="641">
        <v>291925482</v>
      </c>
      <c r="BH9" s="644"/>
      <c r="BI9" s="644"/>
      <c r="BJ9" s="644"/>
      <c r="BK9" s="644"/>
      <c r="BL9" s="644"/>
      <c r="BM9" s="644"/>
      <c r="BN9" s="645"/>
      <c r="BO9" s="703">
        <v>40.1</v>
      </c>
      <c r="BP9" s="703"/>
      <c r="BQ9" s="703"/>
      <c r="BR9" s="703"/>
      <c r="BS9" s="649" t="s">
        <v>120</v>
      </c>
      <c r="BT9" s="644"/>
      <c r="BU9" s="644"/>
      <c r="BV9" s="644"/>
      <c r="BW9" s="644"/>
      <c r="BX9" s="644"/>
      <c r="BY9" s="644"/>
      <c r="BZ9" s="644"/>
      <c r="CA9" s="644"/>
      <c r="CB9" s="684"/>
      <c r="CD9" s="685" t="s">
        <v>232</v>
      </c>
      <c r="CE9" s="682"/>
      <c r="CF9" s="682"/>
      <c r="CG9" s="682"/>
      <c r="CH9" s="682"/>
      <c r="CI9" s="682"/>
      <c r="CJ9" s="682"/>
      <c r="CK9" s="682"/>
      <c r="CL9" s="682"/>
      <c r="CM9" s="682"/>
      <c r="CN9" s="682"/>
      <c r="CO9" s="682"/>
      <c r="CP9" s="682"/>
      <c r="CQ9" s="683"/>
      <c r="CR9" s="641">
        <v>100224336</v>
      </c>
      <c r="CS9" s="644"/>
      <c r="CT9" s="644"/>
      <c r="CU9" s="644"/>
      <c r="CV9" s="644"/>
      <c r="CW9" s="644"/>
      <c r="CX9" s="644"/>
      <c r="CY9" s="645"/>
      <c r="CZ9" s="703">
        <v>6</v>
      </c>
      <c r="DA9" s="703"/>
      <c r="DB9" s="703"/>
      <c r="DC9" s="703"/>
      <c r="DD9" s="649">
        <v>10548935</v>
      </c>
      <c r="DE9" s="644"/>
      <c r="DF9" s="644"/>
      <c r="DG9" s="644"/>
      <c r="DH9" s="644"/>
      <c r="DI9" s="644"/>
      <c r="DJ9" s="644"/>
      <c r="DK9" s="644"/>
      <c r="DL9" s="644"/>
      <c r="DM9" s="644"/>
      <c r="DN9" s="644"/>
      <c r="DO9" s="644"/>
      <c r="DP9" s="645"/>
      <c r="DQ9" s="649">
        <v>82745527</v>
      </c>
      <c r="DR9" s="644"/>
      <c r="DS9" s="644"/>
      <c r="DT9" s="644"/>
      <c r="DU9" s="644"/>
      <c r="DV9" s="644"/>
      <c r="DW9" s="644"/>
      <c r="DX9" s="644"/>
      <c r="DY9" s="644"/>
      <c r="DZ9" s="644"/>
      <c r="EA9" s="644"/>
      <c r="EB9" s="644"/>
      <c r="EC9" s="684"/>
    </row>
    <row r="10" spans="2:143" ht="11.25" customHeight="1" x14ac:dyDescent="0.15">
      <c r="B10" s="638" t="s">
        <v>233</v>
      </c>
      <c r="C10" s="639"/>
      <c r="D10" s="639"/>
      <c r="E10" s="639"/>
      <c r="F10" s="639"/>
      <c r="G10" s="639"/>
      <c r="H10" s="639"/>
      <c r="I10" s="639"/>
      <c r="J10" s="639"/>
      <c r="K10" s="639"/>
      <c r="L10" s="639"/>
      <c r="M10" s="639"/>
      <c r="N10" s="639"/>
      <c r="O10" s="639"/>
      <c r="P10" s="639"/>
      <c r="Q10" s="640"/>
      <c r="R10" s="641">
        <v>824845</v>
      </c>
      <c r="S10" s="644"/>
      <c r="T10" s="644"/>
      <c r="U10" s="644"/>
      <c r="V10" s="644"/>
      <c r="W10" s="644"/>
      <c r="X10" s="644"/>
      <c r="Y10" s="645"/>
      <c r="Z10" s="703">
        <v>0</v>
      </c>
      <c r="AA10" s="703"/>
      <c r="AB10" s="703"/>
      <c r="AC10" s="703"/>
      <c r="AD10" s="704">
        <v>824845</v>
      </c>
      <c r="AE10" s="704"/>
      <c r="AF10" s="704"/>
      <c r="AG10" s="704"/>
      <c r="AH10" s="704"/>
      <c r="AI10" s="704"/>
      <c r="AJ10" s="704"/>
      <c r="AK10" s="704"/>
      <c r="AL10" s="646">
        <v>0.1</v>
      </c>
      <c r="AM10" s="647"/>
      <c r="AN10" s="647"/>
      <c r="AO10" s="705"/>
      <c r="AP10" s="638" t="s">
        <v>234</v>
      </c>
      <c r="AQ10" s="639"/>
      <c r="AR10" s="639"/>
      <c r="AS10" s="639"/>
      <c r="AT10" s="639"/>
      <c r="AU10" s="639"/>
      <c r="AV10" s="639"/>
      <c r="AW10" s="639"/>
      <c r="AX10" s="639"/>
      <c r="AY10" s="639"/>
      <c r="AZ10" s="639"/>
      <c r="BA10" s="639"/>
      <c r="BB10" s="639"/>
      <c r="BC10" s="639"/>
      <c r="BD10" s="639"/>
      <c r="BE10" s="639"/>
      <c r="BF10" s="640"/>
      <c r="BG10" s="641">
        <v>13078304</v>
      </c>
      <c r="BH10" s="644"/>
      <c r="BI10" s="644"/>
      <c r="BJ10" s="644"/>
      <c r="BK10" s="644"/>
      <c r="BL10" s="644"/>
      <c r="BM10" s="644"/>
      <c r="BN10" s="645"/>
      <c r="BO10" s="703">
        <v>1.8</v>
      </c>
      <c r="BP10" s="703"/>
      <c r="BQ10" s="703"/>
      <c r="BR10" s="703"/>
      <c r="BS10" s="649">
        <v>1079334</v>
      </c>
      <c r="BT10" s="644"/>
      <c r="BU10" s="644"/>
      <c r="BV10" s="644"/>
      <c r="BW10" s="644"/>
      <c r="BX10" s="644"/>
      <c r="BY10" s="644"/>
      <c r="BZ10" s="644"/>
      <c r="CA10" s="644"/>
      <c r="CB10" s="684"/>
      <c r="CD10" s="685" t="s">
        <v>235</v>
      </c>
      <c r="CE10" s="682"/>
      <c r="CF10" s="682"/>
      <c r="CG10" s="682"/>
      <c r="CH10" s="682"/>
      <c r="CI10" s="682"/>
      <c r="CJ10" s="682"/>
      <c r="CK10" s="682"/>
      <c r="CL10" s="682"/>
      <c r="CM10" s="682"/>
      <c r="CN10" s="682"/>
      <c r="CO10" s="682"/>
      <c r="CP10" s="682"/>
      <c r="CQ10" s="683"/>
      <c r="CR10" s="641">
        <v>1274155</v>
      </c>
      <c r="CS10" s="644"/>
      <c r="CT10" s="644"/>
      <c r="CU10" s="644"/>
      <c r="CV10" s="644"/>
      <c r="CW10" s="644"/>
      <c r="CX10" s="644"/>
      <c r="CY10" s="645"/>
      <c r="CZ10" s="703">
        <v>0.1</v>
      </c>
      <c r="DA10" s="703"/>
      <c r="DB10" s="703"/>
      <c r="DC10" s="703"/>
      <c r="DD10" s="649" t="s">
        <v>236</v>
      </c>
      <c r="DE10" s="644"/>
      <c r="DF10" s="644"/>
      <c r="DG10" s="644"/>
      <c r="DH10" s="644"/>
      <c r="DI10" s="644"/>
      <c r="DJ10" s="644"/>
      <c r="DK10" s="644"/>
      <c r="DL10" s="644"/>
      <c r="DM10" s="644"/>
      <c r="DN10" s="644"/>
      <c r="DO10" s="644"/>
      <c r="DP10" s="645"/>
      <c r="DQ10" s="649">
        <v>436446</v>
      </c>
      <c r="DR10" s="644"/>
      <c r="DS10" s="644"/>
      <c r="DT10" s="644"/>
      <c r="DU10" s="644"/>
      <c r="DV10" s="644"/>
      <c r="DW10" s="644"/>
      <c r="DX10" s="644"/>
      <c r="DY10" s="644"/>
      <c r="DZ10" s="644"/>
      <c r="EA10" s="644"/>
      <c r="EB10" s="644"/>
      <c r="EC10" s="684"/>
    </row>
    <row r="11" spans="2:143" ht="11.25" customHeight="1" x14ac:dyDescent="0.15">
      <c r="B11" s="638" t="s">
        <v>237</v>
      </c>
      <c r="C11" s="639"/>
      <c r="D11" s="639"/>
      <c r="E11" s="639"/>
      <c r="F11" s="639"/>
      <c r="G11" s="639"/>
      <c r="H11" s="639"/>
      <c r="I11" s="639"/>
      <c r="J11" s="639"/>
      <c r="K11" s="639"/>
      <c r="L11" s="639"/>
      <c r="M11" s="639"/>
      <c r="N11" s="639"/>
      <c r="O11" s="639"/>
      <c r="P11" s="639"/>
      <c r="Q11" s="640"/>
      <c r="R11" s="641">
        <v>94751961</v>
      </c>
      <c r="S11" s="644"/>
      <c r="T11" s="644"/>
      <c r="U11" s="644"/>
      <c r="V11" s="644"/>
      <c r="W11" s="644"/>
      <c r="X11" s="644"/>
      <c r="Y11" s="645"/>
      <c r="Z11" s="703">
        <v>5.6</v>
      </c>
      <c r="AA11" s="703"/>
      <c r="AB11" s="703"/>
      <c r="AC11" s="703"/>
      <c r="AD11" s="704">
        <v>94751961</v>
      </c>
      <c r="AE11" s="704"/>
      <c r="AF11" s="704"/>
      <c r="AG11" s="704"/>
      <c r="AH11" s="704"/>
      <c r="AI11" s="704"/>
      <c r="AJ11" s="704"/>
      <c r="AK11" s="704"/>
      <c r="AL11" s="646">
        <v>10.6</v>
      </c>
      <c r="AM11" s="647"/>
      <c r="AN11" s="647"/>
      <c r="AO11" s="705"/>
      <c r="AP11" s="638" t="s">
        <v>238</v>
      </c>
      <c r="AQ11" s="639"/>
      <c r="AR11" s="639"/>
      <c r="AS11" s="639"/>
      <c r="AT11" s="639"/>
      <c r="AU11" s="639"/>
      <c r="AV11" s="639"/>
      <c r="AW11" s="639"/>
      <c r="AX11" s="639"/>
      <c r="AY11" s="639"/>
      <c r="AZ11" s="639"/>
      <c r="BA11" s="639"/>
      <c r="BB11" s="639"/>
      <c r="BC11" s="639"/>
      <c r="BD11" s="639"/>
      <c r="BE11" s="639"/>
      <c r="BF11" s="640"/>
      <c r="BG11" s="641">
        <v>43947388</v>
      </c>
      <c r="BH11" s="644"/>
      <c r="BI11" s="644"/>
      <c r="BJ11" s="644"/>
      <c r="BK11" s="644"/>
      <c r="BL11" s="644"/>
      <c r="BM11" s="644"/>
      <c r="BN11" s="645"/>
      <c r="BO11" s="703">
        <v>6</v>
      </c>
      <c r="BP11" s="703"/>
      <c r="BQ11" s="703"/>
      <c r="BR11" s="703"/>
      <c r="BS11" s="649">
        <v>5276769</v>
      </c>
      <c r="BT11" s="644"/>
      <c r="BU11" s="644"/>
      <c r="BV11" s="644"/>
      <c r="BW11" s="644"/>
      <c r="BX11" s="644"/>
      <c r="BY11" s="644"/>
      <c r="BZ11" s="644"/>
      <c r="CA11" s="644"/>
      <c r="CB11" s="684"/>
      <c r="CD11" s="685" t="s">
        <v>239</v>
      </c>
      <c r="CE11" s="682"/>
      <c r="CF11" s="682"/>
      <c r="CG11" s="682"/>
      <c r="CH11" s="682"/>
      <c r="CI11" s="682"/>
      <c r="CJ11" s="682"/>
      <c r="CK11" s="682"/>
      <c r="CL11" s="682"/>
      <c r="CM11" s="682"/>
      <c r="CN11" s="682"/>
      <c r="CO11" s="682"/>
      <c r="CP11" s="682"/>
      <c r="CQ11" s="683"/>
      <c r="CR11" s="641">
        <v>1794857</v>
      </c>
      <c r="CS11" s="644"/>
      <c r="CT11" s="644"/>
      <c r="CU11" s="644"/>
      <c r="CV11" s="644"/>
      <c r="CW11" s="644"/>
      <c r="CX11" s="644"/>
      <c r="CY11" s="645"/>
      <c r="CZ11" s="703">
        <v>0.1</v>
      </c>
      <c r="DA11" s="703"/>
      <c r="DB11" s="703"/>
      <c r="DC11" s="703"/>
      <c r="DD11" s="649">
        <v>154976</v>
      </c>
      <c r="DE11" s="644"/>
      <c r="DF11" s="644"/>
      <c r="DG11" s="644"/>
      <c r="DH11" s="644"/>
      <c r="DI11" s="644"/>
      <c r="DJ11" s="644"/>
      <c r="DK11" s="644"/>
      <c r="DL11" s="644"/>
      <c r="DM11" s="644"/>
      <c r="DN11" s="644"/>
      <c r="DO11" s="644"/>
      <c r="DP11" s="645"/>
      <c r="DQ11" s="649">
        <v>1654828</v>
      </c>
      <c r="DR11" s="644"/>
      <c r="DS11" s="644"/>
      <c r="DT11" s="644"/>
      <c r="DU11" s="644"/>
      <c r="DV11" s="644"/>
      <c r="DW11" s="644"/>
      <c r="DX11" s="644"/>
      <c r="DY11" s="644"/>
      <c r="DZ11" s="644"/>
      <c r="EA11" s="644"/>
      <c r="EB11" s="644"/>
      <c r="EC11" s="684"/>
    </row>
    <row r="12" spans="2:143" ht="11.25" customHeight="1" x14ac:dyDescent="0.15">
      <c r="B12" s="638" t="s">
        <v>240</v>
      </c>
      <c r="C12" s="639"/>
      <c r="D12" s="639"/>
      <c r="E12" s="639"/>
      <c r="F12" s="639"/>
      <c r="G12" s="639"/>
      <c r="H12" s="639"/>
      <c r="I12" s="639"/>
      <c r="J12" s="639"/>
      <c r="K12" s="639"/>
      <c r="L12" s="639"/>
      <c r="M12" s="639"/>
      <c r="N12" s="639"/>
      <c r="O12" s="639"/>
      <c r="P12" s="639"/>
      <c r="Q12" s="640"/>
      <c r="R12" s="641">
        <v>62370473</v>
      </c>
      <c r="S12" s="644"/>
      <c r="T12" s="644"/>
      <c r="U12" s="644"/>
      <c r="V12" s="644"/>
      <c r="W12" s="644"/>
      <c r="X12" s="644"/>
      <c r="Y12" s="645"/>
      <c r="Z12" s="703">
        <v>3.7</v>
      </c>
      <c r="AA12" s="703"/>
      <c r="AB12" s="703"/>
      <c r="AC12" s="703"/>
      <c r="AD12" s="704">
        <v>62370473</v>
      </c>
      <c r="AE12" s="704"/>
      <c r="AF12" s="704"/>
      <c r="AG12" s="704"/>
      <c r="AH12" s="704"/>
      <c r="AI12" s="704"/>
      <c r="AJ12" s="704"/>
      <c r="AK12" s="704"/>
      <c r="AL12" s="646">
        <v>6.9</v>
      </c>
      <c r="AM12" s="647"/>
      <c r="AN12" s="647"/>
      <c r="AO12" s="705"/>
      <c r="AP12" s="638" t="s">
        <v>241</v>
      </c>
      <c r="AQ12" s="639"/>
      <c r="AR12" s="639"/>
      <c r="AS12" s="639"/>
      <c r="AT12" s="639"/>
      <c r="AU12" s="639"/>
      <c r="AV12" s="639"/>
      <c r="AW12" s="639"/>
      <c r="AX12" s="639"/>
      <c r="AY12" s="639"/>
      <c r="AZ12" s="639"/>
      <c r="BA12" s="639"/>
      <c r="BB12" s="639"/>
      <c r="BC12" s="639"/>
      <c r="BD12" s="639"/>
      <c r="BE12" s="639"/>
      <c r="BF12" s="640"/>
      <c r="BG12" s="641">
        <v>270462461</v>
      </c>
      <c r="BH12" s="644"/>
      <c r="BI12" s="644"/>
      <c r="BJ12" s="644"/>
      <c r="BK12" s="644"/>
      <c r="BL12" s="644"/>
      <c r="BM12" s="644"/>
      <c r="BN12" s="645"/>
      <c r="BO12" s="703">
        <v>37.200000000000003</v>
      </c>
      <c r="BP12" s="703"/>
      <c r="BQ12" s="703"/>
      <c r="BR12" s="703"/>
      <c r="BS12" s="649" t="s">
        <v>120</v>
      </c>
      <c r="BT12" s="644"/>
      <c r="BU12" s="644"/>
      <c r="BV12" s="644"/>
      <c r="BW12" s="644"/>
      <c r="BX12" s="644"/>
      <c r="BY12" s="644"/>
      <c r="BZ12" s="644"/>
      <c r="CA12" s="644"/>
      <c r="CB12" s="684"/>
      <c r="CD12" s="685" t="s">
        <v>242</v>
      </c>
      <c r="CE12" s="682"/>
      <c r="CF12" s="682"/>
      <c r="CG12" s="682"/>
      <c r="CH12" s="682"/>
      <c r="CI12" s="682"/>
      <c r="CJ12" s="682"/>
      <c r="CK12" s="682"/>
      <c r="CL12" s="682"/>
      <c r="CM12" s="682"/>
      <c r="CN12" s="682"/>
      <c r="CO12" s="682"/>
      <c r="CP12" s="682"/>
      <c r="CQ12" s="683"/>
      <c r="CR12" s="641">
        <v>49241310</v>
      </c>
      <c r="CS12" s="644"/>
      <c r="CT12" s="644"/>
      <c r="CU12" s="644"/>
      <c r="CV12" s="644"/>
      <c r="CW12" s="644"/>
      <c r="CX12" s="644"/>
      <c r="CY12" s="645"/>
      <c r="CZ12" s="703">
        <v>2.9</v>
      </c>
      <c r="DA12" s="703"/>
      <c r="DB12" s="703"/>
      <c r="DC12" s="703"/>
      <c r="DD12" s="649">
        <v>2573713</v>
      </c>
      <c r="DE12" s="644"/>
      <c r="DF12" s="644"/>
      <c r="DG12" s="644"/>
      <c r="DH12" s="644"/>
      <c r="DI12" s="644"/>
      <c r="DJ12" s="644"/>
      <c r="DK12" s="644"/>
      <c r="DL12" s="644"/>
      <c r="DM12" s="644"/>
      <c r="DN12" s="644"/>
      <c r="DO12" s="644"/>
      <c r="DP12" s="645"/>
      <c r="DQ12" s="649">
        <v>11547182</v>
      </c>
      <c r="DR12" s="644"/>
      <c r="DS12" s="644"/>
      <c r="DT12" s="644"/>
      <c r="DU12" s="644"/>
      <c r="DV12" s="644"/>
      <c r="DW12" s="644"/>
      <c r="DX12" s="644"/>
      <c r="DY12" s="644"/>
      <c r="DZ12" s="644"/>
      <c r="EA12" s="644"/>
      <c r="EB12" s="644"/>
      <c r="EC12" s="684"/>
    </row>
    <row r="13" spans="2:143" ht="11.25" customHeight="1" x14ac:dyDescent="0.15">
      <c r="B13" s="638" t="s">
        <v>243</v>
      </c>
      <c r="C13" s="639"/>
      <c r="D13" s="639"/>
      <c r="E13" s="639"/>
      <c r="F13" s="639"/>
      <c r="G13" s="639"/>
      <c r="H13" s="639"/>
      <c r="I13" s="639"/>
      <c r="J13" s="639"/>
      <c r="K13" s="639"/>
      <c r="L13" s="639"/>
      <c r="M13" s="639"/>
      <c r="N13" s="639"/>
      <c r="O13" s="639"/>
      <c r="P13" s="639"/>
      <c r="Q13" s="640"/>
      <c r="R13" s="641">
        <v>142902</v>
      </c>
      <c r="S13" s="644"/>
      <c r="T13" s="644"/>
      <c r="U13" s="644"/>
      <c r="V13" s="644"/>
      <c r="W13" s="644"/>
      <c r="X13" s="644"/>
      <c r="Y13" s="645"/>
      <c r="Z13" s="703">
        <v>0</v>
      </c>
      <c r="AA13" s="703"/>
      <c r="AB13" s="703"/>
      <c r="AC13" s="703"/>
      <c r="AD13" s="704">
        <v>142902</v>
      </c>
      <c r="AE13" s="704"/>
      <c r="AF13" s="704"/>
      <c r="AG13" s="704"/>
      <c r="AH13" s="704"/>
      <c r="AI13" s="704"/>
      <c r="AJ13" s="704"/>
      <c r="AK13" s="704"/>
      <c r="AL13" s="646">
        <v>0</v>
      </c>
      <c r="AM13" s="647"/>
      <c r="AN13" s="647"/>
      <c r="AO13" s="705"/>
      <c r="AP13" s="638" t="s">
        <v>244</v>
      </c>
      <c r="AQ13" s="639"/>
      <c r="AR13" s="639"/>
      <c r="AS13" s="639"/>
      <c r="AT13" s="639"/>
      <c r="AU13" s="639"/>
      <c r="AV13" s="639"/>
      <c r="AW13" s="639"/>
      <c r="AX13" s="639"/>
      <c r="AY13" s="639"/>
      <c r="AZ13" s="639"/>
      <c r="BA13" s="639"/>
      <c r="BB13" s="639"/>
      <c r="BC13" s="639"/>
      <c r="BD13" s="639"/>
      <c r="BE13" s="639"/>
      <c r="BF13" s="640"/>
      <c r="BG13" s="641">
        <v>269588762</v>
      </c>
      <c r="BH13" s="644"/>
      <c r="BI13" s="644"/>
      <c r="BJ13" s="644"/>
      <c r="BK13" s="644"/>
      <c r="BL13" s="644"/>
      <c r="BM13" s="644"/>
      <c r="BN13" s="645"/>
      <c r="BO13" s="703">
        <v>37.1</v>
      </c>
      <c r="BP13" s="703"/>
      <c r="BQ13" s="703"/>
      <c r="BR13" s="703"/>
      <c r="BS13" s="649" t="s">
        <v>236</v>
      </c>
      <c r="BT13" s="644"/>
      <c r="BU13" s="644"/>
      <c r="BV13" s="644"/>
      <c r="BW13" s="644"/>
      <c r="BX13" s="644"/>
      <c r="BY13" s="644"/>
      <c r="BZ13" s="644"/>
      <c r="CA13" s="644"/>
      <c r="CB13" s="684"/>
      <c r="CD13" s="685" t="s">
        <v>245</v>
      </c>
      <c r="CE13" s="682"/>
      <c r="CF13" s="682"/>
      <c r="CG13" s="682"/>
      <c r="CH13" s="682"/>
      <c r="CI13" s="682"/>
      <c r="CJ13" s="682"/>
      <c r="CK13" s="682"/>
      <c r="CL13" s="682"/>
      <c r="CM13" s="682"/>
      <c r="CN13" s="682"/>
      <c r="CO13" s="682"/>
      <c r="CP13" s="682"/>
      <c r="CQ13" s="683"/>
      <c r="CR13" s="641">
        <v>252886112</v>
      </c>
      <c r="CS13" s="644"/>
      <c r="CT13" s="644"/>
      <c r="CU13" s="644"/>
      <c r="CV13" s="644"/>
      <c r="CW13" s="644"/>
      <c r="CX13" s="644"/>
      <c r="CY13" s="645"/>
      <c r="CZ13" s="703">
        <v>15</v>
      </c>
      <c r="DA13" s="703"/>
      <c r="DB13" s="703"/>
      <c r="DC13" s="703"/>
      <c r="DD13" s="649">
        <v>135125675</v>
      </c>
      <c r="DE13" s="644"/>
      <c r="DF13" s="644"/>
      <c r="DG13" s="644"/>
      <c r="DH13" s="644"/>
      <c r="DI13" s="644"/>
      <c r="DJ13" s="644"/>
      <c r="DK13" s="644"/>
      <c r="DL13" s="644"/>
      <c r="DM13" s="644"/>
      <c r="DN13" s="644"/>
      <c r="DO13" s="644"/>
      <c r="DP13" s="645"/>
      <c r="DQ13" s="649">
        <v>125848736</v>
      </c>
      <c r="DR13" s="644"/>
      <c r="DS13" s="644"/>
      <c r="DT13" s="644"/>
      <c r="DU13" s="644"/>
      <c r="DV13" s="644"/>
      <c r="DW13" s="644"/>
      <c r="DX13" s="644"/>
      <c r="DY13" s="644"/>
      <c r="DZ13" s="644"/>
      <c r="EA13" s="644"/>
      <c r="EB13" s="644"/>
      <c r="EC13" s="684"/>
    </row>
    <row r="14" spans="2:143" ht="11.25" customHeight="1" x14ac:dyDescent="0.15">
      <c r="B14" s="638" t="s">
        <v>246</v>
      </c>
      <c r="C14" s="639"/>
      <c r="D14" s="639"/>
      <c r="E14" s="639"/>
      <c r="F14" s="639"/>
      <c r="G14" s="639"/>
      <c r="H14" s="639"/>
      <c r="I14" s="639"/>
      <c r="J14" s="639"/>
      <c r="K14" s="639"/>
      <c r="L14" s="639"/>
      <c r="M14" s="639"/>
      <c r="N14" s="639"/>
      <c r="O14" s="639"/>
      <c r="P14" s="639"/>
      <c r="Q14" s="640"/>
      <c r="R14" s="641" t="s">
        <v>120</v>
      </c>
      <c r="S14" s="644"/>
      <c r="T14" s="644"/>
      <c r="U14" s="644"/>
      <c r="V14" s="644"/>
      <c r="W14" s="644"/>
      <c r="X14" s="644"/>
      <c r="Y14" s="645"/>
      <c r="Z14" s="703" t="s">
        <v>120</v>
      </c>
      <c r="AA14" s="703"/>
      <c r="AB14" s="703"/>
      <c r="AC14" s="703"/>
      <c r="AD14" s="704" t="s">
        <v>236</v>
      </c>
      <c r="AE14" s="704"/>
      <c r="AF14" s="704"/>
      <c r="AG14" s="704"/>
      <c r="AH14" s="704"/>
      <c r="AI14" s="704"/>
      <c r="AJ14" s="704"/>
      <c r="AK14" s="704"/>
      <c r="AL14" s="646" t="s">
        <v>236</v>
      </c>
      <c r="AM14" s="647"/>
      <c r="AN14" s="647"/>
      <c r="AO14" s="705"/>
      <c r="AP14" s="638" t="s">
        <v>247</v>
      </c>
      <c r="AQ14" s="639"/>
      <c r="AR14" s="639"/>
      <c r="AS14" s="639"/>
      <c r="AT14" s="639"/>
      <c r="AU14" s="639"/>
      <c r="AV14" s="639"/>
      <c r="AW14" s="639"/>
      <c r="AX14" s="639"/>
      <c r="AY14" s="639"/>
      <c r="AZ14" s="639"/>
      <c r="BA14" s="639"/>
      <c r="BB14" s="639"/>
      <c r="BC14" s="639"/>
      <c r="BD14" s="639"/>
      <c r="BE14" s="639"/>
      <c r="BF14" s="640"/>
      <c r="BG14" s="641">
        <v>2732129</v>
      </c>
      <c r="BH14" s="644"/>
      <c r="BI14" s="644"/>
      <c r="BJ14" s="644"/>
      <c r="BK14" s="644"/>
      <c r="BL14" s="644"/>
      <c r="BM14" s="644"/>
      <c r="BN14" s="645"/>
      <c r="BO14" s="703">
        <v>0.4</v>
      </c>
      <c r="BP14" s="703"/>
      <c r="BQ14" s="703"/>
      <c r="BR14" s="703"/>
      <c r="BS14" s="649" t="s">
        <v>120</v>
      </c>
      <c r="BT14" s="644"/>
      <c r="BU14" s="644"/>
      <c r="BV14" s="644"/>
      <c r="BW14" s="644"/>
      <c r="BX14" s="644"/>
      <c r="BY14" s="644"/>
      <c r="BZ14" s="644"/>
      <c r="CA14" s="644"/>
      <c r="CB14" s="684"/>
      <c r="CD14" s="685" t="s">
        <v>248</v>
      </c>
      <c r="CE14" s="682"/>
      <c r="CF14" s="682"/>
      <c r="CG14" s="682"/>
      <c r="CH14" s="682"/>
      <c r="CI14" s="682"/>
      <c r="CJ14" s="682"/>
      <c r="CK14" s="682"/>
      <c r="CL14" s="682"/>
      <c r="CM14" s="682"/>
      <c r="CN14" s="682"/>
      <c r="CO14" s="682"/>
      <c r="CP14" s="682"/>
      <c r="CQ14" s="683"/>
      <c r="CR14" s="641">
        <v>40600055</v>
      </c>
      <c r="CS14" s="644"/>
      <c r="CT14" s="644"/>
      <c r="CU14" s="644"/>
      <c r="CV14" s="644"/>
      <c r="CW14" s="644"/>
      <c r="CX14" s="644"/>
      <c r="CY14" s="645"/>
      <c r="CZ14" s="703">
        <v>2.4</v>
      </c>
      <c r="DA14" s="703"/>
      <c r="DB14" s="703"/>
      <c r="DC14" s="703"/>
      <c r="DD14" s="649">
        <v>3199621</v>
      </c>
      <c r="DE14" s="644"/>
      <c r="DF14" s="644"/>
      <c r="DG14" s="644"/>
      <c r="DH14" s="644"/>
      <c r="DI14" s="644"/>
      <c r="DJ14" s="644"/>
      <c r="DK14" s="644"/>
      <c r="DL14" s="644"/>
      <c r="DM14" s="644"/>
      <c r="DN14" s="644"/>
      <c r="DO14" s="644"/>
      <c r="DP14" s="645"/>
      <c r="DQ14" s="649">
        <v>38138581</v>
      </c>
      <c r="DR14" s="644"/>
      <c r="DS14" s="644"/>
      <c r="DT14" s="644"/>
      <c r="DU14" s="644"/>
      <c r="DV14" s="644"/>
      <c r="DW14" s="644"/>
      <c r="DX14" s="644"/>
      <c r="DY14" s="644"/>
      <c r="DZ14" s="644"/>
      <c r="EA14" s="644"/>
      <c r="EB14" s="644"/>
      <c r="EC14" s="684"/>
    </row>
    <row r="15" spans="2:143" ht="11.25" customHeight="1" x14ac:dyDescent="0.15">
      <c r="B15" s="638" t="s">
        <v>249</v>
      </c>
      <c r="C15" s="639"/>
      <c r="D15" s="639"/>
      <c r="E15" s="639"/>
      <c r="F15" s="639"/>
      <c r="G15" s="639"/>
      <c r="H15" s="639"/>
      <c r="I15" s="639"/>
      <c r="J15" s="639"/>
      <c r="K15" s="639"/>
      <c r="L15" s="639"/>
      <c r="M15" s="639"/>
      <c r="N15" s="639"/>
      <c r="O15" s="639"/>
      <c r="P15" s="639"/>
      <c r="Q15" s="640"/>
      <c r="R15" s="641">
        <v>4472557</v>
      </c>
      <c r="S15" s="644"/>
      <c r="T15" s="644"/>
      <c r="U15" s="644"/>
      <c r="V15" s="644"/>
      <c r="W15" s="644"/>
      <c r="X15" s="644"/>
      <c r="Y15" s="645"/>
      <c r="Z15" s="703">
        <v>0.3</v>
      </c>
      <c r="AA15" s="703"/>
      <c r="AB15" s="703"/>
      <c r="AC15" s="703"/>
      <c r="AD15" s="704">
        <v>4472557</v>
      </c>
      <c r="AE15" s="704"/>
      <c r="AF15" s="704"/>
      <c r="AG15" s="704"/>
      <c r="AH15" s="704"/>
      <c r="AI15" s="704"/>
      <c r="AJ15" s="704"/>
      <c r="AK15" s="704"/>
      <c r="AL15" s="646">
        <v>0.5</v>
      </c>
      <c r="AM15" s="647"/>
      <c r="AN15" s="647"/>
      <c r="AO15" s="705"/>
      <c r="AP15" s="638" t="s">
        <v>250</v>
      </c>
      <c r="AQ15" s="639"/>
      <c r="AR15" s="639"/>
      <c r="AS15" s="639"/>
      <c r="AT15" s="639"/>
      <c r="AU15" s="639"/>
      <c r="AV15" s="639"/>
      <c r="AW15" s="639"/>
      <c r="AX15" s="639"/>
      <c r="AY15" s="639"/>
      <c r="AZ15" s="639"/>
      <c r="BA15" s="639"/>
      <c r="BB15" s="639"/>
      <c r="BC15" s="639"/>
      <c r="BD15" s="639"/>
      <c r="BE15" s="639"/>
      <c r="BF15" s="640"/>
      <c r="BG15" s="641">
        <v>21185058</v>
      </c>
      <c r="BH15" s="644"/>
      <c r="BI15" s="644"/>
      <c r="BJ15" s="644"/>
      <c r="BK15" s="644"/>
      <c r="BL15" s="644"/>
      <c r="BM15" s="644"/>
      <c r="BN15" s="645"/>
      <c r="BO15" s="703">
        <v>2.9</v>
      </c>
      <c r="BP15" s="703"/>
      <c r="BQ15" s="703"/>
      <c r="BR15" s="703"/>
      <c r="BS15" s="649" t="s">
        <v>251</v>
      </c>
      <c r="BT15" s="644"/>
      <c r="BU15" s="644"/>
      <c r="BV15" s="644"/>
      <c r="BW15" s="644"/>
      <c r="BX15" s="644"/>
      <c r="BY15" s="644"/>
      <c r="BZ15" s="644"/>
      <c r="CA15" s="644"/>
      <c r="CB15" s="684"/>
      <c r="CD15" s="685" t="s">
        <v>252</v>
      </c>
      <c r="CE15" s="682"/>
      <c r="CF15" s="682"/>
      <c r="CG15" s="682"/>
      <c r="CH15" s="682"/>
      <c r="CI15" s="682"/>
      <c r="CJ15" s="682"/>
      <c r="CK15" s="682"/>
      <c r="CL15" s="682"/>
      <c r="CM15" s="682"/>
      <c r="CN15" s="682"/>
      <c r="CO15" s="682"/>
      <c r="CP15" s="682"/>
      <c r="CQ15" s="683"/>
      <c r="CR15" s="641">
        <v>288238688</v>
      </c>
      <c r="CS15" s="644"/>
      <c r="CT15" s="644"/>
      <c r="CU15" s="644"/>
      <c r="CV15" s="644"/>
      <c r="CW15" s="644"/>
      <c r="CX15" s="644"/>
      <c r="CY15" s="645"/>
      <c r="CZ15" s="703">
        <v>17.100000000000001</v>
      </c>
      <c r="DA15" s="703"/>
      <c r="DB15" s="703"/>
      <c r="DC15" s="703"/>
      <c r="DD15" s="649">
        <v>26966618</v>
      </c>
      <c r="DE15" s="644"/>
      <c r="DF15" s="644"/>
      <c r="DG15" s="644"/>
      <c r="DH15" s="644"/>
      <c r="DI15" s="644"/>
      <c r="DJ15" s="644"/>
      <c r="DK15" s="644"/>
      <c r="DL15" s="644"/>
      <c r="DM15" s="644"/>
      <c r="DN15" s="644"/>
      <c r="DO15" s="644"/>
      <c r="DP15" s="645"/>
      <c r="DQ15" s="649">
        <v>218442545</v>
      </c>
      <c r="DR15" s="644"/>
      <c r="DS15" s="644"/>
      <c r="DT15" s="644"/>
      <c r="DU15" s="644"/>
      <c r="DV15" s="644"/>
      <c r="DW15" s="644"/>
      <c r="DX15" s="644"/>
      <c r="DY15" s="644"/>
      <c r="DZ15" s="644"/>
      <c r="EA15" s="644"/>
      <c r="EB15" s="644"/>
      <c r="EC15" s="684"/>
    </row>
    <row r="16" spans="2:143" ht="11.25" customHeight="1" x14ac:dyDescent="0.15">
      <c r="B16" s="638" t="s">
        <v>253</v>
      </c>
      <c r="C16" s="639"/>
      <c r="D16" s="639"/>
      <c r="E16" s="639"/>
      <c r="F16" s="639"/>
      <c r="G16" s="639"/>
      <c r="H16" s="639"/>
      <c r="I16" s="639"/>
      <c r="J16" s="639"/>
      <c r="K16" s="639"/>
      <c r="L16" s="639"/>
      <c r="M16" s="639"/>
      <c r="N16" s="639"/>
      <c r="O16" s="639"/>
      <c r="P16" s="639"/>
      <c r="Q16" s="640"/>
      <c r="R16" s="641">
        <v>11887245</v>
      </c>
      <c r="S16" s="644"/>
      <c r="T16" s="644"/>
      <c r="U16" s="644"/>
      <c r="V16" s="644"/>
      <c r="W16" s="644"/>
      <c r="X16" s="644"/>
      <c r="Y16" s="645"/>
      <c r="Z16" s="703">
        <v>0.7</v>
      </c>
      <c r="AA16" s="703"/>
      <c r="AB16" s="703"/>
      <c r="AC16" s="703"/>
      <c r="AD16" s="704">
        <v>11887245</v>
      </c>
      <c r="AE16" s="704"/>
      <c r="AF16" s="704"/>
      <c r="AG16" s="704"/>
      <c r="AH16" s="704"/>
      <c r="AI16" s="704"/>
      <c r="AJ16" s="704"/>
      <c r="AK16" s="704"/>
      <c r="AL16" s="646">
        <v>1.3</v>
      </c>
      <c r="AM16" s="647"/>
      <c r="AN16" s="647"/>
      <c r="AO16" s="705"/>
      <c r="AP16" s="638" t="s">
        <v>254</v>
      </c>
      <c r="AQ16" s="639"/>
      <c r="AR16" s="639"/>
      <c r="AS16" s="639"/>
      <c r="AT16" s="639"/>
      <c r="AU16" s="639"/>
      <c r="AV16" s="639"/>
      <c r="AW16" s="639"/>
      <c r="AX16" s="639"/>
      <c r="AY16" s="639"/>
      <c r="AZ16" s="639"/>
      <c r="BA16" s="639"/>
      <c r="BB16" s="639"/>
      <c r="BC16" s="639"/>
      <c r="BD16" s="639"/>
      <c r="BE16" s="639"/>
      <c r="BF16" s="640"/>
      <c r="BG16" s="641" t="s">
        <v>120</v>
      </c>
      <c r="BH16" s="644"/>
      <c r="BI16" s="644"/>
      <c r="BJ16" s="644"/>
      <c r="BK16" s="644"/>
      <c r="BL16" s="644"/>
      <c r="BM16" s="644"/>
      <c r="BN16" s="645"/>
      <c r="BO16" s="703" t="s">
        <v>120</v>
      </c>
      <c r="BP16" s="703"/>
      <c r="BQ16" s="703"/>
      <c r="BR16" s="703"/>
      <c r="BS16" s="649" t="s">
        <v>120</v>
      </c>
      <c r="BT16" s="644"/>
      <c r="BU16" s="644"/>
      <c r="BV16" s="644"/>
      <c r="BW16" s="644"/>
      <c r="BX16" s="644"/>
      <c r="BY16" s="644"/>
      <c r="BZ16" s="644"/>
      <c r="CA16" s="644"/>
      <c r="CB16" s="684"/>
      <c r="CD16" s="685" t="s">
        <v>255</v>
      </c>
      <c r="CE16" s="682"/>
      <c r="CF16" s="682"/>
      <c r="CG16" s="682"/>
      <c r="CH16" s="682"/>
      <c r="CI16" s="682"/>
      <c r="CJ16" s="682"/>
      <c r="CK16" s="682"/>
      <c r="CL16" s="682"/>
      <c r="CM16" s="682"/>
      <c r="CN16" s="682"/>
      <c r="CO16" s="682"/>
      <c r="CP16" s="682"/>
      <c r="CQ16" s="683"/>
      <c r="CR16" s="641" t="s">
        <v>236</v>
      </c>
      <c r="CS16" s="644"/>
      <c r="CT16" s="644"/>
      <c r="CU16" s="644"/>
      <c r="CV16" s="644"/>
      <c r="CW16" s="644"/>
      <c r="CX16" s="644"/>
      <c r="CY16" s="645"/>
      <c r="CZ16" s="703" t="s">
        <v>120</v>
      </c>
      <c r="DA16" s="703"/>
      <c r="DB16" s="703"/>
      <c r="DC16" s="703"/>
      <c r="DD16" s="649" t="s">
        <v>120</v>
      </c>
      <c r="DE16" s="644"/>
      <c r="DF16" s="644"/>
      <c r="DG16" s="644"/>
      <c r="DH16" s="644"/>
      <c r="DI16" s="644"/>
      <c r="DJ16" s="644"/>
      <c r="DK16" s="644"/>
      <c r="DL16" s="644"/>
      <c r="DM16" s="644"/>
      <c r="DN16" s="644"/>
      <c r="DO16" s="644"/>
      <c r="DP16" s="645"/>
      <c r="DQ16" s="649" t="s">
        <v>236</v>
      </c>
      <c r="DR16" s="644"/>
      <c r="DS16" s="644"/>
      <c r="DT16" s="644"/>
      <c r="DU16" s="644"/>
      <c r="DV16" s="644"/>
      <c r="DW16" s="644"/>
      <c r="DX16" s="644"/>
      <c r="DY16" s="644"/>
      <c r="DZ16" s="644"/>
      <c r="EA16" s="644"/>
      <c r="EB16" s="644"/>
      <c r="EC16" s="684"/>
    </row>
    <row r="17" spans="2:133" ht="11.25" customHeight="1" x14ac:dyDescent="0.15">
      <c r="B17" s="638" t="s">
        <v>256</v>
      </c>
      <c r="C17" s="639"/>
      <c r="D17" s="639"/>
      <c r="E17" s="639"/>
      <c r="F17" s="639"/>
      <c r="G17" s="639"/>
      <c r="H17" s="639"/>
      <c r="I17" s="639"/>
      <c r="J17" s="639"/>
      <c r="K17" s="639"/>
      <c r="L17" s="639"/>
      <c r="M17" s="639"/>
      <c r="N17" s="639"/>
      <c r="O17" s="639"/>
      <c r="P17" s="639"/>
      <c r="Q17" s="640"/>
      <c r="R17" s="641">
        <v>3512240</v>
      </c>
      <c r="S17" s="644"/>
      <c r="T17" s="644"/>
      <c r="U17" s="644"/>
      <c r="V17" s="644"/>
      <c r="W17" s="644"/>
      <c r="X17" s="644"/>
      <c r="Y17" s="645"/>
      <c r="Z17" s="703">
        <v>0.2</v>
      </c>
      <c r="AA17" s="703"/>
      <c r="AB17" s="703"/>
      <c r="AC17" s="703"/>
      <c r="AD17" s="704">
        <v>3512240</v>
      </c>
      <c r="AE17" s="704"/>
      <c r="AF17" s="704"/>
      <c r="AG17" s="704"/>
      <c r="AH17" s="704"/>
      <c r="AI17" s="704"/>
      <c r="AJ17" s="704"/>
      <c r="AK17" s="704"/>
      <c r="AL17" s="646">
        <v>0.4</v>
      </c>
      <c r="AM17" s="647"/>
      <c r="AN17" s="647"/>
      <c r="AO17" s="705"/>
      <c r="AP17" s="638" t="s">
        <v>257</v>
      </c>
      <c r="AQ17" s="639"/>
      <c r="AR17" s="639"/>
      <c r="AS17" s="639"/>
      <c r="AT17" s="639"/>
      <c r="AU17" s="639"/>
      <c r="AV17" s="639"/>
      <c r="AW17" s="639"/>
      <c r="AX17" s="639"/>
      <c r="AY17" s="639"/>
      <c r="AZ17" s="639"/>
      <c r="BA17" s="639"/>
      <c r="BB17" s="639"/>
      <c r="BC17" s="639"/>
      <c r="BD17" s="639"/>
      <c r="BE17" s="639"/>
      <c r="BF17" s="640"/>
      <c r="BG17" s="641" t="s">
        <v>120</v>
      </c>
      <c r="BH17" s="644"/>
      <c r="BI17" s="644"/>
      <c r="BJ17" s="644"/>
      <c r="BK17" s="644"/>
      <c r="BL17" s="644"/>
      <c r="BM17" s="644"/>
      <c r="BN17" s="645"/>
      <c r="BO17" s="703" t="s">
        <v>120</v>
      </c>
      <c r="BP17" s="703"/>
      <c r="BQ17" s="703"/>
      <c r="BR17" s="703"/>
      <c r="BS17" s="649" t="s">
        <v>120</v>
      </c>
      <c r="BT17" s="644"/>
      <c r="BU17" s="644"/>
      <c r="BV17" s="644"/>
      <c r="BW17" s="644"/>
      <c r="BX17" s="644"/>
      <c r="BY17" s="644"/>
      <c r="BZ17" s="644"/>
      <c r="CA17" s="644"/>
      <c r="CB17" s="684"/>
      <c r="CD17" s="685" t="s">
        <v>258</v>
      </c>
      <c r="CE17" s="682"/>
      <c r="CF17" s="682"/>
      <c r="CG17" s="682"/>
      <c r="CH17" s="682"/>
      <c r="CI17" s="682"/>
      <c r="CJ17" s="682"/>
      <c r="CK17" s="682"/>
      <c r="CL17" s="682"/>
      <c r="CM17" s="682"/>
      <c r="CN17" s="682"/>
      <c r="CO17" s="682"/>
      <c r="CP17" s="682"/>
      <c r="CQ17" s="683"/>
      <c r="CR17" s="641">
        <v>183924831</v>
      </c>
      <c r="CS17" s="644"/>
      <c r="CT17" s="644"/>
      <c r="CU17" s="644"/>
      <c r="CV17" s="644"/>
      <c r="CW17" s="644"/>
      <c r="CX17" s="644"/>
      <c r="CY17" s="645"/>
      <c r="CZ17" s="703">
        <v>10.9</v>
      </c>
      <c r="DA17" s="703"/>
      <c r="DB17" s="703"/>
      <c r="DC17" s="703"/>
      <c r="DD17" s="649" t="s">
        <v>251</v>
      </c>
      <c r="DE17" s="644"/>
      <c r="DF17" s="644"/>
      <c r="DG17" s="644"/>
      <c r="DH17" s="644"/>
      <c r="DI17" s="644"/>
      <c r="DJ17" s="644"/>
      <c r="DK17" s="644"/>
      <c r="DL17" s="644"/>
      <c r="DM17" s="644"/>
      <c r="DN17" s="644"/>
      <c r="DO17" s="644"/>
      <c r="DP17" s="645"/>
      <c r="DQ17" s="649">
        <v>164406067</v>
      </c>
      <c r="DR17" s="644"/>
      <c r="DS17" s="644"/>
      <c r="DT17" s="644"/>
      <c r="DU17" s="644"/>
      <c r="DV17" s="644"/>
      <c r="DW17" s="644"/>
      <c r="DX17" s="644"/>
      <c r="DY17" s="644"/>
      <c r="DZ17" s="644"/>
      <c r="EA17" s="644"/>
      <c r="EB17" s="644"/>
      <c r="EC17" s="684"/>
    </row>
    <row r="18" spans="2:133" ht="11.25" customHeight="1" x14ac:dyDescent="0.15">
      <c r="B18" s="638" t="s">
        <v>259</v>
      </c>
      <c r="C18" s="639"/>
      <c r="D18" s="639"/>
      <c r="E18" s="639"/>
      <c r="F18" s="639"/>
      <c r="G18" s="639"/>
      <c r="H18" s="639"/>
      <c r="I18" s="639"/>
      <c r="J18" s="639"/>
      <c r="K18" s="639"/>
      <c r="L18" s="639"/>
      <c r="M18" s="639"/>
      <c r="N18" s="639"/>
      <c r="O18" s="639"/>
      <c r="P18" s="639"/>
      <c r="Q18" s="640"/>
      <c r="R18" s="641">
        <v>24972323</v>
      </c>
      <c r="S18" s="644"/>
      <c r="T18" s="644"/>
      <c r="U18" s="644"/>
      <c r="V18" s="644"/>
      <c r="W18" s="644"/>
      <c r="X18" s="644"/>
      <c r="Y18" s="645"/>
      <c r="Z18" s="703">
        <v>1.5</v>
      </c>
      <c r="AA18" s="703"/>
      <c r="AB18" s="703"/>
      <c r="AC18" s="703"/>
      <c r="AD18" s="704">
        <v>23885931</v>
      </c>
      <c r="AE18" s="704"/>
      <c r="AF18" s="704"/>
      <c r="AG18" s="704"/>
      <c r="AH18" s="704"/>
      <c r="AI18" s="704"/>
      <c r="AJ18" s="704"/>
      <c r="AK18" s="704"/>
      <c r="AL18" s="646">
        <v>2.7</v>
      </c>
      <c r="AM18" s="647"/>
      <c r="AN18" s="647"/>
      <c r="AO18" s="705"/>
      <c r="AP18" s="638" t="s">
        <v>260</v>
      </c>
      <c r="AQ18" s="639"/>
      <c r="AR18" s="639"/>
      <c r="AS18" s="639"/>
      <c r="AT18" s="639"/>
      <c r="AU18" s="639"/>
      <c r="AV18" s="639"/>
      <c r="AW18" s="639"/>
      <c r="AX18" s="639"/>
      <c r="AY18" s="639"/>
      <c r="AZ18" s="639"/>
      <c r="BA18" s="639"/>
      <c r="BB18" s="639"/>
      <c r="BC18" s="639"/>
      <c r="BD18" s="639"/>
      <c r="BE18" s="639"/>
      <c r="BF18" s="640"/>
      <c r="BG18" s="641" t="s">
        <v>120</v>
      </c>
      <c r="BH18" s="644"/>
      <c r="BI18" s="644"/>
      <c r="BJ18" s="644"/>
      <c r="BK18" s="644"/>
      <c r="BL18" s="644"/>
      <c r="BM18" s="644"/>
      <c r="BN18" s="645"/>
      <c r="BO18" s="703" t="s">
        <v>120</v>
      </c>
      <c r="BP18" s="703"/>
      <c r="BQ18" s="703"/>
      <c r="BR18" s="703"/>
      <c r="BS18" s="649" t="s">
        <v>251</v>
      </c>
      <c r="BT18" s="644"/>
      <c r="BU18" s="644"/>
      <c r="BV18" s="644"/>
      <c r="BW18" s="644"/>
      <c r="BX18" s="644"/>
      <c r="BY18" s="644"/>
      <c r="BZ18" s="644"/>
      <c r="CA18" s="644"/>
      <c r="CB18" s="684"/>
      <c r="CD18" s="685" t="s">
        <v>261</v>
      </c>
      <c r="CE18" s="682"/>
      <c r="CF18" s="682"/>
      <c r="CG18" s="682"/>
      <c r="CH18" s="682"/>
      <c r="CI18" s="682"/>
      <c r="CJ18" s="682"/>
      <c r="CK18" s="682"/>
      <c r="CL18" s="682"/>
      <c r="CM18" s="682"/>
      <c r="CN18" s="682"/>
      <c r="CO18" s="682"/>
      <c r="CP18" s="682"/>
      <c r="CQ18" s="683"/>
      <c r="CR18" s="641">
        <v>15920953</v>
      </c>
      <c r="CS18" s="644"/>
      <c r="CT18" s="644"/>
      <c r="CU18" s="644"/>
      <c r="CV18" s="644"/>
      <c r="CW18" s="644"/>
      <c r="CX18" s="644"/>
      <c r="CY18" s="645"/>
      <c r="CZ18" s="703">
        <v>0.9</v>
      </c>
      <c r="DA18" s="703"/>
      <c r="DB18" s="703"/>
      <c r="DC18" s="703"/>
      <c r="DD18" s="649" t="s">
        <v>251</v>
      </c>
      <c r="DE18" s="644"/>
      <c r="DF18" s="644"/>
      <c r="DG18" s="644"/>
      <c r="DH18" s="644"/>
      <c r="DI18" s="644"/>
      <c r="DJ18" s="644"/>
      <c r="DK18" s="644"/>
      <c r="DL18" s="644"/>
      <c r="DM18" s="644"/>
      <c r="DN18" s="644"/>
      <c r="DO18" s="644"/>
      <c r="DP18" s="645"/>
      <c r="DQ18" s="649">
        <v>12141067</v>
      </c>
      <c r="DR18" s="644"/>
      <c r="DS18" s="644"/>
      <c r="DT18" s="644"/>
      <c r="DU18" s="644"/>
      <c r="DV18" s="644"/>
      <c r="DW18" s="644"/>
      <c r="DX18" s="644"/>
      <c r="DY18" s="644"/>
      <c r="DZ18" s="644"/>
      <c r="EA18" s="644"/>
      <c r="EB18" s="644"/>
      <c r="EC18" s="684"/>
    </row>
    <row r="19" spans="2:133" ht="11.25" customHeight="1" x14ac:dyDescent="0.15">
      <c r="B19" s="638" t="s">
        <v>262</v>
      </c>
      <c r="C19" s="639"/>
      <c r="D19" s="639"/>
      <c r="E19" s="639"/>
      <c r="F19" s="639"/>
      <c r="G19" s="639"/>
      <c r="H19" s="639"/>
      <c r="I19" s="639"/>
      <c r="J19" s="639"/>
      <c r="K19" s="639"/>
      <c r="L19" s="639"/>
      <c r="M19" s="639"/>
      <c r="N19" s="639"/>
      <c r="O19" s="639"/>
      <c r="P19" s="639"/>
      <c r="Q19" s="640"/>
      <c r="R19" s="641">
        <v>23885931</v>
      </c>
      <c r="S19" s="644"/>
      <c r="T19" s="644"/>
      <c r="U19" s="644"/>
      <c r="V19" s="644"/>
      <c r="W19" s="644"/>
      <c r="X19" s="644"/>
      <c r="Y19" s="645"/>
      <c r="Z19" s="703">
        <v>1.4</v>
      </c>
      <c r="AA19" s="703"/>
      <c r="AB19" s="703"/>
      <c r="AC19" s="703"/>
      <c r="AD19" s="704">
        <v>23885931</v>
      </c>
      <c r="AE19" s="704"/>
      <c r="AF19" s="704"/>
      <c r="AG19" s="704"/>
      <c r="AH19" s="704"/>
      <c r="AI19" s="704"/>
      <c r="AJ19" s="704"/>
      <c r="AK19" s="704"/>
      <c r="AL19" s="646">
        <v>2.7</v>
      </c>
      <c r="AM19" s="647"/>
      <c r="AN19" s="647"/>
      <c r="AO19" s="705"/>
      <c r="AP19" s="638" t="s">
        <v>263</v>
      </c>
      <c r="AQ19" s="639"/>
      <c r="AR19" s="639"/>
      <c r="AS19" s="639"/>
      <c r="AT19" s="639"/>
      <c r="AU19" s="639"/>
      <c r="AV19" s="639"/>
      <c r="AW19" s="639"/>
      <c r="AX19" s="639"/>
      <c r="AY19" s="639"/>
      <c r="AZ19" s="639"/>
      <c r="BA19" s="639"/>
      <c r="BB19" s="639"/>
      <c r="BC19" s="639"/>
      <c r="BD19" s="639"/>
      <c r="BE19" s="639"/>
      <c r="BF19" s="640"/>
      <c r="BG19" s="641">
        <v>75492791</v>
      </c>
      <c r="BH19" s="644"/>
      <c r="BI19" s="644"/>
      <c r="BJ19" s="644"/>
      <c r="BK19" s="644"/>
      <c r="BL19" s="644"/>
      <c r="BM19" s="644"/>
      <c r="BN19" s="645"/>
      <c r="BO19" s="703">
        <v>10.4</v>
      </c>
      <c r="BP19" s="703"/>
      <c r="BQ19" s="703"/>
      <c r="BR19" s="703"/>
      <c r="BS19" s="649" t="s">
        <v>251</v>
      </c>
      <c r="BT19" s="644"/>
      <c r="BU19" s="644"/>
      <c r="BV19" s="644"/>
      <c r="BW19" s="644"/>
      <c r="BX19" s="644"/>
      <c r="BY19" s="644"/>
      <c r="BZ19" s="644"/>
      <c r="CA19" s="644"/>
      <c r="CB19" s="684"/>
      <c r="CD19" s="685" t="s">
        <v>264</v>
      </c>
      <c r="CE19" s="682"/>
      <c r="CF19" s="682"/>
      <c r="CG19" s="682"/>
      <c r="CH19" s="682"/>
      <c r="CI19" s="682"/>
      <c r="CJ19" s="682"/>
      <c r="CK19" s="682"/>
      <c r="CL19" s="682"/>
      <c r="CM19" s="682"/>
      <c r="CN19" s="682"/>
      <c r="CO19" s="682"/>
      <c r="CP19" s="682"/>
      <c r="CQ19" s="683"/>
      <c r="CR19" s="641" t="s">
        <v>120</v>
      </c>
      <c r="CS19" s="644"/>
      <c r="CT19" s="644"/>
      <c r="CU19" s="644"/>
      <c r="CV19" s="644"/>
      <c r="CW19" s="644"/>
      <c r="CX19" s="644"/>
      <c r="CY19" s="645"/>
      <c r="CZ19" s="703" t="s">
        <v>120</v>
      </c>
      <c r="DA19" s="703"/>
      <c r="DB19" s="703"/>
      <c r="DC19" s="703"/>
      <c r="DD19" s="649" t="s">
        <v>120</v>
      </c>
      <c r="DE19" s="644"/>
      <c r="DF19" s="644"/>
      <c r="DG19" s="644"/>
      <c r="DH19" s="644"/>
      <c r="DI19" s="644"/>
      <c r="DJ19" s="644"/>
      <c r="DK19" s="644"/>
      <c r="DL19" s="644"/>
      <c r="DM19" s="644"/>
      <c r="DN19" s="644"/>
      <c r="DO19" s="644"/>
      <c r="DP19" s="645"/>
      <c r="DQ19" s="649" t="s">
        <v>120</v>
      </c>
      <c r="DR19" s="644"/>
      <c r="DS19" s="644"/>
      <c r="DT19" s="644"/>
      <c r="DU19" s="644"/>
      <c r="DV19" s="644"/>
      <c r="DW19" s="644"/>
      <c r="DX19" s="644"/>
      <c r="DY19" s="644"/>
      <c r="DZ19" s="644"/>
      <c r="EA19" s="644"/>
      <c r="EB19" s="644"/>
      <c r="EC19" s="684"/>
    </row>
    <row r="20" spans="2:133" ht="11.25" customHeight="1" x14ac:dyDescent="0.15">
      <c r="B20" s="638" t="s">
        <v>265</v>
      </c>
      <c r="C20" s="639"/>
      <c r="D20" s="639"/>
      <c r="E20" s="639"/>
      <c r="F20" s="639"/>
      <c r="G20" s="639"/>
      <c r="H20" s="639"/>
      <c r="I20" s="639"/>
      <c r="J20" s="639"/>
      <c r="K20" s="639"/>
      <c r="L20" s="639"/>
      <c r="M20" s="639"/>
      <c r="N20" s="639"/>
      <c r="O20" s="639"/>
      <c r="P20" s="639"/>
      <c r="Q20" s="640"/>
      <c r="R20" s="641">
        <v>1078940</v>
      </c>
      <c r="S20" s="644"/>
      <c r="T20" s="644"/>
      <c r="U20" s="644"/>
      <c r="V20" s="644"/>
      <c r="W20" s="644"/>
      <c r="X20" s="644"/>
      <c r="Y20" s="645"/>
      <c r="Z20" s="703">
        <v>0.1</v>
      </c>
      <c r="AA20" s="703"/>
      <c r="AB20" s="703"/>
      <c r="AC20" s="703"/>
      <c r="AD20" s="704" t="s">
        <v>120</v>
      </c>
      <c r="AE20" s="704"/>
      <c r="AF20" s="704"/>
      <c r="AG20" s="704"/>
      <c r="AH20" s="704"/>
      <c r="AI20" s="704"/>
      <c r="AJ20" s="704"/>
      <c r="AK20" s="704"/>
      <c r="AL20" s="646" t="s">
        <v>120</v>
      </c>
      <c r="AM20" s="647"/>
      <c r="AN20" s="647"/>
      <c r="AO20" s="705"/>
      <c r="AP20" s="638" t="s">
        <v>266</v>
      </c>
      <c r="AQ20" s="639"/>
      <c r="AR20" s="639"/>
      <c r="AS20" s="639"/>
      <c r="AT20" s="639"/>
      <c r="AU20" s="639"/>
      <c r="AV20" s="639"/>
      <c r="AW20" s="639"/>
      <c r="AX20" s="639"/>
      <c r="AY20" s="639"/>
      <c r="AZ20" s="639"/>
      <c r="BA20" s="639"/>
      <c r="BB20" s="639"/>
      <c r="BC20" s="639"/>
      <c r="BD20" s="639"/>
      <c r="BE20" s="639"/>
      <c r="BF20" s="640"/>
      <c r="BG20" s="641">
        <v>75492791</v>
      </c>
      <c r="BH20" s="644"/>
      <c r="BI20" s="644"/>
      <c r="BJ20" s="644"/>
      <c r="BK20" s="644"/>
      <c r="BL20" s="644"/>
      <c r="BM20" s="644"/>
      <c r="BN20" s="645"/>
      <c r="BO20" s="703">
        <v>10.4</v>
      </c>
      <c r="BP20" s="703"/>
      <c r="BQ20" s="703"/>
      <c r="BR20" s="703"/>
      <c r="BS20" s="649" t="s">
        <v>251</v>
      </c>
      <c r="BT20" s="644"/>
      <c r="BU20" s="644"/>
      <c r="BV20" s="644"/>
      <c r="BW20" s="644"/>
      <c r="BX20" s="644"/>
      <c r="BY20" s="644"/>
      <c r="BZ20" s="644"/>
      <c r="CA20" s="644"/>
      <c r="CB20" s="684"/>
      <c r="CD20" s="685" t="s">
        <v>267</v>
      </c>
      <c r="CE20" s="682"/>
      <c r="CF20" s="682"/>
      <c r="CG20" s="682"/>
      <c r="CH20" s="682"/>
      <c r="CI20" s="682"/>
      <c r="CJ20" s="682"/>
      <c r="CK20" s="682"/>
      <c r="CL20" s="682"/>
      <c r="CM20" s="682"/>
      <c r="CN20" s="682"/>
      <c r="CO20" s="682"/>
      <c r="CP20" s="682"/>
      <c r="CQ20" s="683"/>
      <c r="CR20" s="641">
        <v>1682028520</v>
      </c>
      <c r="CS20" s="644"/>
      <c r="CT20" s="644"/>
      <c r="CU20" s="644"/>
      <c r="CV20" s="644"/>
      <c r="CW20" s="644"/>
      <c r="CX20" s="644"/>
      <c r="CY20" s="645"/>
      <c r="CZ20" s="703">
        <v>100</v>
      </c>
      <c r="DA20" s="703"/>
      <c r="DB20" s="703"/>
      <c r="DC20" s="703"/>
      <c r="DD20" s="649">
        <v>202469546</v>
      </c>
      <c r="DE20" s="644"/>
      <c r="DF20" s="644"/>
      <c r="DG20" s="644"/>
      <c r="DH20" s="644"/>
      <c r="DI20" s="644"/>
      <c r="DJ20" s="644"/>
      <c r="DK20" s="644"/>
      <c r="DL20" s="644"/>
      <c r="DM20" s="644"/>
      <c r="DN20" s="644"/>
      <c r="DO20" s="644"/>
      <c r="DP20" s="645"/>
      <c r="DQ20" s="649">
        <v>1071246951</v>
      </c>
      <c r="DR20" s="644"/>
      <c r="DS20" s="644"/>
      <c r="DT20" s="644"/>
      <c r="DU20" s="644"/>
      <c r="DV20" s="644"/>
      <c r="DW20" s="644"/>
      <c r="DX20" s="644"/>
      <c r="DY20" s="644"/>
      <c r="DZ20" s="644"/>
      <c r="EA20" s="644"/>
      <c r="EB20" s="644"/>
      <c r="EC20" s="684"/>
    </row>
    <row r="21" spans="2:133" ht="11.25" customHeight="1" x14ac:dyDescent="0.15">
      <c r="B21" s="638" t="s">
        <v>268</v>
      </c>
      <c r="C21" s="639"/>
      <c r="D21" s="639"/>
      <c r="E21" s="639"/>
      <c r="F21" s="639"/>
      <c r="G21" s="639"/>
      <c r="H21" s="639"/>
      <c r="I21" s="639"/>
      <c r="J21" s="639"/>
      <c r="K21" s="639"/>
      <c r="L21" s="639"/>
      <c r="M21" s="639"/>
      <c r="N21" s="639"/>
      <c r="O21" s="639"/>
      <c r="P21" s="639"/>
      <c r="Q21" s="640"/>
      <c r="R21" s="641">
        <v>7452</v>
      </c>
      <c r="S21" s="644"/>
      <c r="T21" s="644"/>
      <c r="U21" s="644"/>
      <c r="V21" s="644"/>
      <c r="W21" s="644"/>
      <c r="X21" s="644"/>
      <c r="Y21" s="645"/>
      <c r="Z21" s="703">
        <v>0</v>
      </c>
      <c r="AA21" s="703"/>
      <c r="AB21" s="703"/>
      <c r="AC21" s="703"/>
      <c r="AD21" s="704" t="s">
        <v>236</v>
      </c>
      <c r="AE21" s="704"/>
      <c r="AF21" s="704"/>
      <c r="AG21" s="704"/>
      <c r="AH21" s="704"/>
      <c r="AI21" s="704"/>
      <c r="AJ21" s="704"/>
      <c r="AK21" s="704"/>
      <c r="AL21" s="646" t="s">
        <v>251</v>
      </c>
      <c r="AM21" s="647"/>
      <c r="AN21" s="647"/>
      <c r="AO21" s="705"/>
      <c r="AP21" s="749" t="s">
        <v>269</v>
      </c>
      <c r="AQ21" s="756"/>
      <c r="AR21" s="756"/>
      <c r="AS21" s="756"/>
      <c r="AT21" s="756"/>
      <c r="AU21" s="756"/>
      <c r="AV21" s="756"/>
      <c r="AW21" s="756"/>
      <c r="AX21" s="756"/>
      <c r="AY21" s="756"/>
      <c r="AZ21" s="756"/>
      <c r="BA21" s="756"/>
      <c r="BB21" s="756"/>
      <c r="BC21" s="756"/>
      <c r="BD21" s="756"/>
      <c r="BE21" s="756"/>
      <c r="BF21" s="751"/>
      <c r="BG21" s="641">
        <v>81076</v>
      </c>
      <c r="BH21" s="644"/>
      <c r="BI21" s="644"/>
      <c r="BJ21" s="644"/>
      <c r="BK21" s="644"/>
      <c r="BL21" s="644"/>
      <c r="BM21" s="644"/>
      <c r="BN21" s="645"/>
      <c r="BO21" s="703">
        <v>0</v>
      </c>
      <c r="BP21" s="703"/>
      <c r="BQ21" s="703"/>
      <c r="BR21" s="703"/>
      <c r="BS21" s="649" t="s">
        <v>120</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270</v>
      </c>
      <c r="C22" s="639"/>
      <c r="D22" s="639"/>
      <c r="E22" s="639"/>
      <c r="F22" s="639"/>
      <c r="G22" s="639"/>
      <c r="H22" s="639"/>
      <c r="I22" s="639"/>
      <c r="J22" s="639"/>
      <c r="K22" s="639"/>
      <c r="L22" s="639"/>
      <c r="M22" s="639"/>
      <c r="N22" s="639"/>
      <c r="O22" s="639"/>
      <c r="P22" s="639"/>
      <c r="Q22" s="640"/>
      <c r="R22" s="641">
        <v>948281767</v>
      </c>
      <c r="S22" s="644"/>
      <c r="T22" s="644"/>
      <c r="U22" s="644"/>
      <c r="V22" s="644"/>
      <c r="W22" s="644"/>
      <c r="X22" s="644"/>
      <c r="Y22" s="645"/>
      <c r="Z22" s="703">
        <v>55.6</v>
      </c>
      <c r="AA22" s="703"/>
      <c r="AB22" s="703"/>
      <c r="AC22" s="703"/>
      <c r="AD22" s="704">
        <v>889714898</v>
      </c>
      <c r="AE22" s="704"/>
      <c r="AF22" s="704"/>
      <c r="AG22" s="704"/>
      <c r="AH22" s="704"/>
      <c r="AI22" s="704"/>
      <c r="AJ22" s="704"/>
      <c r="AK22" s="704"/>
      <c r="AL22" s="646">
        <v>99.1</v>
      </c>
      <c r="AM22" s="647"/>
      <c r="AN22" s="647"/>
      <c r="AO22" s="705"/>
      <c r="AP22" s="749" t="s">
        <v>271</v>
      </c>
      <c r="AQ22" s="756"/>
      <c r="AR22" s="756"/>
      <c r="AS22" s="756"/>
      <c r="AT22" s="756"/>
      <c r="AU22" s="756"/>
      <c r="AV22" s="756"/>
      <c r="AW22" s="756"/>
      <c r="AX22" s="756"/>
      <c r="AY22" s="756"/>
      <c r="AZ22" s="756"/>
      <c r="BA22" s="756"/>
      <c r="BB22" s="756"/>
      <c r="BC22" s="756"/>
      <c r="BD22" s="756"/>
      <c r="BE22" s="756"/>
      <c r="BF22" s="751"/>
      <c r="BG22" s="641">
        <v>17931238</v>
      </c>
      <c r="BH22" s="644"/>
      <c r="BI22" s="644"/>
      <c r="BJ22" s="644"/>
      <c r="BK22" s="644"/>
      <c r="BL22" s="644"/>
      <c r="BM22" s="644"/>
      <c r="BN22" s="645"/>
      <c r="BO22" s="703">
        <v>2.5</v>
      </c>
      <c r="BP22" s="703"/>
      <c r="BQ22" s="703"/>
      <c r="BR22" s="703"/>
      <c r="BS22" s="649" t="s">
        <v>120</v>
      </c>
      <c r="BT22" s="644"/>
      <c r="BU22" s="644"/>
      <c r="BV22" s="644"/>
      <c r="BW22" s="644"/>
      <c r="BX22" s="644"/>
      <c r="BY22" s="644"/>
      <c r="BZ22" s="644"/>
      <c r="CA22" s="644"/>
      <c r="CB22" s="684"/>
      <c r="CD22" s="758" t="s">
        <v>272</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273</v>
      </c>
      <c r="C23" s="639"/>
      <c r="D23" s="639"/>
      <c r="E23" s="639"/>
      <c r="F23" s="639"/>
      <c r="G23" s="639"/>
      <c r="H23" s="639"/>
      <c r="I23" s="639"/>
      <c r="J23" s="639"/>
      <c r="K23" s="639"/>
      <c r="L23" s="639"/>
      <c r="M23" s="639"/>
      <c r="N23" s="639"/>
      <c r="O23" s="639"/>
      <c r="P23" s="639"/>
      <c r="Q23" s="640"/>
      <c r="R23" s="641">
        <v>894288</v>
      </c>
      <c r="S23" s="644"/>
      <c r="T23" s="644"/>
      <c r="U23" s="644"/>
      <c r="V23" s="644"/>
      <c r="W23" s="644"/>
      <c r="X23" s="644"/>
      <c r="Y23" s="645"/>
      <c r="Z23" s="703">
        <v>0.1</v>
      </c>
      <c r="AA23" s="703"/>
      <c r="AB23" s="703"/>
      <c r="AC23" s="703"/>
      <c r="AD23" s="704">
        <v>894288</v>
      </c>
      <c r="AE23" s="704"/>
      <c r="AF23" s="704"/>
      <c r="AG23" s="704"/>
      <c r="AH23" s="704"/>
      <c r="AI23" s="704"/>
      <c r="AJ23" s="704"/>
      <c r="AK23" s="704"/>
      <c r="AL23" s="646">
        <v>0.1</v>
      </c>
      <c r="AM23" s="647"/>
      <c r="AN23" s="647"/>
      <c r="AO23" s="705"/>
      <c r="AP23" s="749" t="s">
        <v>274</v>
      </c>
      <c r="AQ23" s="756"/>
      <c r="AR23" s="756"/>
      <c r="AS23" s="756"/>
      <c r="AT23" s="756"/>
      <c r="AU23" s="756"/>
      <c r="AV23" s="756"/>
      <c r="AW23" s="756"/>
      <c r="AX23" s="756"/>
      <c r="AY23" s="756"/>
      <c r="AZ23" s="756"/>
      <c r="BA23" s="756"/>
      <c r="BB23" s="756"/>
      <c r="BC23" s="756"/>
      <c r="BD23" s="756"/>
      <c r="BE23" s="756"/>
      <c r="BF23" s="751"/>
      <c r="BG23" s="641">
        <v>57480477</v>
      </c>
      <c r="BH23" s="644"/>
      <c r="BI23" s="644"/>
      <c r="BJ23" s="644"/>
      <c r="BK23" s="644"/>
      <c r="BL23" s="644"/>
      <c r="BM23" s="644"/>
      <c r="BN23" s="645"/>
      <c r="BO23" s="703">
        <v>7.9</v>
      </c>
      <c r="BP23" s="703"/>
      <c r="BQ23" s="703"/>
      <c r="BR23" s="703"/>
      <c r="BS23" s="649" t="s">
        <v>120</v>
      </c>
      <c r="BT23" s="644"/>
      <c r="BU23" s="644"/>
      <c r="BV23" s="644"/>
      <c r="BW23" s="644"/>
      <c r="BX23" s="644"/>
      <c r="BY23" s="644"/>
      <c r="BZ23" s="644"/>
      <c r="CA23" s="644"/>
      <c r="CB23" s="684"/>
      <c r="CD23" s="758" t="s">
        <v>212</v>
      </c>
      <c r="CE23" s="759"/>
      <c r="CF23" s="759"/>
      <c r="CG23" s="759"/>
      <c r="CH23" s="759"/>
      <c r="CI23" s="759"/>
      <c r="CJ23" s="759"/>
      <c r="CK23" s="759"/>
      <c r="CL23" s="759"/>
      <c r="CM23" s="759"/>
      <c r="CN23" s="759"/>
      <c r="CO23" s="759"/>
      <c r="CP23" s="759"/>
      <c r="CQ23" s="760"/>
      <c r="CR23" s="758" t="s">
        <v>275</v>
      </c>
      <c r="CS23" s="759"/>
      <c r="CT23" s="759"/>
      <c r="CU23" s="759"/>
      <c r="CV23" s="759"/>
      <c r="CW23" s="759"/>
      <c r="CX23" s="759"/>
      <c r="CY23" s="760"/>
      <c r="CZ23" s="758" t="s">
        <v>276</v>
      </c>
      <c r="DA23" s="759"/>
      <c r="DB23" s="759"/>
      <c r="DC23" s="760"/>
      <c r="DD23" s="758" t="s">
        <v>277</v>
      </c>
      <c r="DE23" s="759"/>
      <c r="DF23" s="759"/>
      <c r="DG23" s="759"/>
      <c r="DH23" s="759"/>
      <c r="DI23" s="759"/>
      <c r="DJ23" s="759"/>
      <c r="DK23" s="760"/>
      <c r="DL23" s="767" t="s">
        <v>278</v>
      </c>
      <c r="DM23" s="768"/>
      <c r="DN23" s="768"/>
      <c r="DO23" s="768"/>
      <c r="DP23" s="768"/>
      <c r="DQ23" s="768"/>
      <c r="DR23" s="768"/>
      <c r="DS23" s="768"/>
      <c r="DT23" s="768"/>
      <c r="DU23" s="768"/>
      <c r="DV23" s="769"/>
      <c r="DW23" s="758" t="s">
        <v>279</v>
      </c>
      <c r="DX23" s="759"/>
      <c r="DY23" s="759"/>
      <c r="DZ23" s="759"/>
      <c r="EA23" s="759"/>
      <c r="EB23" s="759"/>
      <c r="EC23" s="760"/>
    </row>
    <row r="24" spans="2:133" ht="11.25" customHeight="1" x14ac:dyDescent="0.15">
      <c r="B24" s="638" t="s">
        <v>280</v>
      </c>
      <c r="C24" s="639"/>
      <c r="D24" s="639"/>
      <c r="E24" s="639"/>
      <c r="F24" s="639"/>
      <c r="G24" s="639"/>
      <c r="H24" s="639"/>
      <c r="I24" s="639"/>
      <c r="J24" s="639"/>
      <c r="K24" s="639"/>
      <c r="L24" s="639"/>
      <c r="M24" s="639"/>
      <c r="N24" s="639"/>
      <c r="O24" s="639"/>
      <c r="P24" s="639"/>
      <c r="Q24" s="640"/>
      <c r="R24" s="641">
        <v>39609879</v>
      </c>
      <c r="S24" s="644"/>
      <c r="T24" s="644"/>
      <c r="U24" s="644"/>
      <c r="V24" s="644"/>
      <c r="W24" s="644"/>
      <c r="X24" s="644"/>
      <c r="Y24" s="645"/>
      <c r="Z24" s="703">
        <v>2.2999999999999998</v>
      </c>
      <c r="AA24" s="703"/>
      <c r="AB24" s="703"/>
      <c r="AC24" s="703"/>
      <c r="AD24" s="704" t="s">
        <v>120</v>
      </c>
      <c r="AE24" s="704"/>
      <c r="AF24" s="704"/>
      <c r="AG24" s="704"/>
      <c r="AH24" s="704"/>
      <c r="AI24" s="704"/>
      <c r="AJ24" s="704"/>
      <c r="AK24" s="704"/>
      <c r="AL24" s="646" t="s">
        <v>251</v>
      </c>
      <c r="AM24" s="647"/>
      <c r="AN24" s="647"/>
      <c r="AO24" s="705"/>
      <c r="AP24" s="749" t="s">
        <v>281</v>
      </c>
      <c r="AQ24" s="756"/>
      <c r="AR24" s="756"/>
      <c r="AS24" s="756"/>
      <c r="AT24" s="756"/>
      <c r="AU24" s="756"/>
      <c r="AV24" s="756"/>
      <c r="AW24" s="756"/>
      <c r="AX24" s="756"/>
      <c r="AY24" s="756"/>
      <c r="AZ24" s="756"/>
      <c r="BA24" s="756"/>
      <c r="BB24" s="756"/>
      <c r="BC24" s="756"/>
      <c r="BD24" s="756"/>
      <c r="BE24" s="756"/>
      <c r="BF24" s="751"/>
      <c r="BG24" s="641" t="s">
        <v>120</v>
      </c>
      <c r="BH24" s="644"/>
      <c r="BI24" s="644"/>
      <c r="BJ24" s="644"/>
      <c r="BK24" s="644"/>
      <c r="BL24" s="644"/>
      <c r="BM24" s="644"/>
      <c r="BN24" s="645"/>
      <c r="BO24" s="703" t="s">
        <v>236</v>
      </c>
      <c r="BP24" s="703"/>
      <c r="BQ24" s="703"/>
      <c r="BR24" s="703"/>
      <c r="BS24" s="649" t="s">
        <v>120</v>
      </c>
      <c r="BT24" s="644"/>
      <c r="BU24" s="644"/>
      <c r="BV24" s="644"/>
      <c r="BW24" s="644"/>
      <c r="BX24" s="644"/>
      <c r="BY24" s="644"/>
      <c r="BZ24" s="644"/>
      <c r="CA24" s="644"/>
      <c r="CB24" s="684"/>
      <c r="CD24" s="712" t="s">
        <v>282</v>
      </c>
      <c r="CE24" s="713"/>
      <c r="CF24" s="713"/>
      <c r="CG24" s="713"/>
      <c r="CH24" s="713"/>
      <c r="CI24" s="713"/>
      <c r="CJ24" s="713"/>
      <c r="CK24" s="713"/>
      <c r="CL24" s="713"/>
      <c r="CM24" s="713"/>
      <c r="CN24" s="713"/>
      <c r="CO24" s="713"/>
      <c r="CP24" s="713"/>
      <c r="CQ24" s="714"/>
      <c r="CR24" s="706">
        <v>976735799</v>
      </c>
      <c r="CS24" s="707"/>
      <c r="CT24" s="707"/>
      <c r="CU24" s="707"/>
      <c r="CV24" s="707"/>
      <c r="CW24" s="707"/>
      <c r="CX24" s="707"/>
      <c r="CY24" s="753"/>
      <c r="CZ24" s="754">
        <v>58.1</v>
      </c>
      <c r="DA24" s="723"/>
      <c r="DB24" s="723"/>
      <c r="DC24" s="757"/>
      <c r="DD24" s="752">
        <v>625199655</v>
      </c>
      <c r="DE24" s="707"/>
      <c r="DF24" s="707"/>
      <c r="DG24" s="707"/>
      <c r="DH24" s="707"/>
      <c r="DI24" s="707"/>
      <c r="DJ24" s="707"/>
      <c r="DK24" s="753"/>
      <c r="DL24" s="752">
        <v>618115631</v>
      </c>
      <c r="DM24" s="707"/>
      <c r="DN24" s="707"/>
      <c r="DO24" s="707"/>
      <c r="DP24" s="707"/>
      <c r="DQ24" s="707"/>
      <c r="DR24" s="707"/>
      <c r="DS24" s="707"/>
      <c r="DT24" s="707"/>
      <c r="DU24" s="707"/>
      <c r="DV24" s="753"/>
      <c r="DW24" s="754">
        <v>64.5</v>
      </c>
      <c r="DX24" s="723"/>
      <c r="DY24" s="723"/>
      <c r="DZ24" s="723"/>
      <c r="EA24" s="723"/>
      <c r="EB24" s="723"/>
      <c r="EC24" s="755"/>
    </row>
    <row r="25" spans="2:133" ht="11.25" customHeight="1" x14ac:dyDescent="0.15">
      <c r="B25" s="638" t="s">
        <v>283</v>
      </c>
      <c r="C25" s="639"/>
      <c r="D25" s="639"/>
      <c r="E25" s="639"/>
      <c r="F25" s="639"/>
      <c r="G25" s="639"/>
      <c r="H25" s="639"/>
      <c r="I25" s="639"/>
      <c r="J25" s="639"/>
      <c r="K25" s="639"/>
      <c r="L25" s="639"/>
      <c r="M25" s="639"/>
      <c r="N25" s="639"/>
      <c r="O25" s="639"/>
      <c r="P25" s="639"/>
      <c r="Q25" s="640"/>
      <c r="R25" s="641">
        <v>32100756</v>
      </c>
      <c r="S25" s="644"/>
      <c r="T25" s="644"/>
      <c r="U25" s="644"/>
      <c r="V25" s="644"/>
      <c r="W25" s="644"/>
      <c r="X25" s="644"/>
      <c r="Y25" s="645"/>
      <c r="Z25" s="703">
        <v>1.9</v>
      </c>
      <c r="AA25" s="703"/>
      <c r="AB25" s="703"/>
      <c r="AC25" s="703"/>
      <c r="AD25" s="704">
        <v>4133765</v>
      </c>
      <c r="AE25" s="704"/>
      <c r="AF25" s="704"/>
      <c r="AG25" s="704"/>
      <c r="AH25" s="704"/>
      <c r="AI25" s="704"/>
      <c r="AJ25" s="704"/>
      <c r="AK25" s="704"/>
      <c r="AL25" s="646">
        <v>0.5</v>
      </c>
      <c r="AM25" s="647"/>
      <c r="AN25" s="647"/>
      <c r="AO25" s="705"/>
      <c r="AP25" s="749" t="s">
        <v>284</v>
      </c>
      <c r="AQ25" s="756"/>
      <c r="AR25" s="756"/>
      <c r="AS25" s="756"/>
      <c r="AT25" s="756"/>
      <c r="AU25" s="756"/>
      <c r="AV25" s="756"/>
      <c r="AW25" s="756"/>
      <c r="AX25" s="756"/>
      <c r="AY25" s="756"/>
      <c r="AZ25" s="756"/>
      <c r="BA25" s="756"/>
      <c r="BB25" s="756"/>
      <c r="BC25" s="756"/>
      <c r="BD25" s="756"/>
      <c r="BE25" s="756"/>
      <c r="BF25" s="751"/>
      <c r="BG25" s="641" t="s">
        <v>120</v>
      </c>
      <c r="BH25" s="644"/>
      <c r="BI25" s="644"/>
      <c r="BJ25" s="644"/>
      <c r="BK25" s="644"/>
      <c r="BL25" s="644"/>
      <c r="BM25" s="644"/>
      <c r="BN25" s="645"/>
      <c r="BO25" s="703" t="s">
        <v>120</v>
      </c>
      <c r="BP25" s="703"/>
      <c r="BQ25" s="703"/>
      <c r="BR25" s="703"/>
      <c r="BS25" s="649" t="s">
        <v>120</v>
      </c>
      <c r="BT25" s="644"/>
      <c r="BU25" s="644"/>
      <c r="BV25" s="644"/>
      <c r="BW25" s="644"/>
      <c r="BX25" s="644"/>
      <c r="BY25" s="644"/>
      <c r="BZ25" s="644"/>
      <c r="CA25" s="644"/>
      <c r="CB25" s="684"/>
      <c r="CD25" s="685" t="s">
        <v>285</v>
      </c>
      <c r="CE25" s="682"/>
      <c r="CF25" s="682"/>
      <c r="CG25" s="682"/>
      <c r="CH25" s="682"/>
      <c r="CI25" s="682"/>
      <c r="CJ25" s="682"/>
      <c r="CK25" s="682"/>
      <c r="CL25" s="682"/>
      <c r="CM25" s="682"/>
      <c r="CN25" s="682"/>
      <c r="CO25" s="682"/>
      <c r="CP25" s="682"/>
      <c r="CQ25" s="683"/>
      <c r="CR25" s="641">
        <v>348322856</v>
      </c>
      <c r="CS25" s="642"/>
      <c r="CT25" s="642"/>
      <c r="CU25" s="642"/>
      <c r="CV25" s="642"/>
      <c r="CW25" s="642"/>
      <c r="CX25" s="642"/>
      <c r="CY25" s="643"/>
      <c r="CZ25" s="646">
        <v>20.7</v>
      </c>
      <c r="DA25" s="675"/>
      <c r="DB25" s="675"/>
      <c r="DC25" s="676"/>
      <c r="DD25" s="649">
        <v>294988200</v>
      </c>
      <c r="DE25" s="642"/>
      <c r="DF25" s="642"/>
      <c r="DG25" s="642"/>
      <c r="DH25" s="642"/>
      <c r="DI25" s="642"/>
      <c r="DJ25" s="642"/>
      <c r="DK25" s="643"/>
      <c r="DL25" s="649">
        <v>291549845</v>
      </c>
      <c r="DM25" s="642"/>
      <c r="DN25" s="642"/>
      <c r="DO25" s="642"/>
      <c r="DP25" s="642"/>
      <c r="DQ25" s="642"/>
      <c r="DR25" s="642"/>
      <c r="DS25" s="642"/>
      <c r="DT25" s="642"/>
      <c r="DU25" s="642"/>
      <c r="DV25" s="643"/>
      <c r="DW25" s="646">
        <v>30.4</v>
      </c>
      <c r="DX25" s="675"/>
      <c r="DY25" s="675"/>
      <c r="DZ25" s="675"/>
      <c r="EA25" s="675"/>
      <c r="EB25" s="675"/>
      <c r="EC25" s="677"/>
    </row>
    <row r="26" spans="2:133" ht="11.25" customHeight="1" x14ac:dyDescent="0.15">
      <c r="B26" s="638" t="s">
        <v>286</v>
      </c>
      <c r="C26" s="639"/>
      <c r="D26" s="639"/>
      <c r="E26" s="639"/>
      <c r="F26" s="639"/>
      <c r="G26" s="639"/>
      <c r="H26" s="639"/>
      <c r="I26" s="639"/>
      <c r="J26" s="639"/>
      <c r="K26" s="639"/>
      <c r="L26" s="639"/>
      <c r="M26" s="639"/>
      <c r="N26" s="639"/>
      <c r="O26" s="639"/>
      <c r="P26" s="639"/>
      <c r="Q26" s="640"/>
      <c r="R26" s="641">
        <v>9476054</v>
      </c>
      <c r="S26" s="644"/>
      <c r="T26" s="644"/>
      <c r="U26" s="644"/>
      <c r="V26" s="644"/>
      <c r="W26" s="644"/>
      <c r="X26" s="644"/>
      <c r="Y26" s="645"/>
      <c r="Z26" s="703">
        <v>0.6</v>
      </c>
      <c r="AA26" s="703"/>
      <c r="AB26" s="703"/>
      <c r="AC26" s="703"/>
      <c r="AD26" s="704" t="s">
        <v>120</v>
      </c>
      <c r="AE26" s="704"/>
      <c r="AF26" s="704"/>
      <c r="AG26" s="704"/>
      <c r="AH26" s="704"/>
      <c r="AI26" s="704"/>
      <c r="AJ26" s="704"/>
      <c r="AK26" s="704"/>
      <c r="AL26" s="646" t="s">
        <v>236</v>
      </c>
      <c r="AM26" s="647"/>
      <c r="AN26" s="647"/>
      <c r="AO26" s="705"/>
      <c r="AP26" s="749" t="s">
        <v>287</v>
      </c>
      <c r="AQ26" s="750"/>
      <c r="AR26" s="750"/>
      <c r="AS26" s="750"/>
      <c r="AT26" s="750"/>
      <c r="AU26" s="750"/>
      <c r="AV26" s="750"/>
      <c r="AW26" s="750"/>
      <c r="AX26" s="750"/>
      <c r="AY26" s="750"/>
      <c r="AZ26" s="750"/>
      <c r="BA26" s="750"/>
      <c r="BB26" s="750"/>
      <c r="BC26" s="750"/>
      <c r="BD26" s="750"/>
      <c r="BE26" s="750"/>
      <c r="BF26" s="751"/>
      <c r="BG26" s="641" t="s">
        <v>251</v>
      </c>
      <c r="BH26" s="644"/>
      <c r="BI26" s="644"/>
      <c r="BJ26" s="644"/>
      <c r="BK26" s="644"/>
      <c r="BL26" s="644"/>
      <c r="BM26" s="644"/>
      <c r="BN26" s="645"/>
      <c r="BO26" s="703" t="s">
        <v>236</v>
      </c>
      <c r="BP26" s="703"/>
      <c r="BQ26" s="703"/>
      <c r="BR26" s="703"/>
      <c r="BS26" s="649" t="s">
        <v>236</v>
      </c>
      <c r="BT26" s="644"/>
      <c r="BU26" s="644"/>
      <c r="BV26" s="644"/>
      <c r="BW26" s="644"/>
      <c r="BX26" s="644"/>
      <c r="BY26" s="644"/>
      <c r="BZ26" s="644"/>
      <c r="CA26" s="644"/>
      <c r="CB26" s="684"/>
      <c r="CD26" s="685" t="s">
        <v>288</v>
      </c>
      <c r="CE26" s="682"/>
      <c r="CF26" s="682"/>
      <c r="CG26" s="682"/>
      <c r="CH26" s="682"/>
      <c r="CI26" s="682"/>
      <c r="CJ26" s="682"/>
      <c r="CK26" s="682"/>
      <c r="CL26" s="682"/>
      <c r="CM26" s="682"/>
      <c r="CN26" s="682"/>
      <c r="CO26" s="682"/>
      <c r="CP26" s="682"/>
      <c r="CQ26" s="683"/>
      <c r="CR26" s="641">
        <v>249472457</v>
      </c>
      <c r="CS26" s="644"/>
      <c r="CT26" s="644"/>
      <c r="CU26" s="644"/>
      <c r="CV26" s="644"/>
      <c r="CW26" s="644"/>
      <c r="CX26" s="644"/>
      <c r="CY26" s="645"/>
      <c r="CZ26" s="646">
        <v>14.8</v>
      </c>
      <c r="DA26" s="675"/>
      <c r="DB26" s="675"/>
      <c r="DC26" s="676"/>
      <c r="DD26" s="649">
        <v>202160587</v>
      </c>
      <c r="DE26" s="644"/>
      <c r="DF26" s="644"/>
      <c r="DG26" s="644"/>
      <c r="DH26" s="644"/>
      <c r="DI26" s="644"/>
      <c r="DJ26" s="644"/>
      <c r="DK26" s="645"/>
      <c r="DL26" s="649" t="s">
        <v>251</v>
      </c>
      <c r="DM26" s="644"/>
      <c r="DN26" s="644"/>
      <c r="DO26" s="644"/>
      <c r="DP26" s="644"/>
      <c r="DQ26" s="644"/>
      <c r="DR26" s="644"/>
      <c r="DS26" s="644"/>
      <c r="DT26" s="644"/>
      <c r="DU26" s="644"/>
      <c r="DV26" s="645"/>
      <c r="DW26" s="646" t="s">
        <v>120</v>
      </c>
      <c r="DX26" s="675"/>
      <c r="DY26" s="675"/>
      <c r="DZ26" s="675"/>
      <c r="EA26" s="675"/>
      <c r="EB26" s="675"/>
      <c r="EC26" s="677"/>
    </row>
    <row r="27" spans="2:133" ht="11.25" customHeight="1" x14ac:dyDescent="0.15">
      <c r="B27" s="638" t="s">
        <v>289</v>
      </c>
      <c r="C27" s="639"/>
      <c r="D27" s="639"/>
      <c r="E27" s="639"/>
      <c r="F27" s="639"/>
      <c r="G27" s="639"/>
      <c r="H27" s="639"/>
      <c r="I27" s="639"/>
      <c r="J27" s="639"/>
      <c r="K27" s="639"/>
      <c r="L27" s="639"/>
      <c r="M27" s="639"/>
      <c r="N27" s="639"/>
      <c r="O27" s="639"/>
      <c r="P27" s="639"/>
      <c r="Q27" s="640"/>
      <c r="R27" s="641">
        <v>305569473</v>
      </c>
      <c r="S27" s="644"/>
      <c r="T27" s="644"/>
      <c r="U27" s="644"/>
      <c r="V27" s="644"/>
      <c r="W27" s="644"/>
      <c r="X27" s="644"/>
      <c r="Y27" s="645"/>
      <c r="Z27" s="703">
        <v>17.899999999999999</v>
      </c>
      <c r="AA27" s="703"/>
      <c r="AB27" s="703"/>
      <c r="AC27" s="703"/>
      <c r="AD27" s="704" t="s">
        <v>251</v>
      </c>
      <c r="AE27" s="704"/>
      <c r="AF27" s="704"/>
      <c r="AG27" s="704"/>
      <c r="AH27" s="704"/>
      <c r="AI27" s="704"/>
      <c r="AJ27" s="704"/>
      <c r="AK27" s="704"/>
      <c r="AL27" s="646" t="s">
        <v>120</v>
      </c>
      <c r="AM27" s="647"/>
      <c r="AN27" s="647"/>
      <c r="AO27" s="705"/>
      <c r="AP27" s="638" t="s">
        <v>290</v>
      </c>
      <c r="AQ27" s="639"/>
      <c r="AR27" s="639"/>
      <c r="AS27" s="639"/>
      <c r="AT27" s="639"/>
      <c r="AU27" s="639"/>
      <c r="AV27" s="639"/>
      <c r="AW27" s="639"/>
      <c r="AX27" s="639"/>
      <c r="AY27" s="639"/>
      <c r="AZ27" s="639"/>
      <c r="BA27" s="639"/>
      <c r="BB27" s="639"/>
      <c r="BC27" s="639"/>
      <c r="BD27" s="639"/>
      <c r="BE27" s="639"/>
      <c r="BF27" s="640"/>
      <c r="BG27" s="641">
        <v>727141075</v>
      </c>
      <c r="BH27" s="644"/>
      <c r="BI27" s="644"/>
      <c r="BJ27" s="644"/>
      <c r="BK27" s="644"/>
      <c r="BL27" s="644"/>
      <c r="BM27" s="644"/>
      <c r="BN27" s="645"/>
      <c r="BO27" s="703">
        <v>100</v>
      </c>
      <c r="BP27" s="703"/>
      <c r="BQ27" s="703"/>
      <c r="BR27" s="703"/>
      <c r="BS27" s="649">
        <v>8047412</v>
      </c>
      <c r="BT27" s="644"/>
      <c r="BU27" s="644"/>
      <c r="BV27" s="644"/>
      <c r="BW27" s="644"/>
      <c r="BX27" s="644"/>
      <c r="BY27" s="644"/>
      <c r="BZ27" s="644"/>
      <c r="CA27" s="644"/>
      <c r="CB27" s="684"/>
      <c r="CD27" s="685" t="s">
        <v>291</v>
      </c>
      <c r="CE27" s="682"/>
      <c r="CF27" s="682"/>
      <c r="CG27" s="682"/>
      <c r="CH27" s="682"/>
      <c r="CI27" s="682"/>
      <c r="CJ27" s="682"/>
      <c r="CK27" s="682"/>
      <c r="CL27" s="682"/>
      <c r="CM27" s="682"/>
      <c r="CN27" s="682"/>
      <c r="CO27" s="682"/>
      <c r="CP27" s="682"/>
      <c r="CQ27" s="683"/>
      <c r="CR27" s="641">
        <v>444913078</v>
      </c>
      <c r="CS27" s="642"/>
      <c r="CT27" s="642"/>
      <c r="CU27" s="642"/>
      <c r="CV27" s="642"/>
      <c r="CW27" s="642"/>
      <c r="CX27" s="642"/>
      <c r="CY27" s="643"/>
      <c r="CZ27" s="646">
        <v>26.5</v>
      </c>
      <c r="DA27" s="675"/>
      <c r="DB27" s="675"/>
      <c r="DC27" s="676"/>
      <c r="DD27" s="649">
        <v>166230354</v>
      </c>
      <c r="DE27" s="642"/>
      <c r="DF27" s="642"/>
      <c r="DG27" s="642"/>
      <c r="DH27" s="642"/>
      <c r="DI27" s="642"/>
      <c r="DJ27" s="642"/>
      <c r="DK27" s="643"/>
      <c r="DL27" s="649">
        <v>166225334</v>
      </c>
      <c r="DM27" s="642"/>
      <c r="DN27" s="642"/>
      <c r="DO27" s="642"/>
      <c r="DP27" s="642"/>
      <c r="DQ27" s="642"/>
      <c r="DR27" s="642"/>
      <c r="DS27" s="642"/>
      <c r="DT27" s="642"/>
      <c r="DU27" s="642"/>
      <c r="DV27" s="643"/>
      <c r="DW27" s="646">
        <v>17.399999999999999</v>
      </c>
      <c r="DX27" s="675"/>
      <c r="DY27" s="675"/>
      <c r="DZ27" s="675"/>
      <c r="EA27" s="675"/>
      <c r="EB27" s="675"/>
      <c r="EC27" s="677"/>
    </row>
    <row r="28" spans="2:133" ht="11.25" customHeight="1" x14ac:dyDescent="0.15">
      <c r="B28" s="746" t="s">
        <v>292</v>
      </c>
      <c r="C28" s="747"/>
      <c r="D28" s="747"/>
      <c r="E28" s="747"/>
      <c r="F28" s="747"/>
      <c r="G28" s="747"/>
      <c r="H28" s="747"/>
      <c r="I28" s="747"/>
      <c r="J28" s="747"/>
      <c r="K28" s="747"/>
      <c r="L28" s="747"/>
      <c r="M28" s="747"/>
      <c r="N28" s="747"/>
      <c r="O28" s="747"/>
      <c r="P28" s="747"/>
      <c r="Q28" s="748"/>
      <c r="R28" s="641">
        <v>520066</v>
      </c>
      <c r="S28" s="644"/>
      <c r="T28" s="644"/>
      <c r="U28" s="644"/>
      <c r="V28" s="644"/>
      <c r="W28" s="644"/>
      <c r="X28" s="644"/>
      <c r="Y28" s="645"/>
      <c r="Z28" s="703">
        <v>0</v>
      </c>
      <c r="AA28" s="703"/>
      <c r="AB28" s="703"/>
      <c r="AC28" s="703"/>
      <c r="AD28" s="704">
        <v>520066</v>
      </c>
      <c r="AE28" s="704"/>
      <c r="AF28" s="704"/>
      <c r="AG28" s="704"/>
      <c r="AH28" s="704"/>
      <c r="AI28" s="704"/>
      <c r="AJ28" s="704"/>
      <c r="AK28" s="704"/>
      <c r="AL28" s="646">
        <v>0.1</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293</v>
      </c>
      <c r="CE28" s="682"/>
      <c r="CF28" s="682"/>
      <c r="CG28" s="682"/>
      <c r="CH28" s="682"/>
      <c r="CI28" s="682"/>
      <c r="CJ28" s="682"/>
      <c r="CK28" s="682"/>
      <c r="CL28" s="682"/>
      <c r="CM28" s="682"/>
      <c r="CN28" s="682"/>
      <c r="CO28" s="682"/>
      <c r="CP28" s="682"/>
      <c r="CQ28" s="683"/>
      <c r="CR28" s="641">
        <v>183499865</v>
      </c>
      <c r="CS28" s="644"/>
      <c r="CT28" s="644"/>
      <c r="CU28" s="644"/>
      <c r="CV28" s="644"/>
      <c r="CW28" s="644"/>
      <c r="CX28" s="644"/>
      <c r="CY28" s="645"/>
      <c r="CZ28" s="646">
        <v>10.9</v>
      </c>
      <c r="DA28" s="675"/>
      <c r="DB28" s="675"/>
      <c r="DC28" s="676"/>
      <c r="DD28" s="649">
        <v>163981101</v>
      </c>
      <c r="DE28" s="644"/>
      <c r="DF28" s="644"/>
      <c r="DG28" s="644"/>
      <c r="DH28" s="644"/>
      <c r="DI28" s="644"/>
      <c r="DJ28" s="644"/>
      <c r="DK28" s="645"/>
      <c r="DL28" s="649">
        <v>160340452</v>
      </c>
      <c r="DM28" s="644"/>
      <c r="DN28" s="644"/>
      <c r="DO28" s="644"/>
      <c r="DP28" s="644"/>
      <c r="DQ28" s="644"/>
      <c r="DR28" s="644"/>
      <c r="DS28" s="644"/>
      <c r="DT28" s="644"/>
      <c r="DU28" s="644"/>
      <c r="DV28" s="645"/>
      <c r="DW28" s="646">
        <v>16.7</v>
      </c>
      <c r="DX28" s="675"/>
      <c r="DY28" s="675"/>
      <c r="DZ28" s="675"/>
      <c r="EA28" s="675"/>
      <c r="EB28" s="675"/>
      <c r="EC28" s="677"/>
    </row>
    <row r="29" spans="2:133" ht="11.25" customHeight="1" x14ac:dyDescent="0.15">
      <c r="B29" s="638" t="s">
        <v>294</v>
      </c>
      <c r="C29" s="639"/>
      <c r="D29" s="639"/>
      <c r="E29" s="639"/>
      <c r="F29" s="639"/>
      <c r="G29" s="639"/>
      <c r="H29" s="639"/>
      <c r="I29" s="639"/>
      <c r="J29" s="639"/>
      <c r="K29" s="639"/>
      <c r="L29" s="639"/>
      <c r="M29" s="639"/>
      <c r="N29" s="639"/>
      <c r="O29" s="639"/>
      <c r="P29" s="639"/>
      <c r="Q29" s="640"/>
      <c r="R29" s="641">
        <v>68547853</v>
      </c>
      <c r="S29" s="644"/>
      <c r="T29" s="644"/>
      <c r="U29" s="644"/>
      <c r="V29" s="644"/>
      <c r="W29" s="644"/>
      <c r="X29" s="644"/>
      <c r="Y29" s="645"/>
      <c r="Z29" s="703">
        <v>4</v>
      </c>
      <c r="AA29" s="703"/>
      <c r="AB29" s="703"/>
      <c r="AC29" s="703"/>
      <c r="AD29" s="704" t="s">
        <v>236</v>
      </c>
      <c r="AE29" s="704"/>
      <c r="AF29" s="704"/>
      <c r="AG29" s="704"/>
      <c r="AH29" s="704"/>
      <c r="AI29" s="704"/>
      <c r="AJ29" s="704"/>
      <c r="AK29" s="704"/>
      <c r="AL29" s="646" t="s">
        <v>120</v>
      </c>
      <c r="AM29" s="647"/>
      <c r="AN29" s="647"/>
      <c r="AO29" s="705"/>
      <c r="AP29" s="715" t="s">
        <v>212</v>
      </c>
      <c r="AQ29" s="716"/>
      <c r="AR29" s="716"/>
      <c r="AS29" s="716"/>
      <c r="AT29" s="716"/>
      <c r="AU29" s="716"/>
      <c r="AV29" s="716"/>
      <c r="AW29" s="716"/>
      <c r="AX29" s="716"/>
      <c r="AY29" s="716"/>
      <c r="AZ29" s="716"/>
      <c r="BA29" s="716"/>
      <c r="BB29" s="716"/>
      <c r="BC29" s="716"/>
      <c r="BD29" s="716"/>
      <c r="BE29" s="716"/>
      <c r="BF29" s="717"/>
      <c r="BG29" s="715" t="s">
        <v>295</v>
      </c>
      <c r="BH29" s="743"/>
      <c r="BI29" s="743"/>
      <c r="BJ29" s="743"/>
      <c r="BK29" s="743"/>
      <c r="BL29" s="743"/>
      <c r="BM29" s="743"/>
      <c r="BN29" s="743"/>
      <c r="BO29" s="743"/>
      <c r="BP29" s="743"/>
      <c r="BQ29" s="744"/>
      <c r="BR29" s="715" t="s">
        <v>296</v>
      </c>
      <c r="BS29" s="743"/>
      <c r="BT29" s="743"/>
      <c r="BU29" s="743"/>
      <c r="BV29" s="743"/>
      <c r="BW29" s="743"/>
      <c r="BX29" s="743"/>
      <c r="BY29" s="743"/>
      <c r="BZ29" s="743"/>
      <c r="CA29" s="743"/>
      <c r="CB29" s="744"/>
      <c r="CD29" s="725" t="s">
        <v>297</v>
      </c>
      <c r="CE29" s="726"/>
      <c r="CF29" s="685" t="s">
        <v>298</v>
      </c>
      <c r="CG29" s="682"/>
      <c r="CH29" s="682"/>
      <c r="CI29" s="682"/>
      <c r="CJ29" s="682"/>
      <c r="CK29" s="682"/>
      <c r="CL29" s="682"/>
      <c r="CM29" s="682"/>
      <c r="CN29" s="682"/>
      <c r="CO29" s="682"/>
      <c r="CP29" s="682"/>
      <c r="CQ29" s="683"/>
      <c r="CR29" s="641">
        <v>183462418</v>
      </c>
      <c r="CS29" s="642"/>
      <c r="CT29" s="642"/>
      <c r="CU29" s="642"/>
      <c r="CV29" s="642"/>
      <c r="CW29" s="642"/>
      <c r="CX29" s="642"/>
      <c r="CY29" s="643"/>
      <c r="CZ29" s="646">
        <v>10.9</v>
      </c>
      <c r="DA29" s="675"/>
      <c r="DB29" s="675"/>
      <c r="DC29" s="676"/>
      <c r="DD29" s="649">
        <v>163943654</v>
      </c>
      <c r="DE29" s="642"/>
      <c r="DF29" s="642"/>
      <c r="DG29" s="642"/>
      <c r="DH29" s="642"/>
      <c r="DI29" s="642"/>
      <c r="DJ29" s="642"/>
      <c r="DK29" s="643"/>
      <c r="DL29" s="649">
        <v>160303005</v>
      </c>
      <c r="DM29" s="642"/>
      <c r="DN29" s="642"/>
      <c r="DO29" s="642"/>
      <c r="DP29" s="642"/>
      <c r="DQ29" s="642"/>
      <c r="DR29" s="642"/>
      <c r="DS29" s="642"/>
      <c r="DT29" s="642"/>
      <c r="DU29" s="642"/>
      <c r="DV29" s="643"/>
      <c r="DW29" s="646">
        <v>16.7</v>
      </c>
      <c r="DX29" s="675"/>
      <c r="DY29" s="675"/>
      <c r="DZ29" s="675"/>
      <c r="EA29" s="675"/>
      <c r="EB29" s="675"/>
      <c r="EC29" s="677"/>
    </row>
    <row r="30" spans="2:133" ht="11.25" customHeight="1" x14ac:dyDescent="0.15">
      <c r="B30" s="638" t="s">
        <v>299</v>
      </c>
      <c r="C30" s="639"/>
      <c r="D30" s="639"/>
      <c r="E30" s="639"/>
      <c r="F30" s="639"/>
      <c r="G30" s="639"/>
      <c r="H30" s="639"/>
      <c r="I30" s="639"/>
      <c r="J30" s="639"/>
      <c r="K30" s="639"/>
      <c r="L30" s="639"/>
      <c r="M30" s="639"/>
      <c r="N30" s="639"/>
      <c r="O30" s="639"/>
      <c r="P30" s="639"/>
      <c r="Q30" s="640"/>
      <c r="R30" s="641">
        <v>25637333</v>
      </c>
      <c r="S30" s="644"/>
      <c r="T30" s="644"/>
      <c r="U30" s="644"/>
      <c r="V30" s="644"/>
      <c r="W30" s="644"/>
      <c r="X30" s="644"/>
      <c r="Y30" s="645"/>
      <c r="Z30" s="703">
        <v>1.5</v>
      </c>
      <c r="AA30" s="703"/>
      <c r="AB30" s="703"/>
      <c r="AC30" s="703"/>
      <c r="AD30" s="704">
        <v>1198350</v>
      </c>
      <c r="AE30" s="704"/>
      <c r="AF30" s="704"/>
      <c r="AG30" s="704"/>
      <c r="AH30" s="704"/>
      <c r="AI30" s="704"/>
      <c r="AJ30" s="704"/>
      <c r="AK30" s="704"/>
      <c r="AL30" s="646">
        <v>0.1</v>
      </c>
      <c r="AM30" s="647"/>
      <c r="AN30" s="647"/>
      <c r="AO30" s="705"/>
      <c r="AP30" s="731" t="s">
        <v>300</v>
      </c>
      <c r="AQ30" s="732"/>
      <c r="AR30" s="732"/>
      <c r="AS30" s="732"/>
      <c r="AT30" s="737" t="s">
        <v>301</v>
      </c>
      <c r="AU30" s="210"/>
      <c r="AV30" s="210"/>
      <c r="AW30" s="210"/>
      <c r="AX30" s="740" t="s">
        <v>174</v>
      </c>
      <c r="AY30" s="741"/>
      <c r="AZ30" s="741"/>
      <c r="BA30" s="741"/>
      <c r="BB30" s="741"/>
      <c r="BC30" s="741"/>
      <c r="BD30" s="741"/>
      <c r="BE30" s="741"/>
      <c r="BF30" s="742"/>
      <c r="BG30" s="721">
        <v>99.6</v>
      </c>
      <c r="BH30" s="722"/>
      <c r="BI30" s="722"/>
      <c r="BJ30" s="722"/>
      <c r="BK30" s="722"/>
      <c r="BL30" s="722"/>
      <c r="BM30" s="723">
        <v>99.2</v>
      </c>
      <c r="BN30" s="722"/>
      <c r="BO30" s="722"/>
      <c r="BP30" s="722"/>
      <c r="BQ30" s="724"/>
      <c r="BR30" s="721">
        <v>99.5</v>
      </c>
      <c r="BS30" s="722"/>
      <c r="BT30" s="722"/>
      <c r="BU30" s="722"/>
      <c r="BV30" s="722"/>
      <c r="BW30" s="722"/>
      <c r="BX30" s="723">
        <v>99</v>
      </c>
      <c r="BY30" s="722"/>
      <c r="BZ30" s="722"/>
      <c r="CA30" s="722"/>
      <c r="CB30" s="724"/>
      <c r="CD30" s="727"/>
      <c r="CE30" s="728"/>
      <c r="CF30" s="685" t="s">
        <v>302</v>
      </c>
      <c r="CG30" s="682"/>
      <c r="CH30" s="682"/>
      <c r="CI30" s="682"/>
      <c r="CJ30" s="682"/>
      <c r="CK30" s="682"/>
      <c r="CL30" s="682"/>
      <c r="CM30" s="682"/>
      <c r="CN30" s="682"/>
      <c r="CO30" s="682"/>
      <c r="CP30" s="682"/>
      <c r="CQ30" s="683"/>
      <c r="CR30" s="641">
        <v>153552110</v>
      </c>
      <c r="CS30" s="644"/>
      <c r="CT30" s="644"/>
      <c r="CU30" s="644"/>
      <c r="CV30" s="644"/>
      <c r="CW30" s="644"/>
      <c r="CX30" s="644"/>
      <c r="CY30" s="645"/>
      <c r="CZ30" s="646">
        <v>9.1</v>
      </c>
      <c r="DA30" s="675"/>
      <c r="DB30" s="675"/>
      <c r="DC30" s="676"/>
      <c r="DD30" s="649">
        <v>137278715</v>
      </c>
      <c r="DE30" s="644"/>
      <c r="DF30" s="644"/>
      <c r="DG30" s="644"/>
      <c r="DH30" s="644"/>
      <c r="DI30" s="644"/>
      <c r="DJ30" s="644"/>
      <c r="DK30" s="645"/>
      <c r="DL30" s="649">
        <v>133638066</v>
      </c>
      <c r="DM30" s="644"/>
      <c r="DN30" s="644"/>
      <c r="DO30" s="644"/>
      <c r="DP30" s="644"/>
      <c r="DQ30" s="644"/>
      <c r="DR30" s="644"/>
      <c r="DS30" s="644"/>
      <c r="DT30" s="644"/>
      <c r="DU30" s="644"/>
      <c r="DV30" s="645"/>
      <c r="DW30" s="646">
        <v>14</v>
      </c>
      <c r="DX30" s="675"/>
      <c r="DY30" s="675"/>
      <c r="DZ30" s="675"/>
      <c r="EA30" s="675"/>
      <c r="EB30" s="675"/>
      <c r="EC30" s="677"/>
    </row>
    <row r="31" spans="2:133" ht="11.25" customHeight="1" x14ac:dyDescent="0.15">
      <c r="B31" s="638" t="s">
        <v>303</v>
      </c>
      <c r="C31" s="639"/>
      <c r="D31" s="639"/>
      <c r="E31" s="639"/>
      <c r="F31" s="639"/>
      <c r="G31" s="639"/>
      <c r="H31" s="639"/>
      <c r="I31" s="639"/>
      <c r="J31" s="639"/>
      <c r="K31" s="639"/>
      <c r="L31" s="639"/>
      <c r="M31" s="639"/>
      <c r="N31" s="639"/>
      <c r="O31" s="639"/>
      <c r="P31" s="639"/>
      <c r="Q31" s="640"/>
      <c r="R31" s="641">
        <v>1350914</v>
      </c>
      <c r="S31" s="644"/>
      <c r="T31" s="644"/>
      <c r="U31" s="644"/>
      <c r="V31" s="644"/>
      <c r="W31" s="644"/>
      <c r="X31" s="644"/>
      <c r="Y31" s="645"/>
      <c r="Z31" s="703">
        <v>0.1</v>
      </c>
      <c r="AA31" s="703"/>
      <c r="AB31" s="703"/>
      <c r="AC31" s="703"/>
      <c r="AD31" s="704" t="s">
        <v>236</v>
      </c>
      <c r="AE31" s="704"/>
      <c r="AF31" s="704"/>
      <c r="AG31" s="704"/>
      <c r="AH31" s="704"/>
      <c r="AI31" s="704"/>
      <c r="AJ31" s="704"/>
      <c r="AK31" s="704"/>
      <c r="AL31" s="646" t="s">
        <v>251</v>
      </c>
      <c r="AM31" s="647"/>
      <c r="AN31" s="647"/>
      <c r="AO31" s="705"/>
      <c r="AP31" s="733"/>
      <c r="AQ31" s="734"/>
      <c r="AR31" s="734"/>
      <c r="AS31" s="734"/>
      <c r="AT31" s="738"/>
      <c r="AU31" s="209" t="s">
        <v>304</v>
      </c>
      <c r="AV31" s="209"/>
      <c r="AW31" s="209"/>
      <c r="AX31" s="638" t="s">
        <v>305</v>
      </c>
      <c r="AY31" s="639"/>
      <c r="AZ31" s="639"/>
      <c r="BA31" s="639"/>
      <c r="BB31" s="639"/>
      <c r="BC31" s="639"/>
      <c r="BD31" s="639"/>
      <c r="BE31" s="639"/>
      <c r="BF31" s="640"/>
      <c r="BG31" s="719">
        <v>99.4</v>
      </c>
      <c r="BH31" s="642"/>
      <c r="BI31" s="642"/>
      <c r="BJ31" s="642"/>
      <c r="BK31" s="642"/>
      <c r="BL31" s="642"/>
      <c r="BM31" s="647">
        <v>98.8</v>
      </c>
      <c r="BN31" s="720"/>
      <c r="BO31" s="720"/>
      <c r="BP31" s="720"/>
      <c r="BQ31" s="681"/>
      <c r="BR31" s="719">
        <v>99.4</v>
      </c>
      <c r="BS31" s="642"/>
      <c r="BT31" s="642"/>
      <c r="BU31" s="642"/>
      <c r="BV31" s="642"/>
      <c r="BW31" s="642"/>
      <c r="BX31" s="647">
        <v>98.7</v>
      </c>
      <c r="BY31" s="720"/>
      <c r="BZ31" s="720"/>
      <c r="CA31" s="720"/>
      <c r="CB31" s="681"/>
      <c r="CD31" s="727"/>
      <c r="CE31" s="728"/>
      <c r="CF31" s="685" t="s">
        <v>306</v>
      </c>
      <c r="CG31" s="682"/>
      <c r="CH31" s="682"/>
      <c r="CI31" s="682"/>
      <c r="CJ31" s="682"/>
      <c r="CK31" s="682"/>
      <c r="CL31" s="682"/>
      <c r="CM31" s="682"/>
      <c r="CN31" s="682"/>
      <c r="CO31" s="682"/>
      <c r="CP31" s="682"/>
      <c r="CQ31" s="683"/>
      <c r="CR31" s="641">
        <v>29910308</v>
      </c>
      <c r="CS31" s="642"/>
      <c r="CT31" s="642"/>
      <c r="CU31" s="642"/>
      <c r="CV31" s="642"/>
      <c r="CW31" s="642"/>
      <c r="CX31" s="642"/>
      <c r="CY31" s="643"/>
      <c r="CZ31" s="646">
        <v>1.8</v>
      </c>
      <c r="DA31" s="675"/>
      <c r="DB31" s="675"/>
      <c r="DC31" s="676"/>
      <c r="DD31" s="649">
        <v>26664939</v>
      </c>
      <c r="DE31" s="642"/>
      <c r="DF31" s="642"/>
      <c r="DG31" s="642"/>
      <c r="DH31" s="642"/>
      <c r="DI31" s="642"/>
      <c r="DJ31" s="642"/>
      <c r="DK31" s="643"/>
      <c r="DL31" s="649">
        <v>26664939</v>
      </c>
      <c r="DM31" s="642"/>
      <c r="DN31" s="642"/>
      <c r="DO31" s="642"/>
      <c r="DP31" s="642"/>
      <c r="DQ31" s="642"/>
      <c r="DR31" s="642"/>
      <c r="DS31" s="642"/>
      <c r="DT31" s="642"/>
      <c r="DU31" s="642"/>
      <c r="DV31" s="643"/>
      <c r="DW31" s="646">
        <v>2.8</v>
      </c>
      <c r="DX31" s="675"/>
      <c r="DY31" s="675"/>
      <c r="DZ31" s="675"/>
      <c r="EA31" s="675"/>
      <c r="EB31" s="675"/>
      <c r="EC31" s="677"/>
    </row>
    <row r="32" spans="2:133" ht="11.25" customHeight="1" x14ac:dyDescent="0.15">
      <c r="B32" s="638" t="s">
        <v>307</v>
      </c>
      <c r="C32" s="639"/>
      <c r="D32" s="639"/>
      <c r="E32" s="639"/>
      <c r="F32" s="639"/>
      <c r="G32" s="639"/>
      <c r="H32" s="639"/>
      <c r="I32" s="639"/>
      <c r="J32" s="639"/>
      <c r="K32" s="639"/>
      <c r="L32" s="639"/>
      <c r="M32" s="639"/>
      <c r="N32" s="639"/>
      <c r="O32" s="639"/>
      <c r="P32" s="639"/>
      <c r="Q32" s="640"/>
      <c r="R32" s="641">
        <v>30539549</v>
      </c>
      <c r="S32" s="644"/>
      <c r="T32" s="644"/>
      <c r="U32" s="644"/>
      <c r="V32" s="644"/>
      <c r="W32" s="644"/>
      <c r="X32" s="644"/>
      <c r="Y32" s="645"/>
      <c r="Z32" s="703">
        <v>1.8</v>
      </c>
      <c r="AA32" s="703"/>
      <c r="AB32" s="703"/>
      <c r="AC32" s="703"/>
      <c r="AD32" s="704" t="s">
        <v>120</v>
      </c>
      <c r="AE32" s="704"/>
      <c r="AF32" s="704"/>
      <c r="AG32" s="704"/>
      <c r="AH32" s="704"/>
      <c r="AI32" s="704"/>
      <c r="AJ32" s="704"/>
      <c r="AK32" s="704"/>
      <c r="AL32" s="646" t="s">
        <v>120</v>
      </c>
      <c r="AM32" s="647"/>
      <c r="AN32" s="647"/>
      <c r="AO32" s="705"/>
      <c r="AP32" s="735"/>
      <c r="AQ32" s="736"/>
      <c r="AR32" s="736"/>
      <c r="AS32" s="736"/>
      <c r="AT32" s="739"/>
      <c r="AU32" s="211"/>
      <c r="AV32" s="211"/>
      <c r="AW32" s="211"/>
      <c r="AX32" s="653" t="s">
        <v>308</v>
      </c>
      <c r="AY32" s="654"/>
      <c r="AZ32" s="654"/>
      <c r="BA32" s="654"/>
      <c r="BB32" s="654"/>
      <c r="BC32" s="654"/>
      <c r="BD32" s="654"/>
      <c r="BE32" s="654"/>
      <c r="BF32" s="655"/>
      <c r="BG32" s="718">
        <v>99.7</v>
      </c>
      <c r="BH32" s="657"/>
      <c r="BI32" s="657"/>
      <c r="BJ32" s="657"/>
      <c r="BK32" s="657"/>
      <c r="BL32" s="657"/>
      <c r="BM32" s="701">
        <v>99.5</v>
      </c>
      <c r="BN32" s="657"/>
      <c r="BO32" s="657"/>
      <c r="BP32" s="657"/>
      <c r="BQ32" s="694"/>
      <c r="BR32" s="718">
        <v>99.7</v>
      </c>
      <c r="BS32" s="657"/>
      <c r="BT32" s="657"/>
      <c r="BU32" s="657"/>
      <c r="BV32" s="657"/>
      <c r="BW32" s="657"/>
      <c r="BX32" s="701">
        <v>99.4</v>
      </c>
      <c r="BY32" s="657"/>
      <c r="BZ32" s="657"/>
      <c r="CA32" s="657"/>
      <c r="CB32" s="694"/>
      <c r="CD32" s="729"/>
      <c r="CE32" s="730"/>
      <c r="CF32" s="685" t="s">
        <v>309</v>
      </c>
      <c r="CG32" s="682"/>
      <c r="CH32" s="682"/>
      <c r="CI32" s="682"/>
      <c r="CJ32" s="682"/>
      <c r="CK32" s="682"/>
      <c r="CL32" s="682"/>
      <c r="CM32" s="682"/>
      <c r="CN32" s="682"/>
      <c r="CO32" s="682"/>
      <c r="CP32" s="682"/>
      <c r="CQ32" s="683"/>
      <c r="CR32" s="641">
        <v>37447</v>
      </c>
      <c r="CS32" s="644"/>
      <c r="CT32" s="644"/>
      <c r="CU32" s="644"/>
      <c r="CV32" s="644"/>
      <c r="CW32" s="644"/>
      <c r="CX32" s="644"/>
      <c r="CY32" s="645"/>
      <c r="CZ32" s="646">
        <v>0</v>
      </c>
      <c r="DA32" s="675"/>
      <c r="DB32" s="675"/>
      <c r="DC32" s="676"/>
      <c r="DD32" s="649">
        <v>37447</v>
      </c>
      <c r="DE32" s="644"/>
      <c r="DF32" s="644"/>
      <c r="DG32" s="644"/>
      <c r="DH32" s="644"/>
      <c r="DI32" s="644"/>
      <c r="DJ32" s="644"/>
      <c r="DK32" s="645"/>
      <c r="DL32" s="649">
        <v>37447</v>
      </c>
      <c r="DM32" s="644"/>
      <c r="DN32" s="644"/>
      <c r="DO32" s="644"/>
      <c r="DP32" s="644"/>
      <c r="DQ32" s="644"/>
      <c r="DR32" s="644"/>
      <c r="DS32" s="644"/>
      <c r="DT32" s="644"/>
      <c r="DU32" s="644"/>
      <c r="DV32" s="645"/>
      <c r="DW32" s="646">
        <v>0</v>
      </c>
      <c r="DX32" s="675"/>
      <c r="DY32" s="675"/>
      <c r="DZ32" s="675"/>
      <c r="EA32" s="675"/>
      <c r="EB32" s="675"/>
      <c r="EC32" s="677"/>
    </row>
    <row r="33" spans="2:133" ht="11.25" customHeight="1" x14ac:dyDescent="0.15">
      <c r="B33" s="638" t="s">
        <v>310</v>
      </c>
      <c r="C33" s="639"/>
      <c r="D33" s="639"/>
      <c r="E33" s="639"/>
      <c r="F33" s="639"/>
      <c r="G33" s="639"/>
      <c r="H33" s="639"/>
      <c r="I33" s="639"/>
      <c r="J33" s="639"/>
      <c r="K33" s="639"/>
      <c r="L33" s="639"/>
      <c r="M33" s="639"/>
      <c r="N33" s="639"/>
      <c r="O33" s="639"/>
      <c r="P33" s="639"/>
      <c r="Q33" s="640"/>
      <c r="R33" s="641">
        <v>16534186</v>
      </c>
      <c r="S33" s="644"/>
      <c r="T33" s="644"/>
      <c r="U33" s="644"/>
      <c r="V33" s="644"/>
      <c r="W33" s="644"/>
      <c r="X33" s="644"/>
      <c r="Y33" s="645"/>
      <c r="Z33" s="703">
        <v>1</v>
      </c>
      <c r="AA33" s="703"/>
      <c r="AB33" s="703"/>
      <c r="AC33" s="703"/>
      <c r="AD33" s="704" t="s">
        <v>120</v>
      </c>
      <c r="AE33" s="704"/>
      <c r="AF33" s="704"/>
      <c r="AG33" s="704"/>
      <c r="AH33" s="704"/>
      <c r="AI33" s="704"/>
      <c r="AJ33" s="704"/>
      <c r="AK33" s="704"/>
      <c r="AL33" s="646" t="s">
        <v>120</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311</v>
      </c>
      <c r="CE33" s="682"/>
      <c r="CF33" s="682"/>
      <c r="CG33" s="682"/>
      <c r="CH33" s="682"/>
      <c r="CI33" s="682"/>
      <c r="CJ33" s="682"/>
      <c r="CK33" s="682"/>
      <c r="CL33" s="682"/>
      <c r="CM33" s="682"/>
      <c r="CN33" s="682"/>
      <c r="CO33" s="682"/>
      <c r="CP33" s="682"/>
      <c r="CQ33" s="683"/>
      <c r="CR33" s="641">
        <v>502823175</v>
      </c>
      <c r="CS33" s="642"/>
      <c r="CT33" s="642"/>
      <c r="CU33" s="642"/>
      <c r="CV33" s="642"/>
      <c r="CW33" s="642"/>
      <c r="CX33" s="642"/>
      <c r="CY33" s="643"/>
      <c r="CZ33" s="646">
        <v>29.9</v>
      </c>
      <c r="DA33" s="675"/>
      <c r="DB33" s="675"/>
      <c r="DC33" s="676"/>
      <c r="DD33" s="649">
        <v>386566540</v>
      </c>
      <c r="DE33" s="642"/>
      <c r="DF33" s="642"/>
      <c r="DG33" s="642"/>
      <c r="DH33" s="642"/>
      <c r="DI33" s="642"/>
      <c r="DJ33" s="642"/>
      <c r="DK33" s="643"/>
      <c r="DL33" s="649">
        <v>319765073</v>
      </c>
      <c r="DM33" s="642"/>
      <c r="DN33" s="642"/>
      <c r="DO33" s="642"/>
      <c r="DP33" s="642"/>
      <c r="DQ33" s="642"/>
      <c r="DR33" s="642"/>
      <c r="DS33" s="642"/>
      <c r="DT33" s="642"/>
      <c r="DU33" s="642"/>
      <c r="DV33" s="643"/>
      <c r="DW33" s="646">
        <v>33.4</v>
      </c>
      <c r="DX33" s="675"/>
      <c r="DY33" s="675"/>
      <c r="DZ33" s="675"/>
      <c r="EA33" s="675"/>
      <c r="EB33" s="675"/>
      <c r="EC33" s="677"/>
    </row>
    <row r="34" spans="2:133" ht="11.25" customHeight="1" x14ac:dyDescent="0.15">
      <c r="B34" s="638" t="s">
        <v>312</v>
      </c>
      <c r="C34" s="639"/>
      <c r="D34" s="639"/>
      <c r="E34" s="639"/>
      <c r="F34" s="639"/>
      <c r="G34" s="639"/>
      <c r="H34" s="639"/>
      <c r="I34" s="639"/>
      <c r="J34" s="639"/>
      <c r="K34" s="639"/>
      <c r="L34" s="639"/>
      <c r="M34" s="639"/>
      <c r="N34" s="639"/>
      <c r="O34" s="639"/>
      <c r="P34" s="639"/>
      <c r="Q34" s="640"/>
      <c r="R34" s="641">
        <v>66943773</v>
      </c>
      <c r="S34" s="644"/>
      <c r="T34" s="644"/>
      <c r="U34" s="644"/>
      <c r="V34" s="644"/>
      <c r="W34" s="644"/>
      <c r="X34" s="644"/>
      <c r="Y34" s="645"/>
      <c r="Z34" s="703">
        <v>3.9</v>
      </c>
      <c r="AA34" s="703"/>
      <c r="AB34" s="703"/>
      <c r="AC34" s="703"/>
      <c r="AD34" s="704">
        <v>1056181</v>
      </c>
      <c r="AE34" s="704"/>
      <c r="AF34" s="704"/>
      <c r="AG34" s="704"/>
      <c r="AH34" s="704"/>
      <c r="AI34" s="704"/>
      <c r="AJ34" s="704"/>
      <c r="AK34" s="704"/>
      <c r="AL34" s="646">
        <v>0.1</v>
      </c>
      <c r="AM34" s="647"/>
      <c r="AN34" s="647"/>
      <c r="AO34" s="705"/>
      <c r="AP34" s="214"/>
      <c r="AQ34" s="715" t="s">
        <v>313</v>
      </c>
      <c r="AR34" s="716"/>
      <c r="AS34" s="716"/>
      <c r="AT34" s="716"/>
      <c r="AU34" s="716"/>
      <c r="AV34" s="716"/>
      <c r="AW34" s="716"/>
      <c r="AX34" s="716"/>
      <c r="AY34" s="716"/>
      <c r="AZ34" s="716"/>
      <c r="BA34" s="716"/>
      <c r="BB34" s="716"/>
      <c r="BC34" s="716"/>
      <c r="BD34" s="716"/>
      <c r="BE34" s="716"/>
      <c r="BF34" s="717"/>
      <c r="BG34" s="715" t="s">
        <v>314</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315</v>
      </c>
      <c r="CE34" s="682"/>
      <c r="CF34" s="682"/>
      <c r="CG34" s="682"/>
      <c r="CH34" s="682"/>
      <c r="CI34" s="682"/>
      <c r="CJ34" s="682"/>
      <c r="CK34" s="682"/>
      <c r="CL34" s="682"/>
      <c r="CM34" s="682"/>
      <c r="CN34" s="682"/>
      <c r="CO34" s="682"/>
      <c r="CP34" s="682"/>
      <c r="CQ34" s="683"/>
      <c r="CR34" s="641">
        <v>157657749</v>
      </c>
      <c r="CS34" s="644"/>
      <c r="CT34" s="644"/>
      <c r="CU34" s="644"/>
      <c r="CV34" s="644"/>
      <c r="CW34" s="644"/>
      <c r="CX34" s="644"/>
      <c r="CY34" s="645"/>
      <c r="CZ34" s="646">
        <v>9.4</v>
      </c>
      <c r="DA34" s="675"/>
      <c r="DB34" s="675"/>
      <c r="DC34" s="676"/>
      <c r="DD34" s="649">
        <v>120308869</v>
      </c>
      <c r="DE34" s="644"/>
      <c r="DF34" s="644"/>
      <c r="DG34" s="644"/>
      <c r="DH34" s="644"/>
      <c r="DI34" s="644"/>
      <c r="DJ34" s="644"/>
      <c r="DK34" s="645"/>
      <c r="DL34" s="649">
        <v>116488571</v>
      </c>
      <c r="DM34" s="644"/>
      <c r="DN34" s="644"/>
      <c r="DO34" s="644"/>
      <c r="DP34" s="644"/>
      <c r="DQ34" s="644"/>
      <c r="DR34" s="644"/>
      <c r="DS34" s="644"/>
      <c r="DT34" s="644"/>
      <c r="DU34" s="644"/>
      <c r="DV34" s="645"/>
      <c r="DW34" s="646">
        <v>12.2</v>
      </c>
      <c r="DX34" s="675"/>
      <c r="DY34" s="675"/>
      <c r="DZ34" s="675"/>
      <c r="EA34" s="675"/>
      <c r="EB34" s="675"/>
      <c r="EC34" s="677"/>
    </row>
    <row r="35" spans="2:133" ht="11.25" customHeight="1" x14ac:dyDescent="0.15">
      <c r="B35" s="638" t="s">
        <v>316</v>
      </c>
      <c r="C35" s="639"/>
      <c r="D35" s="639"/>
      <c r="E35" s="639"/>
      <c r="F35" s="639"/>
      <c r="G35" s="639"/>
      <c r="H35" s="639"/>
      <c r="I35" s="639"/>
      <c r="J35" s="639"/>
      <c r="K35" s="639"/>
      <c r="L35" s="639"/>
      <c r="M35" s="639"/>
      <c r="N35" s="639"/>
      <c r="O35" s="639"/>
      <c r="P35" s="639"/>
      <c r="Q35" s="640"/>
      <c r="R35" s="641">
        <v>159230000</v>
      </c>
      <c r="S35" s="644"/>
      <c r="T35" s="644"/>
      <c r="U35" s="644"/>
      <c r="V35" s="644"/>
      <c r="W35" s="644"/>
      <c r="X35" s="644"/>
      <c r="Y35" s="645"/>
      <c r="Z35" s="703">
        <v>9.3000000000000007</v>
      </c>
      <c r="AA35" s="703"/>
      <c r="AB35" s="703"/>
      <c r="AC35" s="703"/>
      <c r="AD35" s="704" t="s">
        <v>120</v>
      </c>
      <c r="AE35" s="704"/>
      <c r="AF35" s="704"/>
      <c r="AG35" s="704"/>
      <c r="AH35" s="704"/>
      <c r="AI35" s="704"/>
      <c r="AJ35" s="704"/>
      <c r="AK35" s="704"/>
      <c r="AL35" s="646" t="s">
        <v>120</v>
      </c>
      <c r="AM35" s="647"/>
      <c r="AN35" s="647"/>
      <c r="AO35" s="705"/>
      <c r="AP35" s="214"/>
      <c r="AQ35" s="709" t="s">
        <v>317</v>
      </c>
      <c r="AR35" s="710"/>
      <c r="AS35" s="710"/>
      <c r="AT35" s="710"/>
      <c r="AU35" s="710"/>
      <c r="AV35" s="710"/>
      <c r="AW35" s="710"/>
      <c r="AX35" s="710"/>
      <c r="AY35" s="711"/>
      <c r="AZ35" s="706">
        <v>193661719</v>
      </c>
      <c r="BA35" s="707"/>
      <c r="BB35" s="707"/>
      <c r="BC35" s="707"/>
      <c r="BD35" s="707"/>
      <c r="BE35" s="707"/>
      <c r="BF35" s="708"/>
      <c r="BG35" s="712" t="s">
        <v>318</v>
      </c>
      <c r="BH35" s="713"/>
      <c r="BI35" s="713"/>
      <c r="BJ35" s="713"/>
      <c r="BK35" s="713"/>
      <c r="BL35" s="713"/>
      <c r="BM35" s="713"/>
      <c r="BN35" s="713"/>
      <c r="BO35" s="713"/>
      <c r="BP35" s="713"/>
      <c r="BQ35" s="713"/>
      <c r="BR35" s="713"/>
      <c r="BS35" s="713"/>
      <c r="BT35" s="713"/>
      <c r="BU35" s="714"/>
      <c r="BV35" s="706">
        <v>13150885</v>
      </c>
      <c r="BW35" s="707"/>
      <c r="BX35" s="707"/>
      <c r="BY35" s="707"/>
      <c r="BZ35" s="707"/>
      <c r="CA35" s="707"/>
      <c r="CB35" s="708"/>
      <c r="CD35" s="685" t="s">
        <v>319</v>
      </c>
      <c r="CE35" s="682"/>
      <c r="CF35" s="682"/>
      <c r="CG35" s="682"/>
      <c r="CH35" s="682"/>
      <c r="CI35" s="682"/>
      <c r="CJ35" s="682"/>
      <c r="CK35" s="682"/>
      <c r="CL35" s="682"/>
      <c r="CM35" s="682"/>
      <c r="CN35" s="682"/>
      <c r="CO35" s="682"/>
      <c r="CP35" s="682"/>
      <c r="CQ35" s="683"/>
      <c r="CR35" s="641">
        <v>11074975</v>
      </c>
      <c r="CS35" s="642"/>
      <c r="CT35" s="642"/>
      <c r="CU35" s="642"/>
      <c r="CV35" s="642"/>
      <c r="CW35" s="642"/>
      <c r="CX35" s="642"/>
      <c r="CY35" s="643"/>
      <c r="CZ35" s="646">
        <v>0.7</v>
      </c>
      <c r="DA35" s="675"/>
      <c r="DB35" s="675"/>
      <c r="DC35" s="676"/>
      <c r="DD35" s="649">
        <v>8785330</v>
      </c>
      <c r="DE35" s="642"/>
      <c r="DF35" s="642"/>
      <c r="DG35" s="642"/>
      <c r="DH35" s="642"/>
      <c r="DI35" s="642"/>
      <c r="DJ35" s="642"/>
      <c r="DK35" s="643"/>
      <c r="DL35" s="649">
        <v>8762173</v>
      </c>
      <c r="DM35" s="642"/>
      <c r="DN35" s="642"/>
      <c r="DO35" s="642"/>
      <c r="DP35" s="642"/>
      <c r="DQ35" s="642"/>
      <c r="DR35" s="642"/>
      <c r="DS35" s="642"/>
      <c r="DT35" s="642"/>
      <c r="DU35" s="642"/>
      <c r="DV35" s="643"/>
      <c r="DW35" s="646">
        <v>0.9</v>
      </c>
      <c r="DX35" s="675"/>
      <c r="DY35" s="675"/>
      <c r="DZ35" s="675"/>
      <c r="EA35" s="675"/>
      <c r="EB35" s="675"/>
      <c r="EC35" s="677"/>
    </row>
    <row r="36" spans="2:133" ht="11.25" customHeight="1" x14ac:dyDescent="0.15">
      <c r="B36" s="638" t="s">
        <v>320</v>
      </c>
      <c r="C36" s="639"/>
      <c r="D36" s="639"/>
      <c r="E36" s="639"/>
      <c r="F36" s="639"/>
      <c r="G36" s="639"/>
      <c r="H36" s="639"/>
      <c r="I36" s="639"/>
      <c r="J36" s="639"/>
      <c r="K36" s="639"/>
      <c r="L36" s="639"/>
      <c r="M36" s="639"/>
      <c r="N36" s="639"/>
      <c r="O36" s="639"/>
      <c r="P36" s="639"/>
      <c r="Q36" s="640"/>
      <c r="R36" s="641" t="s">
        <v>120</v>
      </c>
      <c r="S36" s="644"/>
      <c r="T36" s="644"/>
      <c r="U36" s="644"/>
      <c r="V36" s="644"/>
      <c r="W36" s="644"/>
      <c r="X36" s="644"/>
      <c r="Y36" s="645"/>
      <c r="Z36" s="703" t="s">
        <v>236</v>
      </c>
      <c r="AA36" s="703"/>
      <c r="AB36" s="703"/>
      <c r="AC36" s="703"/>
      <c r="AD36" s="704" t="s">
        <v>120</v>
      </c>
      <c r="AE36" s="704"/>
      <c r="AF36" s="704"/>
      <c r="AG36" s="704"/>
      <c r="AH36" s="704"/>
      <c r="AI36" s="704"/>
      <c r="AJ36" s="704"/>
      <c r="AK36" s="704"/>
      <c r="AL36" s="646" t="s">
        <v>120</v>
      </c>
      <c r="AM36" s="647"/>
      <c r="AN36" s="647"/>
      <c r="AO36" s="705"/>
      <c r="AQ36" s="678" t="s">
        <v>321</v>
      </c>
      <c r="AR36" s="679"/>
      <c r="AS36" s="679"/>
      <c r="AT36" s="679"/>
      <c r="AU36" s="679"/>
      <c r="AV36" s="679"/>
      <c r="AW36" s="679"/>
      <c r="AX36" s="679"/>
      <c r="AY36" s="680"/>
      <c r="AZ36" s="641">
        <v>45411966</v>
      </c>
      <c r="BA36" s="644"/>
      <c r="BB36" s="644"/>
      <c r="BC36" s="644"/>
      <c r="BD36" s="642"/>
      <c r="BE36" s="642"/>
      <c r="BF36" s="681"/>
      <c r="BG36" s="685" t="s">
        <v>322</v>
      </c>
      <c r="BH36" s="682"/>
      <c r="BI36" s="682"/>
      <c r="BJ36" s="682"/>
      <c r="BK36" s="682"/>
      <c r="BL36" s="682"/>
      <c r="BM36" s="682"/>
      <c r="BN36" s="682"/>
      <c r="BO36" s="682"/>
      <c r="BP36" s="682"/>
      <c r="BQ36" s="682"/>
      <c r="BR36" s="682"/>
      <c r="BS36" s="682"/>
      <c r="BT36" s="682"/>
      <c r="BU36" s="683"/>
      <c r="BV36" s="641">
        <v>10493330</v>
      </c>
      <c r="BW36" s="644"/>
      <c r="BX36" s="644"/>
      <c r="BY36" s="644"/>
      <c r="BZ36" s="644"/>
      <c r="CA36" s="644"/>
      <c r="CB36" s="684"/>
      <c r="CD36" s="685" t="s">
        <v>323</v>
      </c>
      <c r="CE36" s="682"/>
      <c r="CF36" s="682"/>
      <c r="CG36" s="682"/>
      <c r="CH36" s="682"/>
      <c r="CI36" s="682"/>
      <c r="CJ36" s="682"/>
      <c r="CK36" s="682"/>
      <c r="CL36" s="682"/>
      <c r="CM36" s="682"/>
      <c r="CN36" s="682"/>
      <c r="CO36" s="682"/>
      <c r="CP36" s="682"/>
      <c r="CQ36" s="683"/>
      <c r="CR36" s="641">
        <v>140900823</v>
      </c>
      <c r="CS36" s="644"/>
      <c r="CT36" s="644"/>
      <c r="CU36" s="644"/>
      <c r="CV36" s="644"/>
      <c r="CW36" s="644"/>
      <c r="CX36" s="644"/>
      <c r="CY36" s="645"/>
      <c r="CZ36" s="646">
        <v>8.4</v>
      </c>
      <c r="DA36" s="675"/>
      <c r="DB36" s="675"/>
      <c r="DC36" s="676"/>
      <c r="DD36" s="649">
        <v>129564400</v>
      </c>
      <c r="DE36" s="644"/>
      <c r="DF36" s="644"/>
      <c r="DG36" s="644"/>
      <c r="DH36" s="644"/>
      <c r="DI36" s="644"/>
      <c r="DJ36" s="644"/>
      <c r="DK36" s="645"/>
      <c r="DL36" s="649">
        <v>115010392</v>
      </c>
      <c r="DM36" s="644"/>
      <c r="DN36" s="644"/>
      <c r="DO36" s="644"/>
      <c r="DP36" s="644"/>
      <c r="DQ36" s="644"/>
      <c r="DR36" s="644"/>
      <c r="DS36" s="644"/>
      <c r="DT36" s="644"/>
      <c r="DU36" s="644"/>
      <c r="DV36" s="645"/>
      <c r="DW36" s="646">
        <v>12</v>
      </c>
      <c r="DX36" s="675"/>
      <c r="DY36" s="675"/>
      <c r="DZ36" s="675"/>
      <c r="EA36" s="675"/>
      <c r="EB36" s="675"/>
      <c r="EC36" s="677"/>
    </row>
    <row r="37" spans="2:133" ht="11.25" customHeight="1" x14ac:dyDescent="0.15">
      <c r="B37" s="638" t="s">
        <v>324</v>
      </c>
      <c r="C37" s="639"/>
      <c r="D37" s="639"/>
      <c r="E37" s="639"/>
      <c r="F37" s="639"/>
      <c r="G37" s="639"/>
      <c r="H37" s="639"/>
      <c r="I37" s="639"/>
      <c r="J37" s="639"/>
      <c r="K37" s="639"/>
      <c r="L37" s="639"/>
      <c r="M37" s="639"/>
      <c r="N37" s="639"/>
      <c r="O37" s="639"/>
      <c r="P37" s="639"/>
      <c r="Q37" s="640"/>
      <c r="R37" s="641">
        <v>60120000</v>
      </c>
      <c r="S37" s="644"/>
      <c r="T37" s="644"/>
      <c r="U37" s="644"/>
      <c r="V37" s="644"/>
      <c r="W37" s="644"/>
      <c r="X37" s="644"/>
      <c r="Y37" s="645"/>
      <c r="Z37" s="703">
        <v>3.5</v>
      </c>
      <c r="AA37" s="703"/>
      <c r="AB37" s="703"/>
      <c r="AC37" s="703"/>
      <c r="AD37" s="704" t="s">
        <v>120</v>
      </c>
      <c r="AE37" s="704"/>
      <c r="AF37" s="704"/>
      <c r="AG37" s="704"/>
      <c r="AH37" s="704"/>
      <c r="AI37" s="704"/>
      <c r="AJ37" s="704"/>
      <c r="AK37" s="704"/>
      <c r="AL37" s="646" t="s">
        <v>251</v>
      </c>
      <c r="AM37" s="647"/>
      <c r="AN37" s="647"/>
      <c r="AO37" s="705"/>
      <c r="AQ37" s="678" t="s">
        <v>325</v>
      </c>
      <c r="AR37" s="679"/>
      <c r="AS37" s="679"/>
      <c r="AT37" s="679"/>
      <c r="AU37" s="679"/>
      <c r="AV37" s="679"/>
      <c r="AW37" s="679"/>
      <c r="AX37" s="679"/>
      <c r="AY37" s="680"/>
      <c r="AZ37" s="641">
        <v>15920953</v>
      </c>
      <c r="BA37" s="644"/>
      <c r="BB37" s="644"/>
      <c r="BC37" s="644"/>
      <c r="BD37" s="642"/>
      <c r="BE37" s="642"/>
      <c r="BF37" s="681"/>
      <c r="BG37" s="685" t="s">
        <v>326</v>
      </c>
      <c r="BH37" s="682"/>
      <c r="BI37" s="682"/>
      <c r="BJ37" s="682"/>
      <c r="BK37" s="682"/>
      <c r="BL37" s="682"/>
      <c r="BM37" s="682"/>
      <c r="BN37" s="682"/>
      <c r="BO37" s="682"/>
      <c r="BP37" s="682"/>
      <c r="BQ37" s="682"/>
      <c r="BR37" s="682"/>
      <c r="BS37" s="682"/>
      <c r="BT37" s="682"/>
      <c r="BU37" s="683"/>
      <c r="BV37" s="641">
        <v>489248</v>
      </c>
      <c r="BW37" s="644"/>
      <c r="BX37" s="644"/>
      <c r="BY37" s="644"/>
      <c r="BZ37" s="644"/>
      <c r="CA37" s="644"/>
      <c r="CB37" s="684"/>
      <c r="CD37" s="685" t="s">
        <v>327</v>
      </c>
      <c r="CE37" s="682"/>
      <c r="CF37" s="682"/>
      <c r="CG37" s="682"/>
      <c r="CH37" s="682"/>
      <c r="CI37" s="682"/>
      <c r="CJ37" s="682"/>
      <c r="CK37" s="682"/>
      <c r="CL37" s="682"/>
      <c r="CM37" s="682"/>
      <c r="CN37" s="682"/>
      <c r="CO37" s="682"/>
      <c r="CP37" s="682"/>
      <c r="CQ37" s="683"/>
      <c r="CR37" s="641">
        <v>164556</v>
      </c>
      <c r="CS37" s="642"/>
      <c r="CT37" s="642"/>
      <c r="CU37" s="642"/>
      <c r="CV37" s="642"/>
      <c r="CW37" s="642"/>
      <c r="CX37" s="642"/>
      <c r="CY37" s="643"/>
      <c r="CZ37" s="646">
        <v>0</v>
      </c>
      <c r="DA37" s="675"/>
      <c r="DB37" s="675"/>
      <c r="DC37" s="676"/>
      <c r="DD37" s="649">
        <v>164556</v>
      </c>
      <c r="DE37" s="642"/>
      <c r="DF37" s="642"/>
      <c r="DG37" s="642"/>
      <c r="DH37" s="642"/>
      <c r="DI37" s="642"/>
      <c r="DJ37" s="642"/>
      <c r="DK37" s="643"/>
      <c r="DL37" s="649">
        <v>164556</v>
      </c>
      <c r="DM37" s="642"/>
      <c r="DN37" s="642"/>
      <c r="DO37" s="642"/>
      <c r="DP37" s="642"/>
      <c r="DQ37" s="642"/>
      <c r="DR37" s="642"/>
      <c r="DS37" s="642"/>
      <c r="DT37" s="642"/>
      <c r="DU37" s="642"/>
      <c r="DV37" s="643"/>
      <c r="DW37" s="646">
        <v>0</v>
      </c>
      <c r="DX37" s="675"/>
      <c r="DY37" s="675"/>
      <c r="DZ37" s="675"/>
      <c r="EA37" s="675"/>
      <c r="EB37" s="675"/>
      <c r="EC37" s="677"/>
    </row>
    <row r="38" spans="2:133" ht="11.25" customHeight="1" x14ac:dyDescent="0.15">
      <c r="B38" s="653" t="s">
        <v>328</v>
      </c>
      <c r="C38" s="654"/>
      <c r="D38" s="654"/>
      <c r="E38" s="654"/>
      <c r="F38" s="654"/>
      <c r="G38" s="654"/>
      <c r="H38" s="654"/>
      <c r="I38" s="654"/>
      <c r="J38" s="654"/>
      <c r="K38" s="654"/>
      <c r="L38" s="654"/>
      <c r="M38" s="654"/>
      <c r="N38" s="654"/>
      <c r="O38" s="654"/>
      <c r="P38" s="654"/>
      <c r="Q38" s="655"/>
      <c r="R38" s="656">
        <v>1705235891</v>
      </c>
      <c r="S38" s="693"/>
      <c r="T38" s="693"/>
      <c r="U38" s="693"/>
      <c r="V38" s="693"/>
      <c r="W38" s="693"/>
      <c r="X38" s="693"/>
      <c r="Y38" s="698"/>
      <c r="Z38" s="699">
        <v>100</v>
      </c>
      <c r="AA38" s="699"/>
      <c r="AB38" s="699"/>
      <c r="AC38" s="699"/>
      <c r="AD38" s="700">
        <v>897517548</v>
      </c>
      <c r="AE38" s="700"/>
      <c r="AF38" s="700"/>
      <c r="AG38" s="700"/>
      <c r="AH38" s="700"/>
      <c r="AI38" s="700"/>
      <c r="AJ38" s="700"/>
      <c r="AK38" s="700"/>
      <c r="AL38" s="659">
        <v>100</v>
      </c>
      <c r="AM38" s="701"/>
      <c r="AN38" s="701"/>
      <c r="AO38" s="702"/>
      <c r="AQ38" s="678" t="s">
        <v>329</v>
      </c>
      <c r="AR38" s="679"/>
      <c r="AS38" s="679"/>
      <c r="AT38" s="679"/>
      <c r="AU38" s="679"/>
      <c r="AV38" s="679"/>
      <c r="AW38" s="679"/>
      <c r="AX38" s="679"/>
      <c r="AY38" s="680"/>
      <c r="AZ38" s="641">
        <v>9384064</v>
      </c>
      <c r="BA38" s="644"/>
      <c r="BB38" s="644"/>
      <c r="BC38" s="644"/>
      <c r="BD38" s="642"/>
      <c r="BE38" s="642"/>
      <c r="BF38" s="681"/>
      <c r="BG38" s="685" t="s">
        <v>330</v>
      </c>
      <c r="BH38" s="682"/>
      <c r="BI38" s="682"/>
      <c r="BJ38" s="682"/>
      <c r="BK38" s="682"/>
      <c r="BL38" s="682"/>
      <c r="BM38" s="682"/>
      <c r="BN38" s="682"/>
      <c r="BO38" s="682"/>
      <c r="BP38" s="682"/>
      <c r="BQ38" s="682"/>
      <c r="BR38" s="682"/>
      <c r="BS38" s="682"/>
      <c r="BT38" s="682"/>
      <c r="BU38" s="683"/>
      <c r="BV38" s="641">
        <v>740077</v>
      </c>
      <c r="BW38" s="644"/>
      <c r="BX38" s="644"/>
      <c r="BY38" s="644"/>
      <c r="BZ38" s="644"/>
      <c r="CA38" s="644"/>
      <c r="CB38" s="684"/>
      <c r="CD38" s="685" t="s">
        <v>331</v>
      </c>
      <c r="CE38" s="682"/>
      <c r="CF38" s="682"/>
      <c r="CG38" s="682"/>
      <c r="CH38" s="682"/>
      <c r="CI38" s="682"/>
      <c r="CJ38" s="682"/>
      <c r="CK38" s="682"/>
      <c r="CL38" s="682"/>
      <c r="CM38" s="682"/>
      <c r="CN38" s="682"/>
      <c r="CO38" s="682"/>
      <c r="CP38" s="682"/>
      <c r="CQ38" s="683"/>
      <c r="CR38" s="641">
        <v>119389200</v>
      </c>
      <c r="CS38" s="644"/>
      <c r="CT38" s="644"/>
      <c r="CU38" s="644"/>
      <c r="CV38" s="644"/>
      <c r="CW38" s="644"/>
      <c r="CX38" s="644"/>
      <c r="CY38" s="645"/>
      <c r="CZ38" s="646">
        <v>7.1</v>
      </c>
      <c r="DA38" s="675"/>
      <c r="DB38" s="675"/>
      <c r="DC38" s="676"/>
      <c r="DD38" s="649">
        <v>103879154</v>
      </c>
      <c r="DE38" s="644"/>
      <c r="DF38" s="644"/>
      <c r="DG38" s="644"/>
      <c r="DH38" s="644"/>
      <c r="DI38" s="644"/>
      <c r="DJ38" s="644"/>
      <c r="DK38" s="645"/>
      <c r="DL38" s="649">
        <v>78173188</v>
      </c>
      <c r="DM38" s="644"/>
      <c r="DN38" s="644"/>
      <c r="DO38" s="644"/>
      <c r="DP38" s="644"/>
      <c r="DQ38" s="644"/>
      <c r="DR38" s="644"/>
      <c r="DS38" s="644"/>
      <c r="DT38" s="644"/>
      <c r="DU38" s="644"/>
      <c r="DV38" s="645"/>
      <c r="DW38" s="646">
        <v>8.1999999999999993</v>
      </c>
      <c r="DX38" s="675"/>
      <c r="DY38" s="675"/>
      <c r="DZ38" s="675"/>
      <c r="EA38" s="675"/>
      <c r="EB38" s="675"/>
      <c r="EC38" s="677"/>
    </row>
    <row r="39" spans="2:133" ht="11.25" customHeight="1" x14ac:dyDescent="0.15">
      <c r="AQ39" s="678" t="s">
        <v>332</v>
      </c>
      <c r="AR39" s="679"/>
      <c r="AS39" s="679"/>
      <c r="AT39" s="679"/>
      <c r="AU39" s="679"/>
      <c r="AV39" s="679"/>
      <c r="AW39" s="679"/>
      <c r="AX39" s="679"/>
      <c r="AY39" s="680"/>
      <c r="AZ39" s="641">
        <v>6985991</v>
      </c>
      <c r="BA39" s="644"/>
      <c r="BB39" s="644"/>
      <c r="BC39" s="644"/>
      <c r="BD39" s="642"/>
      <c r="BE39" s="642"/>
      <c r="BF39" s="681"/>
      <c r="BG39" s="686" t="s">
        <v>333</v>
      </c>
      <c r="BH39" s="687"/>
      <c r="BI39" s="687"/>
      <c r="BJ39" s="687"/>
      <c r="BK39" s="687"/>
      <c r="BL39" s="215"/>
      <c r="BM39" s="682" t="s">
        <v>334</v>
      </c>
      <c r="BN39" s="682"/>
      <c r="BO39" s="682"/>
      <c r="BP39" s="682"/>
      <c r="BQ39" s="682"/>
      <c r="BR39" s="682"/>
      <c r="BS39" s="682"/>
      <c r="BT39" s="682"/>
      <c r="BU39" s="683"/>
      <c r="BV39" s="641">
        <v>104</v>
      </c>
      <c r="BW39" s="644"/>
      <c r="BX39" s="644"/>
      <c r="BY39" s="644"/>
      <c r="BZ39" s="644"/>
      <c r="CA39" s="644"/>
      <c r="CB39" s="684"/>
      <c r="CD39" s="685" t="s">
        <v>335</v>
      </c>
      <c r="CE39" s="682"/>
      <c r="CF39" s="682"/>
      <c r="CG39" s="682"/>
      <c r="CH39" s="682"/>
      <c r="CI39" s="682"/>
      <c r="CJ39" s="682"/>
      <c r="CK39" s="682"/>
      <c r="CL39" s="682"/>
      <c r="CM39" s="682"/>
      <c r="CN39" s="682"/>
      <c r="CO39" s="682"/>
      <c r="CP39" s="682"/>
      <c r="CQ39" s="683"/>
      <c r="CR39" s="641">
        <v>20812287</v>
      </c>
      <c r="CS39" s="642"/>
      <c r="CT39" s="642"/>
      <c r="CU39" s="642"/>
      <c r="CV39" s="642"/>
      <c r="CW39" s="642"/>
      <c r="CX39" s="642"/>
      <c r="CY39" s="643"/>
      <c r="CZ39" s="646">
        <v>1.2</v>
      </c>
      <c r="DA39" s="675"/>
      <c r="DB39" s="675"/>
      <c r="DC39" s="676"/>
      <c r="DD39" s="649">
        <v>20731785</v>
      </c>
      <c r="DE39" s="642"/>
      <c r="DF39" s="642"/>
      <c r="DG39" s="642"/>
      <c r="DH39" s="642"/>
      <c r="DI39" s="642"/>
      <c r="DJ39" s="642"/>
      <c r="DK39" s="643"/>
      <c r="DL39" s="649" t="s">
        <v>236</v>
      </c>
      <c r="DM39" s="642"/>
      <c r="DN39" s="642"/>
      <c r="DO39" s="642"/>
      <c r="DP39" s="642"/>
      <c r="DQ39" s="642"/>
      <c r="DR39" s="642"/>
      <c r="DS39" s="642"/>
      <c r="DT39" s="642"/>
      <c r="DU39" s="642"/>
      <c r="DV39" s="643"/>
      <c r="DW39" s="646" t="s">
        <v>236</v>
      </c>
      <c r="DX39" s="675"/>
      <c r="DY39" s="675"/>
      <c r="DZ39" s="675"/>
      <c r="EA39" s="675"/>
      <c r="EB39" s="675"/>
      <c r="EC39" s="677"/>
    </row>
    <row r="40" spans="2:133" ht="11.25" customHeight="1" x14ac:dyDescent="0.15">
      <c r="AQ40" s="678" t="s">
        <v>336</v>
      </c>
      <c r="AR40" s="679"/>
      <c r="AS40" s="679"/>
      <c r="AT40" s="679"/>
      <c r="AU40" s="679"/>
      <c r="AV40" s="679"/>
      <c r="AW40" s="679"/>
      <c r="AX40" s="679"/>
      <c r="AY40" s="680"/>
      <c r="AZ40" s="641">
        <v>32320052</v>
      </c>
      <c r="BA40" s="644"/>
      <c r="BB40" s="644"/>
      <c r="BC40" s="644"/>
      <c r="BD40" s="642"/>
      <c r="BE40" s="642"/>
      <c r="BF40" s="681"/>
      <c r="BG40" s="686"/>
      <c r="BH40" s="687"/>
      <c r="BI40" s="687"/>
      <c r="BJ40" s="687"/>
      <c r="BK40" s="687"/>
      <c r="BL40" s="215"/>
      <c r="BM40" s="682" t="s">
        <v>337</v>
      </c>
      <c r="BN40" s="682"/>
      <c r="BO40" s="682"/>
      <c r="BP40" s="682"/>
      <c r="BQ40" s="682"/>
      <c r="BR40" s="682"/>
      <c r="BS40" s="682"/>
      <c r="BT40" s="682"/>
      <c r="BU40" s="683"/>
      <c r="BV40" s="641">
        <v>92</v>
      </c>
      <c r="BW40" s="644"/>
      <c r="BX40" s="644"/>
      <c r="BY40" s="644"/>
      <c r="BZ40" s="644"/>
      <c r="CA40" s="644"/>
      <c r="CB40" s="684"/>
      <c r="CD40" s="685" t="s">
        <v>338</v>
      </c>
      <c r="CE40" s="682"/>
      <c r="CF40" s="682"/>
      <c r="CG40" s="682"/>
      <c r="CH40" s="682"/>
      <c r="CI40" s="682"/>
      <c r="CJ40" s="682"/>
      <c r="CK40" s="682"/>
      <c r="CL40" s="682"/>
      <c r="CM40" s="682"/>
      <c r="CN40" s="682"/>
      <c r="CO40" s="682"/>
      <c r="CP40" s="682"/>
      <c r="CQ40" s="683"/>
      <c r="CR40" s="641">
        <v>52988141</v>
      </c>
      <c r="CS40" s="644"/>
      <c r="CT40" s="644"/>
      <c r="CU40" s="644"/>
      <c r="CV40" s="644"/>
      <c r="CW40" s="644"/>
      <c r="CX40" s="644"/>
      <c r="CY40" s="645"/>
      <c r="CZ40" s="646">
        <v>3.2</v>
      </c>
      <c r="DA40" s="675"/>
      <c r="DB40" s="675"/>
      <c r="DC40" s="676"/>
      <c r="DD40" s="649">
        <v>3297002</v>
      </c>
      <c r="DE40" s="644"/>
      <c r="DF40" s="644"/>
      <c r="DG40" s="644"/>
      <c r="DH40" s="644"/>
      <c r="DI40" s="644"/>
      <c r="DJ40" s="644"/>
      <c r="DK40" s="645"/>
      <c r="DL40" s="649">
        <v>1330749</v>
      </c>
      <c r="DM40" s="644"/>
      <c r="DN40" s="644"/>
      <c r="DO40" s="644"/>
      <c r="DP40" s="644"/>
      <c r="DQ40" s="644"/>
      <c r="DR40" s="644"/>
      <c r="DS40" s="644"/>
      <c r="DT40" s="644"/>
      <c r="DU40" s="644"/>
      <c r="DV40" s="645"/>
      <c r="DW40" s="646">
        <v>0.1</v>
      </c>
      <c r="DX40" s="675"/>
      <c r="DY40" s="675"/>
      <c r="DZ40" s="675"/>
      <c r="EA40" s="675"/>
      <c r="EB40" s="675"/>
      <c r="EC40" s="677"/>
    </row>
    <row r="41" spans="2:133" ht="11.25" customHeight="1" x14ac:dyDescent="0.15">
      <c r="AQ41" s="690" t="s">
        <v>339</v>
      </c>
      <c r="AR41" s="691"/>
      <c r="AS41" s="691"/>
      <c r="AT41" s="691"/>
      <c r="AU41" s="691"/>
      <c r="AV41" s="691"/>
      <c r="AW41" s="691"/>
      <c r="AX41" s="691"/>
      <c r="AY41" s="692"/>
      <c r="AZ41" s="656">
        <v>83638693</v>
      </c>
      <c r="BA41" s="693"/>
      <c r="BB41" s="693"/>
      <c r="BC41" s="693"/>
      <c r="BD41" s="657"/>
      <c r="BE41" s="657"/>
      <c r="BF41" s="694"/>
      <c r="BG41" s="688"/>
      <c r="BH41" s="689"/>
      <c r="BI41" s="689"/>
      <c r="BJ41" s="689"/>
      <c r="BK41" s="689"/>
      <c r="BL41" s="216"/>
      <c r="BM41" s="695" t="s">
        <v>340</v>
      </c>
      <c r="BN41" s="695"/>
      <c r="BO41" s="695"/>
      <c r="BP41" s="695"/>
      <c r="BQ41" s="695"/>
      <c r="BR41" s="695"/>
      <c r="BS41" s="695"/>
      <c r="BT41" s="695"/>
      <c r="BU41" s="696"/>
      <c r="BV41" s="656">
        <v>304</v>
      </c>
      <c r="BW41" s="693"/>
      <c r="BX41" s="693"/>
      <c r="BY41" s="693"/>
      <c r="BZ41" s="693"/>
      <c r="CA41" s="693"/>
      <c r="CB41" s="697"/>
      <c r="CD41" s="685" t="s">
        <v>341</v>
      </c>
      <c r="CE41" s="682"/>
      <c r="CF41" s="682"/>
      <c r="CG41" s="682"/>
      <c r="CH41" s="682"/>
      <c r="CI41" s="682"/>
      <c r="CJ41" s="682"/>
      <c r="CK41" s="682"/>
      <c r="CL41" s="682"/>
      <c r="CM41" s="682"/>
      <c r="CN41" s="682"/>
      <c r="CO41" s="682"/>
      <c r="CP41" s="682"/>
      <c r="CQ41" s="683"/>
      <c r="CR41" s="641" t="s">
        <v>236</v>
      </c>
      <c r="CS41" s="642"/>
      <c r="CT41" s="642"/>
      <c r="CU41" s="642"/>
      <c r="CV41" s="642"/>
      <c r="CW41" s="642"/>
      <c r="CX41" s="642"/>
      <c r="CY41" s="643"/>
      <c r="CZ41" s="646" t="s">
        <v>120</v>
      </c>
      <c r="DA41" s="675"/>
      <c r="DB41" s="675"/>
      <c r="DC41" s="676"/>
      <c r="DD41" s="649" t="s">
        <v>251</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342</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343</v>
      </c>
      <c r="CE42" s="639"/>
      <c r="CF42" s="639"/>
      <c r="CG42" s="639"/>
      <c r="CH42" s="639"/>
      <c r="CI42" s="639"/>
      <c r="CJ42" s="639"/>
      <c r="CK42" s="639"/>
      <c r="CL42" s="639"/>
      <c r="CM42" s="639"/>
      <c r="CN42" s="639"/>
      <c r="CO42" s="639"/>
      <c r="CP42" s="639"/>
      <c r="CQ42" s="640"/>
      <c r="CR42" s="641">
        <v>202469546</v>
      </c>
      <c r="CS42" s="644"/>
      <c r="CT42" s="644"/>
      <c r="CU42" s="644"/>
      <c r="CV42" s="644"/>
      <c r="CW42" s="644"/>
      <c r="CX42" s="644"/>
      <c r="CY42" s="645"/>
      <c r="CZ42" s="646">
        <v>12</v>
      </c>
      <c r="DA42" s="647"/>
      <c r="DB42" s="647"/>
      <c r="DC42" s="648"/>
      <c r="DD42" s="649">
        <v>59480756</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344</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345</v>
      </c>
      <c r="CE43" s="639"/>
      <c r="CF43" s="639"/>
      <c r="CG43" s="639"/>
      <c r="CH43" s="639"/>
      <c r="CI43" s="639"/>
      <c r="CJ43" s="639"/>
      <c r="CK43" s="639"/>
      <c r="CL43" s="639"/>
      <c r="CM43" s="639"/>
      <c r="CN43" s="639"/>
      <c r="CO43" s="639"/>
      <c r="CP43" s="639"/>
      <c r="CQ43" s="640"/>
      <c r="CR43" s="641">
        <v>4577158</v>
      </c>
      <c r="CS43" s="642"/>
      <c r="CT43" s="642"/>
      <c r="CU43" s="642"/>
      <c r="CV43" s="642"/>
      <c r="CW43" s="642"/>
      <c r="CX43" s="642"/>
      <c r="CY43" s="643"/>
      <c r="CZ43" s="646">
        <v>0.3</v>
      </c>
      <c r="DA43" s="675"/>
      <c r="DB43" s="675"/>
      <c r="DC43" s="676"/>
      <c r="DD43" s="649">
        <v>4577158</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346</v>
      </c>
      <c r="CD44" s="669" t="s">
        <v>297</v>
      </c>
      <c r="CE44" s="670"/>
      <c r="CF44" s="638" t="s">
        <v>347</v>
      </c>
      <c r="CG44" s="639"/>
      <c r="CH44" s="639"/>
      <c r="CI44" s="639"/>
      <c r="CJ44" s="639"/>
      <c r="CK44" s="639"/>
      <c r="CL44" s="639"/>
      <c r="CM44" s="639"/>
      <c r="CN44" s="639"/>
      <c r="CO44" s="639"/>
      <c r="CP44" s="639"/>
      <c r="CQ44" s="640"/>
      <c r="CR44" s="641">
        <v>202469546</v>
      </c>
      <c r="CS44" s="644"/>
      <c r="CT44" s="644"/>
      <c r="CU44" s="644"/>
      <c r="CV44" s="644"/>
      <c r="CW44" s="644"/>
      <c r="CX44" s="644"/>
      <c r="CY44" s="645"/>
      <c r="CZ44" s="646">
        <v>12</v>
      </c>
      <c r="DA44" s="647"/>
      <c r="DB44" s="647"/>
      <c r="DC44" s="648"/>
      <c r="DD44" s="649">
        <v>59480756</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348</v>
      </c>
      <c r="CG45" s="639"/>
      <c r="CH45" s="639"/>
      <c r="CI45" s="639"/>
      <c r="CJ45" s="639"/>
      <c r="CK45" s="639"/>
      <c r="CL45" s="639"/>
      <c r="CM45" s="639"/>
      <c r="CN45" s="639"/>
      <c r="CO45" s="639"/>
      <c r="CP45" s="639"/>
      <c r="CQ45" s="640"/>
      <c r="CR45" s="641">
        <v>78203918</v>
      </c>
      <c r="CS45" s="642"/>
      <c r="CT45" s="642"/>
      <c r="CU45" s="642"/>
      <c r="CV45" s="642"/>
      <c r="CW45" s="642"/>
      <c r="CX45" s="642"/>
      <c r="CY45" s="643"/>
      <c r="CZ45" s="646">
        <v>4.5999999999999996</v>
      </c>
      <c r="DA45" s="675"/>
      <c r="DB45" s="675"/>
      <c r="DC45" s="676"/>
      <c r="DD45" s="649">
        <v>5673600</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349</v>
      </c>
      <c r="CG46" s="639"/>
      <c r="CH46" s="639"/>
      <c r="CI46" s="639"/>
      <c r="CJ46" s="639"/>
      <c r="CK46" s="639"/>
      <c r="CL46" s="639"/>
      <c r="CM46" s="639"/>
      <c r="CN46" s="639"/>
      <c r="CO46" s="639"/>
      <c r="CP46" s="639"/>
      <c r="CQ46" s="640"/>
      <c r="CR46" s="641">
        <v>115507904</v>
      </c>
      <c r="CS46" s="644"/>
      <c r="CT46" s="644"/>
      <c r="CU46" s="644"/>
      <c r="CV46" s="644"/>
      <c r="CW46" s="644"/>
      <c r="CX46" s="644"/>
      <c r="CY46" s="645"/>
      <c r="CZ46" s="646">
        <v>6.9</v>
      </c>
      <c r="DA46" s="647"/>
      <c r="DB46" s="647"/>
      <c r="DC46" s="648"/>
      <c r="DD46" s="649">
        <v>53609437</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350</v>
      </c>
      <c r="CG47" s="639"/>
      <c r="CH47" s="639"/>
      <c r="CI47" s="639"/>
      <c r="CJ47" s="639"/>
      <c r="CK47" s="639"/>
      <c r="CL47" s="639"/>
      <c r="CM47" s="639"/>
      <c r="CN47" s="639"/>
      <c r="CO47" s="639"/>
      <c r="CP47" s="639"/>
      <c r="CQ47" s="640"/>
      <c r="CR47" s="641" t="s">
        <v>120</v>
      </c>
      <c r="CS47" s="642"/>
      <c r="CT47" s="642"/>
      <c r="CU47" s="642"/>
      <c r="CV47" s="642"/>
      <c r="CW47" s="642"/>
      <c r="CX47" s="642"/>
      <c r="CY47" s="643"/>
      <c r="CZ47" s="646" t="s">
        <v>236</v>
      </c>
      <c r="DA47" s="675"/>
      <c r="DB47" s="675"/>
      <c r="DC47" s="676"/>
      <c r="DD47" s="649" t="s">
        <v>236</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351</v>
      </c>
      <c r="CG48" s="639"/>
      <c r="CH48" s="639"/>
      <c r="CI48" s="639"/>
      <c r="CJ48" s="639"/>
      <c r="CK48" s="639"/>
      <c r="CL48" s="639"/>
      <c r="CM48" s="639"/>
      <c r="CN48" s="639"/>
      <c r="CO48" s="639"/>
      <c r="CP48" s="639"/>
      <c r="CQ48" s="640"/>
      <c r="CR48" s="641" t="s">
        <v>251</v>
      </c>
      <c r="CS48" s="644"/>
      <c r="CT48" s="644"/>
      <c r="CU48" s="644"/>
      <c r="CV48" s="644"/>
      <c r="CW48" s="644"/>
      <c r="CX48" s="644"/>
      <c r="CY48" s="645"/>
      <c r="CZ48" s="646" t="s">
        <v>251</v>
      </c>
      <c r="DA48" s="647"/>
      <c r="DB48" s="647"/>
      <c r="DC48" s="648"/>
      <c r="DD48" s="649" t="s">
        <v>251</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352</v>
      </c>
      <c r="CE49" s="654"/>
      <c r="CF49" s="654"/>
      <c r="CG49" s="654"/>
      <c r="CH49" s="654"/>
      <c r="CI49" s="654"/>
      <c r="CJ49" s="654"/>
      <c r="CK49" s="654"/>
      <c r="CL49" s="654"/>
      <c r="CM49" s="654"/>
      <c r="CN49" s="654"/>
      <c r="CO49" s="654"/>
      <c r="CP49" s="654"/>
      <c r="CQ49" s="655"/>
      <c r="CR49" s="656">
        <v>1682028520</v>
      </c>
      <c r="CS49" s="657"/>
      <c r="CT49" s="657"/>
      <c r="CU49" s="657"/>
      <c r="CV49" s="657"/>
      <c r="CW49" s="657"/>
      <c r="CX49" s="657"/>
      <c r="CY49" s="658"/>
      <c r="CZ49" s="659">
        <v>100</v>
      </c>
      <c r="DA49" s="660"/>
      <c r="DB49" s="660"/>
      <c r="DC49" s="661"/>
      <c r="DD49" s="662">
        <v>1071246951</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L+K3hO7wFU74lgBbcKETsUG4UFE15Itc88Ym+ujvd2HYIHlxWoKJvx5IIb6Ly6fsxXNcuI14V6BWWyScBTAZHQ==" saltValue="JoPtL8yvgRYV6DOBHtnf7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353</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82" t="s">
        <v>354</v>
      </c>
      <c r="DK2" s="1183"/>
      <c r="DL2" s="1183"/>
      <c r="DM2" s="1183"/>
      <c r="DN2" s="1183"/>
      <c r="DO2" s="1184"/>
      <c r="DP2" s="229"/>
      <c r="DQ2" s="1182" t="s">
        <v>355</v>
      </c>
      <c r="DR2" s="1183"/>
      <c r="DS2" s="1183"/>
      <c r="DT2" s="1183"/>
      <c r="DU2" s="1183"/>
      <c r="DV2" s="1183"/>
      <c r="DW2" s="1183"/>
      <c r="DX2" s="1183"/>
      <c r="DY2" s="1183"/>
      <c r="DZ2" s="1184"/>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5" t="s">
        <v>356</v>
      </c>
      <c r="B4" s="1135"/>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5"/>
      <c r="AD4" s="1135"/>
      <c r="AE4" s="1135"/>
      <c r="AF4" s="1135"/>
      <c r="AG4" s="1135"/>
      <c r="AH4" s="1135"/>
      <c r="AI4" s="1135"/>
      <c r="AJ4" s="1135"/>
      <c r="AK4" s="1135"/>
      <c r="AL4" s="1135"/>
      <c r="AM4" s="1135"/>
      <c r="AN4" s="1135"/>
      <c r="AO4" s="1135"/>
      <c r="AP4" s="1135"/>
      <c r="AQ4" s="1135"/>
      <c r="AR4" s="1135"/>
      <c r="AS4" s="1135"/>
      <c r="AT4" s="1135"/>
      <c r="AU4" s="1135"/>
      <c r="AV4" s="1135"/>
      <c r="AW4" s="1135"/>
      <c r="AX4" s="1135"/>
      <c r="AY4" s="1135"/>
      <c r="AZ4" s="232"/>
      <c r="BA4" s="232"/>
      <c r="BB4" s="232"/>
      <c r="BC4" s="232"/>
      <c r="BD4" s="232"/>
      <c r="BE4" s="233"/>
      <c r="BF4" s="233"/>
      <c r="BG4" s="233"/>
      <c r="BH4" s="233"/>
      <c r="BI4" s="233"/>
      <c r="BJ4" s="233"/>
      <c r="BK4" s="233"/>
      <c r="BL4" s="233"/>
      <c r="BM4" s="233"/>
      <c r="BN4" s="233"/>
      <c r="BO4" s="233"/>
      <c r="BP4" s="233"/>
      <c r="BQ4" s="232" t="s">
        <v>357</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7" t="s">
        <v>358</v>
      </c>
      <c r="B5" s="1068"/>
      <c r="C5" s="1068"/>
      <c r="D5" s="1068"/>
      <c r="E5" s="1068"/>
      <c r="F5" s="1068"/>
      <c r="G5" s="1068"/>
      <c r="H5" s="1068"/>
      <c r="I5" s="1068"/>
      <c r="J5" s="1068"/>
      <c r="K5" s="1068"/>
      <c r="L5" s="1068"/>
      <c r="M5" s="1068"/>
      <c r="N5" s="1068"/>
      <c r="O5" s="1068"/>
      <c r="P5" s="1069"/>
      <c r="Q5" s="1073" t="s">
        <v>359</v>
      </c>
      <c r="R5" s="1074"/>
      <c r="S5" s="1074"/>
      <c r="T5" s="1074"/>
      <c r="U5" s="1075"/>
      <c r="V5" s="1073" t="s">
        <v>360</v>
      </c>
      <c r="W5" s="1074"/>
      <c r="X5" s="1074"/>
      <c r="Y5" s="1074"/>
      <c r="Z5" s="1075"/>
      <c r="AA5" s="1073" t="s">
        <v>361</v>
      </c>
      <c r="AB5" s="1074"/>
      <c r="AC5" s="1074"/>
      <c r="AD5" s="1074"/>
      <c r="AE5" s="1074"/>
      <c r="AF5" s="1185" t="s">
        <v>362</v>
      </c>
      <c r="AG5" s="1074"/>
      <c r="AH5" s="1074"/>
      <c r="AI5" s="1074"/>
      <c r="AJ5" s="1089"/>
      <c r="AK5" s="1074" t="s">
        <v>363</v>
      </c>
      <c r="AL5" s="1074"/>
      <c r="AM5" s="1074"/>
      <c r="AN5" s="1074"/>
      <c r="AO5" s="1075"/>
      <c r="AP5" s="1073" t="s">
        <v>364</v>
      </c>
      <c r="AQ5" s="1074"/>
      <c r="AR5" s="1074"/>
      <c r="AS5" s="1074"/>
      <c r="AT5" s="1075"/>
      <c r="AU5" s="1073" t="s">
        <v>365</v>
      </c>
      <c r="AV5" s="1074"/>
      <c r="AW5" s="1074"/>
      <c r="AX5" s="1074"/>
      <c r="AY5" s="1089"/>
      <c r="AZ5" s="236"/>
      <c r="BA5" s="236"/>
      <c r="BB5" s="236"/>
      <c r="BC5" s="236"/>
      <c r="BD5" s="236"/>
      <c r="BE5" s="237"/>
      <c r="BF5" s="237"/>
      <c r="BG5" s="237"/>
      <c r="BH5" s="237"/>
      <c r="BI5" s="237"/>
      <c r="BJ5" s="237"/>
      <c r="BK5" s="237"/>
      <c r="BL5" s="237"/>
      <c r="BM5" s="237"/>
      <c r="BN5" s="237"/>
      <c r="BO5" s="237"/>
      <c r="BP5" s="237"/>
      <c r="BQ5" s="1067" t="s">
        <v>366</v>
      </c>
      <c r="BR5" s="1068"/>
      <c r="BS5" s="1068"/>
      <c r="BT5" s="1068"/>
      <c r="BU5" s="1068"/>
      <c r="BV5" s="1068"/>
      <c r="BW5" s="1068"/>
      <c r="BX5" s="1068"/>
      <c r="BY5" s="1068"/>
      <c r="BZ5" s="1068"/>
      <c r="CA5" s="1068"/>
      <c r="CB5" s="1068"/>
      <c r="CC5" s="1068"/>
      <c r="CD5" s="1068"/>
      <c r="CE5" s="1068"/>
      <c r="CF5" s="1068"/>
      <c r="CG5" s="1069"/>
      <c r="CH5" s="1073" t="s">
        <v>367</v>
      </c>
      <c r="CI5" s="1074"/>
      <c r="CJ5" s="1074"/>
      <c r="CK5" s="1074"/>
      <c r="CL5" s="1075"/>
      <c r="CM5" s="1073" t="s">
        <v>368</v>
      </c>
      <c r="CN5" s="1074"/>
      <c r="CO5" s="1074"/>
      <c r="CP5" s="1074"/>
      <c r="CQ5" s="1075"/>
      <c r="CR5" s="1073" t="s">
        <v>369</v>
      </c>
      <c r="CS5" s="1074"/>
      <c r="CT5" s="1074"/>
      <c r="CU5" s="1074"/>
      <c r="CV5" s="1075"/>
      <c r="CW5" s="1073" t="s">
        <v>370</v>
      </c>
      <c r="CX5" s="1074"/>
      <c r="CY5" s="1074"/>
      <c r="CZ5" s="1074"/>
      <c r="DA5" s="1075"/>
      <c r="DB5" s="1073" t="s">
        <v>371</v>
      </c>
      <c r="DC5" s="1074"/>
      <c r="DD5" s="1074"/>
      <c r="DE5" s="1074"/>
      <c r="DF5" s="1075"/>
      <c r="DG5" s="1170" t="s">
        <v>372</v>
      </c>
      <c r="DH5" s="1171"/>
      <c r="DI5" s="1171"/>
      <c r="DJ5" s="1171"/>
      <c r="DK5" s="1172"/>
      <c r="DL5" s="1170" t="s">
        <v>373</v>
      </c>
      <c r="DM5" s="1171"/>
      <c r="DN5" s="1171"/>
      <c r="DO5" s="1171"/>
      <c r="DP5" s="1172"/>
      <c r="DQ5" s="1073" t="s">
        <v>374</v>
      </c>
      <c r="DR5" s="1074"/>
      <c r="DS5" s="1074"/>
      <c r="DT5" s="1074"/>
      <c r="DU5" s="1075"/>
      <c r="DV5" s="1073" t="s">
        <v>365</v>
      </c>
      <c r="DW5" s="1074"/>
      <c r="DX5" s="1074"/>
      <c r="DY5" s="1074"/>
      <c r="DZ5" s="1089"/>
      <c r="EA5" s="234"/>
    </row>
    <row r="6" spans="1:131" s="235" customFormat="1" ht="26.25" customHeight="1" thickBot="1" x14ac:dyDescent="0.2">
      <c r="A6" s="1070"/>
      <c r="B6" s="1071"/>
      <c r="C6" s="1071"/>
      <c r="D6" s="1071"/>
      <c r="E6" s="1071"/>
      <c r="F6" s="1071"/>
      <c r="G6" s="1071"/>
      <c r="H6" s="1071"/>
      <c r="I6" s="1071"/>
      <c r="J6" s="1071"/>
      <c r="K6" s="1071"/>
      <c r="L6" s="1071"/>
      <c r="M6" s="1071"/>
      <c r="N6" s="1071"/>
      <c r="O6" s="1071"/>
      <c r="P6" s="1072"/>
      <c r="Q6" s="1076"/>
      <c r="R6" s="1077"/>
      <c r="S6" s="1077"/>
      <c r="T6" s="1077"/>
      <c r="U6" s="1078"/>
      <c r="V6" s="1076"/>
      <c r="W6" s="1077"/>
      <c r="X6" s="1077"/>
      <c r="Y6" s="1077"/>
      <c r="Z6" s="1078"/>
      <c r="AA6" s="1076"/>
      <c r="AB6" s="1077"/>
      <c r="AC6" s="1077"/>
      <c r="AD6" s="1077"/>
      <c r="AE6" s="1077"/>
      <c r="AF6" s="1186"/>
      <c r="AG6" s="1077"/>
      <c r="AH6" s="1077"/>
      <c r="AI6" s="1077"/>
      <c r="AJ6" s="1090"/>
      <c r="AK6" s="1077"/>
      <c r="AL6" s="1077"/>
      <c r="AM6" s="1077"/>
      <c r="AN6" s="1077"/>
      <c r="AO6" s="1078"/>
      <c r="AP6" s="1076"/>
      <c r="AQ6" s="1077"/>
      <c r="AR6" s="1077"/>
      <c r="AS6" s="1077"/>
      <c r="AT6" s="1078"/>
      <c r="AU6" s="1076"/>
      <c r="AV6" s="1077"/>
      <c r="AW6" s="1077"/>
      <c r="AX6" s="1077"/>
      <c r="AY6" s="1090"/>
      <c r="AZ6" s="232"/>
      <c r="BA6" s="232"/>
      <c r="BB6" s="232"/>
      <c r="BC6" s="232"/>
      <c r="BD6" s="232"/>
      <c r="BE6" s="233"/>
      <c r="BF6" s="233"/>
      <c r="BG6" s="233"/>
      <c r="BH6" s="233"/>
      <c r="BI6" s="233"/>
      <c r="BJ6" s="233"/>
      <c r="BK6" s="233"/>
      <c r="BL6" s="233"/>
      <c r="BM6" s="233"/>
      <c r="BN6" s="233"/>
      <c r="BO6" s="233"/>
      <c r="BP6" s="233"/>
      <c r="BQ6" s="1070"/>
      <c r="BR6" s="1071"/>
      <c r="BS6" s="1071"/>
      <c r="BT6" s="1071"/>
      <c r="BU6" s="1071"/>
      <c r="BV6" s="1071"/>
      <c r="BW6" s="1071"/>
      <c r="BX6" s="1071"/>
      <c r="BY6" s="1071"/>
      <c r="BZ6" s="1071"/>
      <c r="CA6" s="1071"/>
      <c r="CB6" s="1071"/>
      <c r="CC6" s="1071"/>
      <c r="CD6" s="1071"/>
      <c r="CE6" s="1071"/>
      <c r="CF6" s="1071"/>
      <c r="CG6" s="1072"/>
      <c r="CH6" s="1076"/>
      <c r="CI6" s="1077"/>
      <c r="CJ6" s="1077"/>
      <c r="CK6" s="1077"/>
      <c r="CL6" s="1078"/>
      <c r="CM6" s="1076"/>
      <c r="CN6" s="1077"/>
      <c r="CO6" s="1077"/>
      <c r="CP6" s="1077"/>
      <c r="CQ6" s="1078"/>
      <c r="CR6" s="1076"/>
      <c r="CS6" s="1077"/>
      <c r="CT6" s="1077"/>
      <c r="CU6" s="1077"/>
      <c r="CV6" s="1078"/>
      <c r="CW6" s="1076"/>
      <c r="CX6" s="1077"/>
      <c r="CY6" s="1077"/>
      <c r="CZ6" s="1077"/>
      <c r="DA6" s="1078"/>
      <c r="DB6" s="1076"/>
      <c r="DC6" s="1077"/>
      <c r="DD6" s="1077"/>
      <c r="DE6" s="1077"/>
      <c r="DF6" s="1078"/>
      <c r="DG6" s="1173"/>
      <c r="DH6" s="1174"/>
      <c r="DI6" s="1174"/>
      <c r="DJ6" s="1174"/>
      <c r="DK6" s="1175"/>
      <c r="DL6" s="1173"/>
      <c r="DM6" s="1174"/>
      <c r="DN6" s="1174"/>
      <c r="DO6" s="1174"/>
      <c r="DP6" s="1175"/>
      <c r="DQ6" s="1076"/>
      <c r="DR6" s="1077"/>
      <c r="DS6" s="1077"/>
      <c r="DT6" s="1077"/>
      <c r="DU6" s="1078"/>
      <c r="DV6" s="1076"/>
      <c r="DW6" s="1077"/>
      <c r="DX6" s="1077"/>
      <c r="DY6" s="1077"/>
      <c r="DZ6" s="1090"/>
      <c r="EA6" s="234"/>
    </row>
    <row r="7" spans="1:131" s="235" customFormat="1" ht="26.25" customHeight="1" thickTop="1" x14ac:dyDescent="0.15">
      <c r="A7" s="238">
        <v>1</v>
      </c>
      <c r="B7" s="1122" t="s">
        <v>375</v>
      </c>
      <c r="C7" s="1123"/>
      <c r="D7" s="1123"/>
      <c r="E7" s="1123"/>
      <c r="F7" s="1123"/>
      <c r="G7" s="1123"/>
      <c r="H7" s="1123"/>
      <c r="I7" s="1123"/>
      <c r="J7" s="1123"/>
      <c r="K7" s="1123"/>
      <c r="L7" s="1123"/>
      <c r="M7" s="1123"/>
      <c r="N7" s="1123"/>
      <c r="O7" s="1123"/>
      <c r="P7" s="1124"/>
      <c r="Q7" s="1176">
        <v>1686885</v>
      </c>
      <c r="R7" s="1177"/>
      <c r="S7" s="1177"/>
      <c r="T7" s="1177"/>
      <c r="U7" s="1177"/>
      <c r="V7" s="1177">
        <v>1670239</v>
      </c>
      <c r="W7" s="1177"/>
      <c r="X7" s="1177"/>
      <c r="Y7" s="1177"/>
      <c r="Z7" s="1177"/>
      <c r="AA7" s="1177">
        <v>16646</v>
      </c>
      <c r="AB7" s="1177"/>
      <c r="AC7" s="1177"/>
      <c r="AD7" s="1177"/>
      <c r="AE7" s="1178"/>
      <c r="AF7" s="1179">
        <v>7278</v>
      </c>
      <c r="AG7" s="1180"/>
      <c r="AH7" s="1180"/>
      <c r="AI7" s="1180"/>
      <c r="AJ7" s="1181"/>
      <c r="AK7" s="1163">
        <v>25236</v>
      </c>
      <c r="AL7" s="1164"/>
      <c r="AM7" s="1164"/>
      <c r="AN7" s="1164"/>
      <c r="AO7" s="1164"/>
      <c r="AP7" s="1164">
        <v>2530313</v>
      </c>
      <c r="AQ7" s="1164"/>
      <c r="AR7" s="1164"/>
      <c r="AS7" s="1164"/>
      <c r="AT7" s="1164"/>
      <c r="AU7" s="1165"/>
      <c r="AV7" s="1165"/>
      <c r="AW7" s="1165"/>
      <c r="AX7" s="1165"/>
      <c r="AY7" s="1166"/>
      <c r="AZ7" s="232"/>
      <c r="BA7" s="232"/>
      <c r="BB7" s="232"/>
      <c r="BC7" s="232"/>
      <c r="BD7" s="232"/>
      <c r="BE7" s="233"/>
      <c r="BF7" s="233"/>
      <c r="BG7" s="233"/>
      <c r="BH7" s="233"/>
      <c r="BI7" s="233"/>
      <c r="BJ7" s="233"/>
      <c r="BK7" s="233"/>
      <c r="BL7" s="233"/>
      <c r="BM7" s="233"/>
      <c r="BN7" s="233"/>
      <c r="BO7" s="233"/>
      <c r="BP7" s="233"/>
      <c r="BQ7" s="239">
        <v>1</v>
      </c>
      <c r="BR7" s="240"/>
      <c r="BS7" s="1167" t="s">
        <v>578</v>
      </c>
      <c r="BT7" s="1168"/>
      <c r="BU7" s="1168"/>
      <c r="BV7" s="1168"/>
      <c r="BW7" s="1168"/>
      <c r="BX7" s="1168"/>
      <c r="BY7" s="1168"/>
      <c r="BZ7" s="1168"/>
      <c r="CA7" s="1168"/>
      <c r="CB7" s="1168"/>
      <c r="CC7" s="1168"/>
      <c r="CD7" s="1168"/>
      <c r="CE7" s="1168"/>
      <c r="CF7" s="1168"/>
      <c r="CG7" s="1169"/>
      <c r="CH7" s="1160">
        <v>10</v>
      </c>
      <c r="CI7" s="1161"/>
      <c r="CJ7" s="1161"/>
      <c r="CK7" s="1161"/>
      <c r="CL7" s="1162"/>
      <c r="CM7" s="1160">
        <v>134</v>
      </c>
      <c r="CN7" s="1161"/>
      <c r="CO7" s="1161"/>
      <c r="CP7" s="1161"/>
      <c r="CQ7" s="1162"/>
      <c r="CR7" s="1160">
        <v>30</v>
      </c>
      <c r="CS7" s="1161"/>
      <c r="CT7" s="1161"/>
      <c r="CU7" s="1161"/>
      <c r="CV7" s="1162"/>
      <c r="CW7" s="1160">
        <v>74</v>
      </c>
      <c r="CX7" s="1161"/>
      <c r="CY7" s="1161"/>
      <c r="CZ7" s="1161"/>
      <c r="DA7" s="1162"/>
      <c r="DB7" s="1160" t="s">
        <v>628</v>
      </c>
      <c r="DC7" s="1161"/>
      <c r="DD7" s="1161"/>
      <c r="DE7" s="1161"/>
      <c r="DF7" s="1162"/>
      <c r="DG7" s="1160" t="s">
        <v>628</v>
      </c>
      <c r="DH7" s="1161"/>
      <c r="DI7" s="1161"/>
      <c r="DJ7" s="1161"/>
      <c r="DK7" s="1162"/>
      <c r="DL7" s="1160" t="s">
        <v>628</v>
      </c>
      <c r="DM7" s="1161"/>
      <c r="DN7" s="1161"/>
      <c r="DO7" s="1161"/>
      <c r="DP7" s="1162"/>
      <c r="DQ7" s="1160" t="s">
        <v>628</v>
      </c>
      <c r="DR7" s="1161"/>
      <c r="DS7" s="1161"/>
      <c r="DT7" s="1161"/>
      <c r="DU7" s="1162"/>
      <c r="DV7" s="1187"/>
      <c r="DW7" s="1188"/>
      <c r="DX7" s="1188"/>
      <c r="DY7" s="1188"/>
      <c r="DZ7" s="1189"/>
      <c r="EA7" s="234"/>
    </row>
    <row r="8" spans="1:131" s="235" customFormat="1" ht="26.25" customHeight="1" x14ac:dyDescent="0.15">
      <c r="A8" s="241">
        <v>2</v>
      </c>
      <c r="B8" s="1109" t="s">
        <v>376</v>
      </c>
      <c r="C8" s="1110"/>
      <c r="D8" s="1110"/>
      <c r="E8" s="1110"/>
      <c r="F8" s="1110"/>
      <c r="G8" s="1110"/>
      <c r="H8" s="1110"/>
      <c r="I8" s="1110"/>
      <c r="J8" s="1110"/>
      <c r="K8" s="1110"/>
      <c r="L8" s="1110"/>
      <c r="M8" s="1110"/>
      <c r="N8" s="1110"/>
      <c r="O8" s="1110"/>
      <c r="P8" s="1111"/>
      <c r="Q8" s="1115">
        <v>503996</v>
      </c>
      <c r="R8" s="1116"/>
      <c r="S8" s="1116"/>
      <c r="T8" s="1116"/>
      <c r="U8" s="1116"/>
      <c r="V8" s="1116">
        <v>503996</v>
      </c>
      <c r="W8" s="1116"/>
      <c r="X8" s="1116"/>
      <c r="Y8" s="1116"/>
      <c r="Z8" s="1116"/>
      <c r="AA8" s="1116" t="s">
        <v>516</v>
      </c>
      <c r="AB8" s="1116"/>
      <c r="AC8" s="1116"/>
      <c r="AD8" s="1116"/>
      <c r="AE8" s="1117"/>
      <c r="AF8" s="1091" t="s">
        <v>120</v>
      </c>
      <c r="AG8" s="1092"/>
      <c r="AH8" s="1092"/>
      <c r="AI8" s="1092"/>
      <c r="AJ8" s="1093"/>
      <c r="AK8" s="1158">
        <v>443242</v>
      </c>
      <c r="AL8" s="1159"/>
      <c r="AM8" s="1159"/>
      <c r="AN8" s="1159"/>
      <c r="AO8" s="1159"/>
      <c r="AP8" s="1159" t="s">
        <v>516</v>
      </c>
      <c r="AQ8" s="1159"/>
      <c r="AR8" s="1159"/>
      <c r="AS8" s="1159"/>
      <c r="AT8" s="1159"/>
      <c r="AU8" s="1156"/>
      <c r="AV8" s="1156"/>
      <c r="AW8" s="1156"/>
      <c r="AX8" s="1156"/>
      <c r="AY8" s="1157"/>
      <c r="AZ8" s="232"/>
      <c r="BA8" s="232"/>
      <c r="BB8" s="232"/>
      <c r="BC8" s="232"/>
      <c r="BD8" s="232"/>
      <c r="BE8" s="233"/>
      <c r="BF8" s="233"/>
      <c r="BG8" s="233"/>
      <c r="BH8" s="233"/>
      <c r="BI8" s="233"/>
      <c r="BJ8" s="233"/>
      <c r="BK8" s="233"/>
      <c r="BL8" s="233"/>
      <c r="BM8" s="233"/>
      <c r="BN8" s="233"/>
      <c r="BO8" s="233"/>
      <c r="BP8" s="233"/>
      <c r="BQ8" s="242">
        <v>2</v>
      </c>
      <c r="BR8" s="243"/>
      <c r="BS8" s="1086" t="s">
        <v>579</v>
      </c>
      <c r="BT8" s="1087"/>
      <c r="BU8" s="1087"/>
      <c r="BV8" s="1087"/>
      <c r="BW8" s="1087"/>
      <c r="BX8" s="1087"/>
      <c r="BY8" s="1087"/>
      <c r="BZ8" s="1087"/>
      <c r="CA8" s="1087"/>
      <c r="CB8" s="1087"/>
      <c r="CC8" s="1087"/>
      <c r="CD8" s="1087"/>
      <c r="CE8" s="1087"/>
      <c r="CF8" s="1087"/>
      <c r="CG8" s="1088"/>
      <c r="CH8" s="1061">
        <v>-4</v>
      </c>
      <c r="CI8" s="1062"/>
      <c r="CJ8" s="1062"/>
      <c r="CK8" s="1062"/>
      <c r="CL8" s="1063"/>
      <c r="CM8" s="1061">
        <v>1157</v>
      </c>
      <c r="CN8" s="1062"/>
      <c r="CO8" s="1062"/>
      <c r="CP8" s="1062"/>
      <c r="CQ8" s="1063"/>
      <c r="CR8" s="1061">
        <v>100</v>
      </c>
      <c r="CS8" s="1062"/>
      <c r="CT8" s="1062"/>
      <c r="CU8" s="1062"/>
      <c r="CV8" s="1063"/>
      <c r="CW8" s="1061">
        <v>138</v>
      </c>
      <c r="CX8" s="1062"/>
      <c r="CY8" s="1062"/>
      <c r="CZ8" s="1062"/>
      <c r="DA8" s="1063"/>
      <c r="DB8" s="1061" t="s">
        <v>628</v>
      </c>
      <c r="DC8" s="1062"/>
      <c r="DD8" s="1062"/>
      <c r="DE8" s="1062"/>
      <c r="DF8" s="1063"/>
      <c r="DG8" s="1061" t="s">
        <v>628</v>
      </c>
      <c r="DH8" s="1062"/>
      <c r="DI8" s="1062"/>
      <c r="DJ8" s="1062"/>
      <c r="DK8" s="1063"/>
      <c r="DL8" s="1061" t="s">
        <v>628</v>
      </c>
      <c r="DM8" s="1062"/>
      <c r="DN8" s="1062"/>
      <c r="DO8" s="1062"/>
      <c r="DP8" s="1063"/>
      <c r="DQ8" s="1061" t="s">
        <v>628</v>
      </c>
      <c r="DR8" s="1062"/>
      <c r="DS8" s="1062"/>
      <c r="DT8" s="1062"/>
      <c r="DU8" s="1063"/>
      <c r="DV8" s="1064"/>
      <c r="DW8" s="1065"/>
      <c r="DX8" s="1065"/>
      <c r="DY8" s="1065"/>
      <c r="DZ8" s="1066"/>
      <c r="EA8" s="234"/>
    </row>
    <row r="9" spans="1:131" s="235" customFormat="1" ht="26.25" customHeight="1" x14ac:dyDescent="0.15">
      <c r="A9" s="241">
        <v>3</v>
      </c>
      <c r="B9" s="1109" t="s">
        <v>377</v>
      </c>
      <c r="C9" s="1110"/>
      <c r="D9" s="1110"/>
      <c r="E9" s="1110"/>
      <c r="F9" s="1110"/>
      <c r="G9" s="1110"/>
      <c r="H9" s="1110"/>
      <c r="I9" s="1110"/>
      <c r="J9" s="1110"/>
      <c r="K9" s="1110"/>
      <c r="L9" s="1110"/>
      <c r="M9" s="1110"/>
      <c r="N9" s="1110"/>
      <c r="O9" s="1110"/>
      <c r="P9" s="1111"/>
      <c r="Q9" s="1115">
        <v>1119</v>
      </c>
      <c r="R9" s="1116"/>
      <c r="S9" s="1116"/>
      <c r="T9" s="1116"/>
      <c r="U9" s="1116"/>
      <c r="V9" s="1116">
        <v>366</v>
      </c>
      <c r="W9" s="1116"/>
      <c r="X9" s="1116"/>
      <c r="Y9" s="1116"/>
      <c r="Z9" s="1116"/>
      <c r="AA9" s="1116">
        <v>754</v>
      </c>
      <c r="AB9" s="1116"/>
      <c r="AC9" s="1116"/>
      <c r="AD9" s="1116"/>
      <c r="AE9" s="1117"/>
      <c r="AF9" s="1091" t="s">
        <v>120</v>
      </c>
      <c r="AG9" s="1092"/>
      <c r="AH9" s="1092"/>
      <c r="AI9" s="1092"/>
      <c r="AJ9" s="1093"/>
      <c r="AK9" s="1158">
        <v>22</v>
      </c>
      <c r="AL9" s="1159"/>
      <c r="AM9" s="1159"/>
      <c r="AN9" s="1159"/>
      <c r="AO9" s="1159"/>
      <c r="AP9" s="1159">
        <v>3658</v>
      </c>
      <c r="AQ9" s="1159"/>
      <c r="AR9" s="1159"/>
      <c r="AS9" s="1159"/>
      <c r="AT9" s="1159"/>
      <c r="AU9" s="1156"/>
      <c r="AV9" s="1156"/>
      <c r="AW9" s="1156"/>
      <c r="AX9" s="1156"/>
      <c r="AY9" s="1157"/>
      <c r="AZ9" s="232"/>
      <c r="BA9" s="232"/>
      <c r="BB9" s="232"/>
      <c r="BC9" s="232"/>
      <c r="BD9" s="232"/>
      <c r="BE9" s="233"/>
      <c r="BF9" s="233"/>
      <c r="BG9" s="233"/>
      <c r="BH9" s="233"/>
      <c r="BI9" s="233"/>
      <c r="BJ9" s="233"/>
      <c r="BK9" s="233"/>
      <c r="BL9" s="233"/>
      <c r="BM9" s="233"/>
      <c r="BN9" s="233"/>
      <c r="BO9" s="233"/>
      <c r="BP9" s="233"/>
      <c r="BQ9" s="242">
        <v>3</v>
      </c>
      <c r="BR9" s="243"/>
      <c r="BS9" s="1086" t="s">
        <v>580</v>
      </c>
      <c r="BT9" s="1087"/>
      <c r="BU9" s="1087"/>
      <c r="BV9" s="1087"/>
      <c r="BW9" s="1087"/>
      <c r="BX9" s="1087"/>
      <c r="BY9" s="1087"/>
      <c r="BZ9" s="1087"/>
      <c r="CA9" s="1087"/>
      <c r="CB9" s="1087"/>
      <c r="CC9" s="1087"/>
      <c r="CD9" s="1087"/>
      <c r="CE9" s="1087"/>
      <c r="CF9" s="1087"/>
      <c r="CG9" s="1088"/>
      <c r="CH9" s="1061">
        <v>170</v>
      </c>
      <c r="CI9" s="1062"/>
      <c r="CJ9" s="1062"/>
      <c r="CK9" s="1062"/>
      <c r="CL9" s="1063"/>
      <c r="CM9" s="1061">
        <v>2808</v>
      </c>
      <c r="CN9" s="1062"/>
      <c r="CO9" s="1062"/>
      <c r="CP9" s="1062"/>
      <c r="CQ9" s="1063"/>
      <c r="CR9" s="1061">
        <v>75</v>
      </c>
      <c r="CS9" s="1062"/>
      <c r="CT9" s="1062"/>
      <c r="CU9" s="1062"/>
      <c r="CV9" s="1063"/>
      <c r="CW9" s="1061">
        <v>675</v>
      </c>
      <c r="CX9" s="1062"/>
      <c r="CY9" s="1062"/>
      <c r="CZ9" s="1062"/>
      <c r="DA9" s="1063"/>
      <c r="DB9" s="1061" t="s">
        <v>628</v>
      </c>
      <c r="DC9" s="1062"/>
      <c r="DD9" s="1062"/>
      <c r="DE9" s="1062"/>
      <c r="DF9" s="1063"/>
      <c r="DG9" s="1061" t="s">
        <v>628</v>
      </c>
      <c r="DH9" s="1062"/>
      <c r="DI9" s="1062"/>
      <c r="DJ9" s="1062"/>
      <c r="DK9" s="1063"/>
      <c r="DL9" s="1061" t="s">
        <v>628</v>
      </c>
      <c r="DM9" s="1062"/>
      <c r="DN9" s="1062"/>
      <c r="DO9" s="1062"/>
      <c r="DP9" s="1063"/>
      <c r="DQ9" s="1061" t="s">
        <v>628</v>
      </c>
      <c r="DR9" s="1062"/>
      <c r="DS9" s="1062"/>
      <c r="DT9" s="1062"/>
      <c r="DU9" s="1063"/>
      <c r="DV9" s="1064"/>
      <c r="DW9" s="1065"/>
      <c r="DX9" s="1065"/>
      <c r="DY9" s="1065"/>
      <c r="DZ9" s="1066"/>
      <c r="EA9" s="234"/>
    </row>
    <row r="10" spans="1:131" s="235" customFormat="1" ht="26.25" customHeight="1" x14ac:dyDescent="0.15">
      <c r="A10" s="241">
        <v>4</v>
      </c>
      <c r="B10" s="1109" t="s">
        <v>378</v>
      </c>
      <c r="C10" s="1110"/>
      <c r="D10" s="1110"/>
      <c r="E10" s="1110"/>
      <c r="F10" s="1110"/>
      <c r="G10" s="1110"/>
      <c r="H10" s="1110"/>
      <c r="I10" s="1110"/>
      <c r="J10" s="1110"/>
      <c r="K10" s="1110"/>
      <c r="L10" s="1110"/>
      <c r="M10" s="1110"/>
      <c r="N10" s="1110"/>
      <c r="O10" s="1110"/>
      <c r="P10" s="1111"/>
      <c r="Q10" s="1115">
        <v>484</v>
      </c>
      <c r="R10" s="1116"/>
      <c r="S10" s="1116"/>
      <c r="T10" s="1116"/>
      <c r="U10" s="1116"/>
      <c r="V10" s="1116">
        <v>407</v>
      </c>
      <c r="W10" s="1116"/>
      <c r="X10" s="1116"/>
      <c r="Y10" s="1116"/>
      <c r="Z10" s="1116"/>
      <c r="AA10" s="1116">
        <v>77</v>
      </c>
      <c r="AB10" s="1116"/>
      <c r="AC10" s="1116"/>
      <c r="AD10" s="1116"/>
      <c r="AE10" s="1117"/>
      <c r="AF10" s="1091">
        <v>77</v>
      </c>
      <c r="AG10" s="1092"/>
      <c r="AH10" s="1092"/>
      <c r="AI10" s="1092"/>
      <c r="AJ10" s="1093"/>
      <c r="AK10" s="1158">
        <v>13</v>
      </c>
      <c r="AL10" s="1159"/>
      <c r="AM10" s="1159"/>
      <c r="AN10" s="1159"/>
      <c r="AO10" s="1159"/>
      <c r="AP10" s="1159" t="s">
        <v>516</v>
      </c>
      <c r="AQ10" s="1159"/>
      <c r="AR10" s="1159"/>
      <c r="AS10" s="1159"/>
      <c r="AT10" s="1159"/>
      <c r="AU10" s="1156"/>
      <c r="AV10" s="1156"/>
      <c r="AW10" s="1156"/>
      <c r="AX10" s="1156"/>
      <c r="AY10" s="1157"/>
      <c r="AZ10" s="232"/>
      <c r="BA10" s="232"/>
      <c r="BB10" s="232"/>
      <c r="BC10" s="232"/>
      <c r="BD10" s="232"/>
      <c r="BE10" s="233"/>
      <c r="BF10" s="233"/>
      <c r="BG10" s="233"/>
      <c r="BH10" s="233"/>
      <c r="BI10" s="233"/>
      <c r="BJ10" s="233"/>
      <c r="BK10" s="233"/>
      <c r="BL10" s="233"/>
      <c r="BM10" s="233"/>
      <c r="BN10" s="233"/>
      <c r="BO10" s="233"/>
      <c r="BP10" s="233"/>
      <c r="BQ10" s="242">
        <v>4</v>
      </c>
      <c r="BR10" s="243"/>
      <c r="BS10" s="1086" t="s">
        <v>581</v>
      </c>
      <c r="BT10" s="1087"/>
      <c r="BU10" s="1087"/>
      <c r="BV10" s="1087"/>
      <c r="BW10" s="1087"/>
      <c r="BX10" s="1087"/>
      <c r="BY10" s="1087"/>
      <c r="BZ10" s="1087"/>
      <c r="CA10" s="1087"/>
      <c r="CB10" s="1087"/>
      <c r="CC10" s="1087"/>
      <c r="CD10" s="1087"/>
      <c r="CE10" s="1087"/>
      <c r="CF10" s="1087"/>
      <c r="CG10" s="1088"/>
      <c r="CH10" s="1061">
        <v>-57</v>
      </c>
      <c r="CI10" s="1062"/>
      <c r="CJ10" s="1062"/>
      <c r="CK10" s="1062"/>
      <c r="CL10" s="1063"/>
      <c r="CM10" s="1061">
        <v>1176</v>
      </c>
      <c r="CN10" s="1062"/>
      <c r="CO10" s="1062"/>
      <c r="CP10" s="1062"/>
      <c r="CQ10" s="1063"/>
      <c r="CR10" s="1061">
        <v>100</v>
      </c>
      <c r="CS10" s="1062"/>
      <c r="CT10" s="1062"/>
      <c r="CU10" s="1062"/>
      <c r="CV10" s="1063"/>
      <c r="CW10" s="1061">
        <v>207</v>
      </c>
      <c r="CX10" s="1062"/>
      <c r="CY10" s="1062"/>
      <c r="CZ10" s="1062"/>
      <c r="DA10" s="1063"/>
      <c r="DB10" s="1061" t="s">
        <v>628</v>
      </c>
      <c r="DC10" s="1062"/>
      <c r="DD10" s="1062"/>
      <c r="DE10" s="1062"/>
      <c r="DF10" s="1063"/>
      <c r="DG10" s="1061" t="s">
        <v>628</v>
      </c>
      <c r="DH10" s="1062"/>
      <c r="DI10" s="1062"/>
      <c r="DJ10" s="1062"/>
      <c r="DK10" s="1063"/>
      <c r="DL10" s="1061" t="s">
        <v>628</v>
      </c>
      <c r="DM10" s="1062"/>
      <c r="DN10" s="1062"/>
      <c r="DO10" s="1062"/>
      <c r="DP10" s="1063"/>
      <c r="DQ10" s="1061" t="s">
        <v>628</v>
      </c>
      <c r="DR10" s="1062"/>
      <c r="DS10" s="1062"/>
      <c r="DT10" s="1062"/>
      <c r="DU10" s="1063"/>
      <c r="DV10" s="1064"/>
      <c r="DW10" s="1065"/>
      <c r="DX10" s="1065"/>
      <c r="DY10" s="1065"/>
      <c r="DZ10" s="1066"/>
      <c r="EA10" s="234"/>
    </row>
    <row r="11" spans="1:131" s="235" customFormat="1" ht="26.25" customHeight="1" x14ac:dyDescent="0.15">
      <c r="A11" s="241">
        <v>5</v>
      </c>
      <c r="B11" s="1109" t="s">
        <v>379</v>
      </c>
      <c r="C11" s="1110"/>
      <c r="D11" s="1110"/>
      <c r="E11" s="1110"/>
      <c r="F11" s="1110"/>
      <c r="G11" s="1110"/>
      <c r="H11" s="1110"/>
      <c r="I11" s="1110"/>
      <c r="J11" s="1110"/>
      <c r="K11" s="1110"/>
      <c r="L11" s="1110"/>
      <c r="M11" s="1110"/>
      <c r="N11" s="1110"/>
      <c r="O11" s="1110"/>
      <c r="P11" s="1111"/>
      <c r="Q11" s="1115">
        <v>56</v>
      </c>
      <c r="R11" s="1116"/>
      <c r="S11" s="1116"/>
      <c r="T11" s="1116"/>
      <c r="U11" s="1116"/>
      <c r="V11" s="1116">
        <v>35</v>
      </c>
      <c r="W11" s="1116"/>
      <c r="X11" s="1116"/>
      <c r="Y11" s="1116"/>
      <c r="Z11" s="1116"/>
      <c r="AA11" s="1116">
        <v>21</v>
      </c>
      <c r="AB11" s="1116"/>
      <c r="AC11" s="1116"/>
      <c r="AD11" s="1116"/>
      <c r="AE11" s="1117"/>
      <c r="AF11" s="1091">
        <v>21</v>
      </c>
      <c r="AG11" s="1092"/>
      <c r="AH11" s="1092"/>
      <c r="AI11" s="1092"/>
      <c r="AJ11" s="1093"/>
      <c r="AK11" s="1158">
        <v>30</v>
      </c>
      <c r="AL11" s="1159"/>
      <c r="AM11" s="1159"/>
      <c r="AN11" s="1159"/>
      <c r="AO11" s="1159"/>
      <c r="AP11" s="1159" t="s">
        <v>516</v>
      </c>
      <c r="AQ11" s="1159"/>
      <c r="AR11" s="1159"/>
      <c r="AS11" s="1159"/>
      <c r="AT11" s="1159"/>
      <c r="AU11" s="1156"/>
      <c r="AV11" s="1156"/>
      <c r="AW11" s="1156"/>
      <c r="AX11" s="1156"/>
      <c r="AY11" s="1157"/>
      <c r="AZ11" s="232"/>
      <c r="BA11" s="232"/>
      <c r="BB11" s="232"/>
      <c r="BC11" s="232"/>
      <c r="BD11" s="232"/>
      <c r="BE11" s="233"/>
      <c r="BF11" s="233"/>
      <c r="BG11" s="233"/>
      <c r="BH11" s="233"/>
      <c r="BI11" s="233"/>
      <c r="BJ11" s="233"/>
      <c r="BK11" s="233"/>
      <c r="BL11" s="233"/>
      <c r="BM11" s="233"/>
      <c r="BN11" s="233"/>
      <c r="BO11" s="233"/>
      <c r="BP11" s="233"/>
      <c r="BQ11" s="242">
        <v>5</v>
      </c>
      <c r="BR11" s="243"/>
      <c r="BS11" s="1086" t="s">
        <v>582</v>
      </c>
      <c r="BT11" s="1087"/>
      <c r="BU11" s="1087"/>
      <c r="BV11" s="1087"/>
      <c r="BW11" s="1087"/>
      <c r="BX11" s="1087"/>
      <c r="BY11" s="1087"/>
      <c r="BZ11" s="1087"/>
      <c r="CA11" s="1087"/>
      <c r="CB11" s="1087"/>
      <c r="CC11" s="1087"/>
      <c r="CD11" s="1087"/>
      <c r="CE11" s="1087"/>
      <c r="CF11" s="1087"/>
      <c r="CG11" s="1088"/>
      <c r="CH11" s="1061">
        <v>60</v>
      </c>
      <c r="CI11" s="1062"/>
      <c r="CJ11" s="1062"/>
      <c r="CK11" s="1062"/>
      <c r="CL11" s="1063"/>
      <c r="CM11" s="1061">
        <v>3499</v>
      </c>
      <c r="CN11" s="1062"/>
      <c r="CO11" s="1062"/>
      <c r="CP11" s="1062"/>
      <c r="CQ11" s="1063"/>
      <c r="CR11" s="1061" t="s">
        <v>628</v>
      </c>
      <c r="CS11" s="1062"/>
      <c r="CT11" s="1062"/>
      <c r="CU11" s="1062"/>
      <c r="CV11" s="1063"/>
      <c r="CW11" s="1061">
        <v>254</v>
      </c>
      <c r="CX11" s="1062"/>
      <c r="CY11" s="1062"/>
      <c r="CZ11" s="1062"/>
      <c r="DA11" s="1063"/>
      <c r="DB11" s="1061" t="s">
        <v>628</v>
      </c>
      <c r="DC11" s="1062"/>
      <c r="DD11" s="1062"/>
      <c r="DE11" s="1062"/>
      <c r="DF11" s="1063"/>
      <c r="DG11" s="1061" t="s">
        <v>628</v>
      </c>
      <c r="DH11" s="1062"/>
      <c r="DI11" s="1062"/>
      <c r="DJ11" s="1062"/>
      <c r="DK11" s="1063"/>
      <c r="DL11" s="1061" t="s">
        <v>628</v>
      </c>
      <c r="DM11" s="1062"/>
      <c r="DN11" s="1062"/>
      <c r="DO11" s="1062"/>
      <c r="DP11" s="1063"/>
      <c r="DQ11" s="1061" t="s">
        <v>628</v>
      </c>
      <c r="DR11" s="1062"/>
      <c r="DS11" s="1062"/>
      <c r="DT11" s="1062"/>
      <c r="DU11" s="1063"/>
      <c r="DV11" s="1064"/>
      <c r="DW11" s="1065"/>
      <c r="DX11" s="1065"/>
      <c r="DY11" s="1065"/>
      <c r="DZ11" s="1066"/>
      <c r="EA11" s="234"/>
    </row>
    <row r="12" spans="1:131" s="235" customFormat="1" ht="26.25" customHeight="1" x14ac:dyDescent="0.15">
      <c r="A12" s="241">
        <v>6</v>
      </c>
      <c r="B12" s="1109" t="s">
        <v>380</v>
      </c>
      <c r="C12" s="1110"/>
      <c r="D12" s="1110"/>
      <c r="E12" s="1110"/>
      <c r="F12" s="1110"/>
      <c r="G12" s="1110"/>
      <c r="H12" s="1110"/>
      <c r="I12" s="1110"/>
      <c r="J12" s="1110"/>
      <c r="K12" s="1110"/>
      <c r="L12" s="1110"/>
      <c r="M12" s="1110"/>
      <c r="N12" s="1110"/>
      <c r="O12" s="1110"/>
      <c r="P12" s="1111"/>
      <c r="Q12" s="1115">
        <v>9615</v>
      </c>
      <c r="R12" s="1116"/>
      <c r="S12" s="1116"/>
      <c r="T12" s="1116"/>
      <c r="U12" s="1116"/>
      <c r="V12" s="1116">
        <v>7103</v>
      </c>
      <c r="W12" s="1116"/>
      <c r="X12" s="1116"/>
      <c r="Y12" s="1116"/>
      <c r="Z12" s="1116"/>
      <c r="AA12" s="1116">
        <v>2512</v>
      </c>
      <c r="AB12" s="1116"/>
      <c r="AC12" s="1116"/>
      <c r="AD12" s="1116"/>
      <c r="AE12" s="1117"/>
      <c r="AF12" s="1091">
        <v>2512</v>
      </c>
      <c r="AG12" s="1092"/>
      <c r="AH12" s="1092"/>
      <c r="AI12" s="1092"/>
      <c r="AJ12" s="1093"/>
      <c r="AK12" s="1158">
        <v>2350</v>
      </c>
      <c r="AL12" s="1159"/>
      <c r="AM12" s="1159"/>
      <c r="AN12" s="1159"/>
      <c r="AO12" s="1159"/>
      <c r="AP12" s="1159">
        <v>28840</v>
      </c>
      <c r="AQ12" s="1159"/>
      <c r="AR12" s="1159"/>
      <c r="AS12" s="1159"/>
      <c r="AT12" s="1159"/>
      <c r="AU12" s="1156"/>
      <c r="AV12" s="1156"/>
      <c r="AW12" s="1156"/>
      <c r="AX12" s="1156"/>
      <c r="AY12" s="1157"/>
      <c r="AZ12" s="232"/>
      <c r="BA12" s="232"/>
      <c r="BB12" s="232"/>
      <c r="BC12" s="232"/>
      <c r="BD12" s="232"/>
      <c r="BE12" s="233"/>
      <c r="BF12" s="233"/>
      <c r="BG12" s="233"/>
      <c r="BH12" s="233"/>
      <c r="BI12" s="233"/>
      <c r="BJ12" s="233"/>
      <c r="BK12" s="233"/>
      <c r="BL12" s="233"/>
      <c r="BM12" s="233"/>
      <c r="BN12" s="233"/>
      <c r="BO12" s="233"/>
      <c r="BP12" s="233"/>
      <c r="BQ12" s="242">
        <v>6</v>
      </c>
      <c r="BR12" s="243"/>
      <c r="BS12" s="1086" t="s">
        <v>583</v>
      </c>
      <c r="BT12" s="1087"/>
      <c r="BU12" s="1087"/>
      <c r="BV12" s="1087"/>
      <c r="BW12" s="1087"/>
      <c r="BX12" s="1087"/>
      <c r="BY12" s="1087"/>
      <c r="BZ12" s="1087"/>
      <c r="CA12" s="1087"/>
      <c r="CB12" s="1087"/>
      <c r="CC12" s="1087"/>
      <c r="CD12" s="1087"/>
      <c r="CE12" s="1087"/>
      <c r="CF12" s="1087"/>
      <c r="CG12" s="1088"/>
      <c r="CH12" s="1061">
        <v>-4</v>
      </c>
      <c r="CI12" s="1062"/>
      <c r="CJ12" s="1062"/>
      <c r="CK12" s="1062"/>
      <c r="CL12" s="1063"/>
      <c r="CM12" s="1061">
        <v>997</v>
      </c>
      <c r="CN12" s="1062"/>
      <c r="CO12" s="1062"/>
      <c r="CP12" s="1062"/>
      <c r="CQ12" s="1063"/>
      <c r="CR12" s="1061">
        <v>350</v>
      </c>
      <c r="CS12" s="1062"/>
      <c r="CT12" s="1062"/>
      <c r="CU12" s="1062"/>
      <c r="CV12" s="1063"/>
      <c r="CW12" s="1061">
        <v>284</v>
      </c>
      <c r="CX12" s="1062"/>
      <c r="CY12" s="1062"/>
      <c r="CZ12" s="1062"/>
      <c r="DA12" s="1063"/>
      <c r="DB12" s="1061" t="s">
        <v>628</v>
      </c>
      <c r="DC12" s="1062"/>
      <c r="DD12" s="1062"/>
      <c r="DE12" s="1062"/>
      <c r="DF12" s="1063"/>
      <c r="DG12" s="1061" t="s">
        <v>628</v>
      </c>
      <c r="DH12" s="1062"/>
      <c r="DI12" s="1062"/>
      <c r="DJ12" s="1062"/>
      <c r="DK12" s="1063"/>
      <c r="DL12" s="1061" t="s">
        <v>628</v>
      </c>
      <c r="DM12" s="1062"/>
      <c r="DN12" s="1062"/>
      <c r="DO12" s="1062"/>
      <c r="DP12" s="1063"/>
      <c r="DQ12" s="1061" t="s">
        <v>628</v>
      </c>
      <c r="DR12" s="1062"/>
      <c r="DS12" s="1062"/>
      <c r="DT12" s="1062"/>
      <c r="DU12" s="1063"/>
      <c r="DV12" s="1064"/>
      <c r="DW12" s="1065"/>
      <c r="DX12" s="1065"/>
      <c r="DY12" s="1065"/>
      <c r="DZ12" s="1066"/>
      <c r="EA12" s="234"/>
    </row>
    <row r="13" spans="1:131" s="235" customFormat="1" ht="26.25" customHeight="1" x14ac:dyDescent="0.15">
      <c r="A13" s="241">
        <v>7</v>
      </c>
      <c r="B13" s="1109" t="s">
        <v>381</v>
      </c>
      <c r="C13" s="1110"/>
      <c r="D13" s="1110"/>
      <c r="E13" s="1110"/>
      <c r="F13" s="1110"/>
      <c r="G13" s="1110"/>
      <c r="H13" s="1110"/>
      <c r="I13" s="1110"/>
      <c r="J13" s="1110"/>
      <c r="K13" s="1110"/>
      <c r="L13" s="1110"/>
      <c r="M13" s="1110"/>
      <c r="N13" s="1110"/>
      <c r="O13" s="1110"/>
      <c r="P13" s="1111"/>
      <c r="Q13" s="1115">
        <v>1968</v>
      </c>
      <c r="R13" s="1116"/>
      <c r="S13" s="1116"/>
      <c r="T13" s="1116"/>
      <c r="U13" s="1116"/>
      <c r="V13" s="1116">
        <v>1968</v>
      </c>
      <c r="W13" s="1116"/>
      <c r="X13" s="1116"/>
      <c r="Y13" s="1116"/>
      <c r="Z13" s="1116"/>
      <c r="AA13" s="1116">
        <v>0</v>
      </c>
      <c r="AB13" s="1116"/>
      <c r="AC13" s="1116"/>
      <c r="AD13" s="1116"/>
      <c r="AE13" s="1117"/>
      <c r="AF13" s="1091">
        <v>0</v>
      </c>
      <c r="AG13" s="1092"/>
      <c r="AH13" s="1092"/>
      <c r="AI13" s="1092"/>
      <c r="AJ13" s="1093"/>
      <c r="AK13" s="1158">
        <v>6</v>
      </c>
      <c r="AL13" s="1159"/>
      <c r="AM13" s="1159"/>
      <c r="AN13" s="1159"/>
      <c r="AO13" s="1159"/>
      <c r="AP13" s="1159">
        <v>2354</v>
      </c>
      <c r="AQ13" s="1159"/>
      <c r="AR13" s="1159"/>
      <c r="AS13" s="1159"/>
      <c r="AT13" s="1159"/>
      <c r="AU13" s="1156"/>
      <c r="AV13" s="1156"/>
      <c r="AW13" s="1156"/>
      <c r="AX13" s="1156"/>
      <c r="AY13" s="1157"/>
      <c r="AZ13" s="232"/>
      <c r="BA13" s="232"/>
      <c r="BB13" s="232"/>
      <c r="BC13" s="232"/>
      <c r="BD13" s="232"/>
      <c r="BE13" s="233"/>
      <c r="BF13" s="233"/>
      <c r="BG13" s="233"/>
      <c r="BH13" s="233"/>
      <c r="BI13" s="233"/>
      <c r="BJ13" s="233"/>
      <c r="BK13" s="233"/>
      <c r="BL13" s="233"/>
      <c r="BM13" s="233"/>
      <c r="BN13" s="233"/>
      <c r="BO13" s="233"/>
      <c r="BP13" s="233"/>
      <c r="BQ13" s="242">
        <v>7</v>
      </c>
      <c r="BR13" s="243" t="s">
        <v>584</v>
      </c>
      <c r="BS13" s="1086" t="s">
        <v>585</v>
      </c>
      <c r="BT13" s="1087"/>
      <c r="BU13" s="1087"/>
      <c r="BV13" s="1087"/>
      <c r="BW13" s="1087"/>
      <c r="BX13" s="1087"/>
      <c r="BY13" s="1087"/>
      <c r="BZ13" s="1087"/>
      <c r="CA13" s="1087"/>
      <c r="CB13" s="1087"/>
      <c r="CC13" s="1087"/>
      <c r="CD13" s="1087"/>
      <c r="CE13" s="1087"/>
      <c r="CF13" s="1087"/>
      <c r="CG13" s="1088"/>
      <c r="CH13" s="1061">
        <v>670</v>
      </c>
      <c r="CI13" s="1062"/>
      <c r="CJ13" s="1062"/>
      <c r="CK13" s="1062"/>
      <c r="CL13" s="1063"/>
      <c r="CM13" s="1061">
        <v>11527</v>
      </c>
      <c r="CN13" s="1062"/>
      <c r="CO13" s="1062"/>
      <c r="CP13" s="1062"/>
      <c r="CQ13" s="1063"/>
      <c r="CR13" s="1061">
        <v>4100</v>
      </c>
      <c r="CS13" s="1062"/>
      <c r="CT13" s="1062"/>
      <c r="CU13" s="1062"/>
      <c r="CV13" s="1063"/>
      <c r="CW13" s="1061" t="s">
        <v>630</v>
      </c>
      <c r="CX13" s="1062"/>
      <c r="CY13" s="1062"/>
      <c r="CZ13" s="1062"/>
      <c r="DA13" s="1063"/>
      <c r="DB13" s="1061">
        <v>13700</v>
      </c>
      <c r="DC13" s="1062"/>
      <c r="DD13" s="1062"/>
      <c r="DE13" s="1062"/>
      <c r="DF13" s="1063"/>
      <c r="DG13" s="1061" t="s">
        <v>628</v>
      </c>
      <c r="DH13" s="1062"/>
      <c r="DI13" s="1062"/>
      <c r="DJ13" s="1062"/>
      <c r="DK13" s="1063"/>
      <c r="DL13" s="1061">
        <v>8171</v>
      </c>
      <c r="DM13" s="1062"/>
      <c r="DN13" s="1062"/>
      <c r="DO13" s="1062"/>
      <c r="DP13" s="1063"/>
      <c r="DQ13" s="1061">
        <v>817</v>
      </c>
      <c r="DR13" s="1062"/>
      <c r="DS13" s="1062"/>
      <c r="DT13" s="1062"/>
      <c r="DU13" s="1063"/>
      <c r="DV13" s="1064"/>
      <c r="DW13" s="1065"/>
      <c r="DX13" s="1065"/>
      <c r="DY13" s="1065"/>
      <c r="DZ13" s="1066"/>
      <c r="EA13" s="234"/>
    </row>
    <row r="14" spans="1:131" s="235" customFormat="1" ht="26.25" customHeight="1" x14ac:dyDescent="0.15">
      <c r="A14" s="241">
        <v>8</v>
      </c>
      <c r="B14" s="1109" t="s">
        <v>382</v>
      </c>
      <c r="C14" s="1110"/>
      <c r="D14" s="1110"/>
      <c r="E14" s="1110"/>
      <c r="F14" s="1110"/>
      <c r="G14" s="1110"/>
      <c r="H14" s="1110"/>
      <c r="I14" s="1110"/>
      <c r="J14" s="1110"/>
      <c r="K14" s="1110"/>
      <c r="L14" s="1110"/>
      <c r="M14" s="1110"/>
      <c r="N14" s="1110"/>
      <c r="O14" s="1110"/>
      <c r="P14" s="1111"/>
      <c r="Q14" s="1115">
        <v>9790</v>
      </c>
      <c r="R14" s="1116"/>
      <c r="S14" s="1116"/>
      <c r="T14" s="1116"/>
      <c r="U14" s="1116"/>
      <c r="V14" s="1116">
        <v>9758</v>
      </c>
      <c r="W14" s="1116"/>
      <c r="X14" s="1116"/>
      <c r="Y14" s="1116"/>
      <c r="Z14" s="1116"/>
      <c r="AA14" s="1116">
        <v>32</v>
      </c>
      <c r="AB14" s="1116"/>
      <c r="AC14" s="1116"/>
      <c r="AD14" s="1116"/>
      <c r="AE14" s="1117"/>
      <c r="AF14" s="1091">
        <v>3</v>
      </c>
      <c r="AG14" s="1092"/>
      <c r="AH14" s="1092"/>
      <c r="AI14" s="1092"/>
      <c r="AJ14" s="1093"/>
      <c r="AK14" s="1158">
        <v>4688</v>
      </c>
      <c r="AL14" s="1159"/>
      <c r="AM14" s="1159"/>
      <c r="AN14" s="1159"/>
      <c r="AO14" s="1159"/>
      <c r="AP14" s="1159">
        <v>34058</v>
      </c>
      <c r="AQ14" s="1159"/>
      <c r="AR14" s="1159"/>
      <c r="AS14" s="1159"/>
      <c r="AT14" s="1159"/>
      <c r="AU14" s="1156"/>
      <c r="AV14" s="1156"/>
      <c r="AW14" s="1156"/>
      <c r="AX14" s="1156"/>
      <c r="AY14" s="1157"/>
      <c r="AZ14" s="232"/>
      <c r="BA14" s="232"/>
      <c r="BB14" s="232"/>
      <c r="BC14" s="232"/>
      <c r="BD14" s="232"/>
      <c r="BE14" s="233"/>
      <c r="BF14" s="233"/>
      <c r="BG14" s="233"/>
      <c r="BH14" s="233"/>
      <c r="BI14" s="233"/>
      <c r="BJ14" s="233"/>
      <c r="BK14" s="233"/>
      <c r="BL14" s="233"/>
      <c r="BM14" s="233"/>
      <c r="BN14" s="233"/>
      <c r="BO14" s="233"/>
      <c r="BP14" s="233"/>
      <c r="BQ14" s="242">
        <v>8</v>
      </c>
      <c r="BR14" s="243"/>
      <c r="BS14" s="1086" t="s">
        <v>586</v>
      </c>
      <c r="BT14" s="1087"/>
      <c r="BU14" s="1087"/>
      <c r="BV14" s="1087"/>
      <c r="BW14" s="1087"/>
      <c r="BX14" s="1087"/>
      <c r="BY14" s="1087"/>
      <c r="BZ14" s="1087"/>
      <c r="CA14" s="1087"/>
      <c r="CB14" s="1087"/>
      <c r="CC14" s="1087"/>
      <c r="CD14" s="1087"/>
      <c r="CE14" s="1087"/>
      <c r="CF14" s="1087"/>
      <c r="CG14" s="1088"/>
      <c r="CH14" s="1061">
        <v>-6</v>
      </c>
      <c r="CI14" s="1062"/>
      <c r="CJ14" s="1062"/>
      <c r="CK14" s="1062"/>
      <c r="CL14" s="1063"/>
      <c r="CM14" s="1061">
        <v>1450</v>
      </c>
      <c r="CN14" s="1062"/>
      <c r="CO14" s="1062"/>
      <c r="CP14" s="1062"/>
      <c r="CQ14" s="1063"/>
      <c r="CR14" s="1061">
        <v>500</v>
      </c>
      <c r="CS14" s="1062"/>
      <c r="CT14" s="1062"/>
      <c r="CU14" s="1062"/>
      <c r="CV14" s="1063"/>
      <c r="CW14" s="1061">
        <v>101</v>
      </c>
      <c r="CX14" s="1062"/>
      <c r="CY14" s="1062"/>
      <c r="CZ14" s="1062"/>
      <c r="DA14" s="1063"/>
      <c r="DB14" s="1061">
        <v>168</v>
      </c>
      <c r="DC14" s="1062"/>
      <c r="DD14" s="1062"/>
      <c r="DE14" s="1062"/>
      <c r="DF14" s="1063"/>
      <c r="DG14" s="1061" t="s">
        <v>628</v>
      </c>
      <c r="DH14" s="1062"/>
      <c r="DI14" s="1062"/>
      <c r="DJ14" s="1062"/>
      <c r="DK14" s="1063"/>
      <c r="DL14" s="1061" t="s">
        <v>628</v>
      </c>
      <c r="DM14" s="1062"/>
      <c r="DN14" s="1062"/>
      <c r="DO14" s="1062"/>
      <c r="DP14" s="1063"/>
      <c r="DQ14" s="1061" t="s">
        <v>628</v>
      </c>
      <c r="DR14" s="1062"/>
      <c r="DS14" s="1062"/>
      <c r="DT14" s="1062"/>
      <c r="DU14" s="1063"/>
      <c r="DV14" s="1064"/>
      <c r="DW14" s="1065"/>
      <c r="DX14" s="1065"/>
      <c r="DY14" s="1065"/>
      <c r="DZ14" s="1066"/>
      <c r="EA14" s="234"/>
    </row>
    <row r="15" spans="1:131" s="235" customFormat="1" ht="26.25" customHeight="1" x14ac:dyDescent="0.15">
      <c r="A15" s="241">
        <v>9</v>
      </c>
      <c r="B15" s="1109"/>
      <c r="C15" s="1110"/>
      <c r="D15" s="1110"/>
      <c r="E15" s="1110"/>
      <c r="F15" s="1110"/>
      <c r="G15" s="1110"/>
      <c r="H15" s="1110"/>
      <c r="I15" s="1110"/>
      <c r="J15" s="1110"/>
      <c r="K15" s="1110"/>
      <c r="L15" s="1110"/>
      <c r="M15" s="1110"/>
      <c r="N15" s="1110"/>
      <c r="O15" s="1110"/>
      <c r="P15" s="1111"/>
      <c r="Q15" s="1115"/>
      <c r="R15" s="1116"/>
      <c r="S15" s="1116"/>
      <c r="T15" s="1116"/>
      <c r="U15" s="1116"/>
      <c r="V15" s="1116"/>
      <c r="W15" s="1116"/>
      <c r="X15" s="1116"/>
      <c r="Y15" s="1116"/>
      <c r="Z15" s="1116"/>
      <c r="AA15" s="1116"/>
      <c r="AB15" s="1116"/>
      <c r="AC15" s="1116"/>
      <c r="AD15" s="1116"/>
      <c r="AE15" s="1117"/>
      <c r="AF15" s="1091"/>
      <c r="AG15" s="1092"/>
      <c r="AH15" s="1092"/>
      <c r="AI15" s="1092"/>
      <c r="AJ15" s="1093"/>
      <c r="AK15" s="1158"/>
      <c r="AL15" s="1159"/>
      <c r="AM15" s="1159"/>
      <c r="AN15" s="1159"/>
      <c r="AO15" s="1159"/>
      <c r="AP15" s="1159"/>
      <c r="AQ15" s="1159"/>
      <c r="AR15" s="1159"/>
      <c r="AS15" s="1159"/>
      <c r="AT15" s="1159"/>
      <c r="AU15" s="1156"/>
      <c r="AV15" s="1156"/>
      <c r="AW15" s="1156"/>
      <c r="AX15" s="1156"/>
      <c r="AY15" s="1157"/>
      <c r="AZ15" s="232"/>
      <c r="BA15" s="232"/>
      <c r="BB15" s="232"/>
      <c r="BC15" s="232"/>
      <c r="BD15" s="232"/>
      <c r="BE15" s="233"/>
      <c r="BF15" s="233"/>
      <c r="BG15" s="233"/>
      <c r="BH15" s="233"/>
      <c r="BI15" s="233"/>
      <c r="BJ15" s="233"/>
      <c r="BK15" s="233"/>
      <c r="BL15" s="233"/>
      <c r="BM15" s="233"/>
      <c r="BN15" s="233"/>
      <c r="BO15" s="233"/>
      <c r="BP15" s="233"/>
      <c r="BQ15" s="242">
        <v>9</v>
      </c>
      <c r="BR15" s="243"/>
      <c r="BS15" s="1086" t="s">
        <v>587</v>
      </c>
      <c r="BT15" s="1087"/>
      <c r="BU15" s="1087"/>
      <c r="BV15" s="1087"/>
      <c r="BW15" s="1087"/>
      <c r="BX15" s="1087"/>
      <c r="BY15" s="1087"/>
      <c r="BZ15" s="1087"/>
      <c r="CA15" s="1087"/>
      <c r="CB15" s="1087"/>
      <c r="CC15" s="1087"/>
      <c r="CD15" s="1087"/>
      <c r="CE15" s="1087"/>
      <c r="CF15" s="1087"/>
      <c r="CG15" s="1088"/>
      <c r="CH15" s="1061">
        <v>-235</v>
      </c>
      <c r="CI15" s="1062"/>
      <c r="CJ15" s="1062"/>
      <c r="CK15" s="1062"/>
      <c r="CL15" s="1063"/>
      <c r="CM15" s="1061">
        <v>15727</v>
      </c>
      <c r="CN15" s="1062"/>
      <c r="CO15" s="1062"/>
      <c r="CP15" s="1062"/>
      <c r="CQ15" s="1063"/>
      <c r="CR15" s="1061">
        <v>100</v>
      </c>
      <c r="CS15" s="1062"/>
      <c r="CT15" s="1062"/>
      <c r="CU15" s="1062"/>
      <c r="CV15" s="1063"/>
      <c r="CW15" s="1061">
        <v>288</v>
      </c>
      <c r="CX15" s="1062"/>
      <c r="CY15" s="1062"/>
      <c r="CZ15" s="1062"/>
      <c r="DA15" s="1063"/>
      <c r="DB15" s="1061" t="s">
        <v>628</v>
      </c>
      <c r="DC15" s="1062"/>
      <c r="DD15" s="1062"/>
      <c r="DE15" s="1062"/>
      <c r="DF15" s="1063"/>
      <c r="DG15" s="1061" t="s">
        <v>628</v>
      </c>
      <c r="DH15" s="1062"/>
      <c r="DI15" s="1062"/>
      <c r="DJ15" s="1062"/>
      <c r="DK15" s="1063"/>
      <c r="DL15" s="1061" t="s">
        <v>628</v>
      </c>
      <c r="DM15" s="1062"/>
      <c r="DN15" s="1062"/>
      <c r="DO15" s="1062"/>
      <c r="DP15" s="1063"/>
      <c r="DQ15" s="1061" t="s">
        <v>628</v>
      </c>
      <c r="DR15" s="1062"/>
      <c r="DS15" s="1062"/>
      <c r="DT15" s="1062"/>
      <c r="DU15" s="1063"/>
      <c r="DV15" s="1064"/>
      <c r="DW15" s="1065"/>
      <c r="DX15" s="1065"/>
      <c r="DY15" s="1065"/>
      <c r="DZ15" s="1066"/>
      <c r="EA15" s="234"/>
    </row>
    <row r="16" spans="1:131" s="235" customFormat="1" ht="26.25" customHeight="1" x14ac:dyDescent="0.15">
      <c r="A16" s="241">
        <v>10</v>
      </c>
      <c r="B16" s="1109"/>
      <c r="C16" s="1110"/>
      <c r="D16" s="1110"/>
      <c r="E16" s="1110"/>
      <c r="F16" s="1110"/>
      <c r="G16" s="1110"/>
      <c r="H16" s="1110"/>
      <c r="I16" s="1110"/>
      <c r="J16" s="1110"/>
      <c r="K16" s="1110"/>
      <c r="L16" s="1110"/>
      <c r="M16" s="1110"/>
      <c r="N16" s="1110"/>
      <c r="O16" s="1110"/>
      <c r="P16" s="1111"/>
      <c r="Q16" s="1115"/>
      <c r="R16" s="1116"/>
      <c r="S16" s="1116"/>
      <c r="T16" s="1116"/>
      <c r="U16" s="1116"/>
      <c r="V16" s="1116"/>
      <c r="W16" s="1116"/>
      <c r="X16" s="1116"/>
      <c r="Y16" s="1116"/>
      <c r="Z16" s="1116"/>
      <c r="AA16" s="1116"/>
      <c r="AB16" s="1116"/>
      <c r="AC16" s="1116"/>
      <c r="AD16" s="1116"/>
      <c r="AE16" s="1117"/>
      <c r="AF16" s="1091"/>
      <c r="AG16" s="1092"/>
      <c r="AH16" s="1092"/>
      <c r="AI16" s="1092"/>
      <c r="AJ16" s="1093"/>
      <c r="AK16" s="1158"/>
      <c r="AL16" s="1159"/>
      <c r="AM16" s="1159"/>
      <c r="AN16" s="1159"/>
      <c r="AO16" s="1159"/>
      <c r="AP16" s="1159"/>
      <c r="AQ16" s="1159"/>
      <c r="AR16" s="1159"/>
      <c r="AS16" s="1159"/>
      <c r="AT16" s="1159"/>
      <c r="AU16" s="1156"/>
      <c r="AV16" s="1156"/>
      <c r="AW16" s="1156"/>
      <c r="AX16" s="1156"/>
      <c r="AY16" s="1157"/>
      <c r="AZ16" s="232"/>
      <c r="BA16" s="232"/>
      <c r="BB16" s="232"/>
      <c r="BC16" s="232"/>
      <c r="BD16" s="232"/>
      <c r="BE16" s="233"/>
      <c r="BF16" s="233"/>
      <c r="BG16" s="233"/>
      <c r="BH16" s="233"/>
      <c r="BI16" s="233"/>
      <c r="BJ16" s="233"/>
      <c r="BK16" s="233"/>
      <c r="BL16" s="233"/>
      <c r="BM16" s="233"/>
      <c r="BN16" s="233"/>
      <c r="BO16" s="233"/>
      <c r="BP16" s="233"/>
      <c r="BQ16" s="242">
        <v>10</v>
      </c>
      <c r="BR16" s="243"/>
      <c r="BS16" s="1086" t="s">
        <v>588</v>
      </c>
      <c r="BT16" s="1087"/>
      <c r="BU16" s="1087"/>
      <c r="BV16" s="1087"/>
      <c r="BW16" s="1087"/>
      <c r="BX16" s="1087"/>
      <c r="BY16" s="1087"/>
      <c r="BZ16" s="1087"/>
      <c r="CA16" s="1087"/>
      <c r="CB16" s="1087"/>
      <c r="CC16" s="1087"/>
      <c r="CD16" s="1087"/>
      <c r="CE16" s="1087"/>
      <c r="CF16" s="1087"/>
      <c r="CG16" s="1088"/>
      <c r="CH16" s="1061">
        <v>3</v>
      </c>
      <c r="CI16" s="1062"/>
      <c r="CJ16" s="1062"/>
      <c r="CK16" s="1062"/>
      <c r="CL16" s="1063"/>
      <c r="CM16" s="1061">
        <v>48</v>
      </c>
      <c r="CN16" s="1062"/>
      <c r="CO16" s="1062"/>
      <c r="CP16" s="1062"/>
      <c r="CQ16" s="1063"/>
      <c r="CR16" s="1061">
        <v>5</v>
      </c>
      <c r="CS16" s="1062"/>
      <c r="CT16" s="1062"/>
      <c r="CU16" s="1062"/>
      <c r="CV16" s="1063"/>
      <c r="CW16" s="1061">
        <v>14</v>
      </c>
      <c r="CX16" s="1062"/>
      <c r="CY16" s="1062"/>
      <c r="CZ16" s="1062"/>
      <c r="DA16" s="1063"/>
      <c r="DB16" s="1061" t="s">
        <v>628</v>
      </c>
      <c r="DC16" s="1062"/>
      <c r="DD16" s="1062"/>
      <c r="DE16" s="1062"/>
      <c r="DF16" s="1063"/>
      <c r="DG16" s="1061" t="s">
        <v>628</v>
      </c>
      <c r="DH16" s="1062"/>
      <c r="DI16" s="1062"/>
      <c r="DJ16" s="1062"/>
      <c r="DK16" s="1063"/>
      <c r="DL16" s="1061" t="s">
        <v>628</v>
      </c>
      <c r="DM16" s="1062"/>
      <c r="DN16" s="1062"/>
      <c r="DO16" s="1062"/>
      <c r="DP16" s="1063"/>
      <c r="DQ16" s="1061" t="s">
        <v>628</v>
      </c>
      <c r="DR16" s="1062"/>
      <c r="DS16" s="1062"/>
      <c r="DT16" s="1062"/>
      <c r="DU16" s="1063"/>
      <c r="DV16" s="1064"/>
      <c r="DW16" s="1065"/>
      <c r="DX16" s="1065"/>
      <c r="DY16" s="1065"/>
      <c r="DZ16" s="1066"/>
      <c r="EA16" s="234"/>
    </row>
    <row r="17" spans="1:131" s="235" customFormat="1" ht="26.25" customHeight="1" x14ac:dyDescent="0.15">
      <c r="A17" s="241">
        <v>11</v>
      </c>
      <c r="B17" s="1109"/>
      <c r="C17" s="1110"/>
      <c r="D17" s="1110"/>
      <c r="E17" s="1110"/>
      <c r="F17" s="1110"/>
      <c r="G17" s="1110"/>
      <c r="H17" s="1110"/>
      <c r="I17" s="1110"/>
      <c r="J17" s="1110"/>
      <c r="K17" s="1110"/>
      <c r="L17" s="1110"/>
      <c r="M17" s="1110"/>
      <c r="N17" s="1110"/>
      <c r="O17" s="1110"/>
      <c r="P17" s="1111"/>
      <c r="Q17" s="1115"/>
      <c r="R17" s="1116"/>
      <c r="S17" s="1116"/>
      <c r="T17" s="1116"/>
      <c r="U17" s="1116"/>
      <c r="V17" s="1116"/>
      <c r="W17" s="1116"/>
      <c r="X17" s="1116"/>
      <c r="Y17" s="1116"/>
      <c r="Z17" s="1116"/>
      <c r="AA17" s="1116"/>
      <c r="AB17" s="1116"/>
      <c r="AC17" s="1116"/>
      <c r="AD17" s="1116"/>
      <c r="AE17" s="1117"/>
      <c r="AF17" s="1091"/>
      <c r="AG17" s="1092"/>
      <c r="AH17" s="1092"/>
      <c r="AI17" s="1092"/>
      <c r="AJ17" s="1093"/>
      <c r="AK17" s="1158"/>
      <c r="AL17" s="1159"/>
      <c r="AM17" s="1159"/>
      <c r="AN17" s="1159"/>
      <c r="AO17" s="1159"/>
      <c r="AP17" s="1159"/>
      <c r="AQ17" s="1159"/>
      <c r="AR17" s="1159"/>
      <c r="AS17" s="1159"/>
      <c r="AT17" s="1159"/>
      <c r="AU17" s="1156"/>
      <c r="AV17" s="1156"/>
      <c r="AW17" s="1156"/>
      <c r="AX17" s="1156"/>
      <c r="AY17" s="1157"/>
      <c r="AZ17" s="232"/>
      <c r="BA17" s="232"/>
      <c r="BB17" s="232"/>
      <c r="BC17" s="232"/>
      <c r="BD17" s="232"/>
      <c r="BE17" s="233"/>
      <c r="BF17" s="233"/>
      <c r="BG17" s="233"/>
      <c r="BH17" s="233"/>
      <c r="BI17" s="233"/>
      <c r="BJ17" s="233"/>
      <c r="BK17" s="233"/>
      <c r="BL17" s="233"/>
      <c r="BM17" s="233"/>
      <c r="BN17" s="233"/>
      <c r="BO17" s="233"/>
      <c r="BP17" s="233"/>
      <c r="BQ17" s="242">
        <v>11</v>
      </c>
      <c r="BR17" s="243"/>
      <c r="BS17" s="1086" t="s">
        <v>589</v>
      </c>
      <c r="BT17" s="1087"/>
      <c r="BU17" s="1087"/>
      <c r="BV17" s="1087"/>
      <c r="BW17" s="1087"/>
      <c r="BX17" s="1087"/>
      <c r="BY17" s="1087"/>
      <c r="BZ17" s="1087"/>
      <c r="CA17" s="1087"/>
      <c r="CB17" s="1087"/>
      <c r="CC17" s="1087"/>
      <c r="CD17" s="1087"/>
      <c r="CE17" s="1087"/>
      <c r="CF17" s="1087"/>
      <c r="CG17" s="1088"/>
      <c r="CH17" s="1061">
        <v>45</v>
      </c>
      <c r="CI17" s="1062"/>
      <c r="CJ17" s="1062"/>
      <c r="CK17" s="1062"/>
      <c r="CL17" s="1063"/>
      <c r="CM17" s="1061">
        <v>460</v>
      </c>
      <c r="CN17" s="1062"/>
      <c r="CO17" s="1062"/>
      <c r="CP17" s="1062"/>
      <c r="CQ17" s="1063"/>
      <c r="CR17" s="1061">
        <v>10</v>
      </c>
      <c r="CS17" s="1062"/>
      <c r="CT17" s="1062"/>
      <c r="CU17" s="1062"/>
      <c r="CV17" s="1063"/>
      <c r="CW17" s="1061">
        <v>74</v>
      </c>
      <c r="CX17" s="1062"/>
      <c r="CY17" s="1062"/>
      <c r="CZ17" s="1062"/>
      <c r="DA17" s="1063"/>
      <c r="DB17" s="1061" t="s">
        <v>628</v>
      </c>
      <c r="DC17" s="1062"/>
      <c r="DD17" s="1062"/>
      <c r="DE17" s="1062"/>
      <c r="DF17" s="1063"/>
      <c r="DG17" s="1061" t="s">
        <v>628</v>
      </c>
      <c r="DH17" s="1062"/>
      <c r="DI17" s="1062"/>
      <c r="DJ17" s="1062"/>
      <c r="DK17" s="1063"/>
      <c r="DL17" s="1061" t="s">
        <v>628</v>
      </c>
      <c r="DM17" s="1062"/>
      <c r="DN17" s="1062"/>
      <c r="DO17" s="1062"/>
      <c r="DP17" s="1063"/>
      <c r="DQ17" s="1061" t="s">
        <v>628</v>
      </c>
      <c r="DR17" s="1062"/>
      <c r="DS17" s="1062"/>
      <c r="DT17" s="1062"/>
      <c r="DU17" s="1063"/>
      <c r="DV17" s="1064"/>
      <c r="DW17" s="1065"/>
      <c r="DX17" s="1065"/>
      <c r="DY17" s="1065"/>
      <c r="DZ17" s="1066"/>
      <c r="EA17" s="234"/>
    </row>
    <row r="18" spans="1:131" s="235" customFormat="1" ht="26.25" customHeight="1" x14ac:dyDescent="0.15">
      <c r="A18" s="241">
        <v>12</v>
      </c>
      <c r="B18" s="1109"/>
      <c r="C18" s="1110"/>
      <c r="D18" s="1110"/>
      <c r="E18" s="1110"/>
      <c r="F18" s="1110"/>
      <c r="G18" s="1110"/>
      <c r="H18" s="1110"/>
      <c r="I18" s="1110"/>
      <c r="J18" s="1110"/>
      <c r="K18" s="1110"/>
      <c r="L18" s="1110"/>
      <c r="M18" s="1110"/>
      <c r="N18" s="1110"/>
      <c r="O18" s="1110"/>
      <c r="P18" s="1111"/>
      <c r="Q18" s="1115"/>
      <c r="R18" s="1116"/>
      <c r="S18" s="1116"/>
      <c r="T18" s="1116"/>
      <c r="U18" s="1116"/>
      <c r="V18" s="1116"/>
      <c r="W18" s="1116"/>
      <c r="X18" s="1116"/>
      <c r="Y18" s="1116"/>
      <c r="Z18" s="1116"/>
      <c r="AA18" s="1116"/>
      <c r="AB18" s="1116"/>
      <c r="AC18" s="1116"/>
      <c r="AD18" s="1116"/>
      <c r="AE18" s="1117"/>
      <c r="AF18" s="1091"/>
      <c r="AG18" s="1092"/>
      <c r="AH18" s="1092"/>
      <c r="AI18" s="1092"/>
      <c r="AJ18" s="1093"/>
      <c r="AK18" s="1158"/>
      <c r="AL18" s="1159"/>
      <c r="AM18" s="1159"/>
      <c r="AN18" s="1159"/>
      <c r="AO18" s="1159"/>
      <c r="AP18" s="1159"/>
      <c r="AQ18" s="1159"/>
      <c r="AR18" s="1159"/>
      <c r="AS18" s="1159"/>
      <c r="AT18" s="1159"/>
      <c r="AU18" s="1156"/>
      <c r="AV18" s="1156"/>
      <c r="AW18" s="1156"/>
      <c r="AX18" s="1156"/>
      <c r="AY18" s="1157"/>
      <c r="AZ18" s="232"/>
      <c r="BA18" s="232"/>
      <c r="BB18" s="232"/>
      <c r="BC18" s="232"/>
      <c r="BD18" s="232"/>
      <c r="BE18" s="233"/>
      <c r="BF18" s="233"/>
      <c r="BG18" s="233"/>
      <c r="BH18" s="233"/>
      <c r="BI18" s="233"/>
      <c r="BJ18" s="233"/>
      <c r="BK18" s="233"/>
      <c r="BL18" s="233"/>
      <c r="BM18" s="233"/>
      <c r="BN18" s="233"/>
      <c r="BO18" s="233"/>
      <c r="BP18" s="233"/>
      <c r="BQ18" s="242">
        <v>12</v>
      </c>
      <c r="BR18" s="243"/>
      <c r="BS18" s="1086" t="s">
        <v>590</v>
      </c>
      <c r="BT18" s="1087"/>
      <c r="BU18" s="1087"/>
      <c r="BV18" s="1087"/>
      <c r="BW18" s="1087"/>
      <c r="BX18" s="1087"/>
      <c r="BY18" s="1087"/>
      <c r="BZ18" s="1087"/>
      <c r="CA18" s="1087"/>
      <c r="CB18" s="1087"/>
      <c r="CC18" s="1087"/>
      <c r="CD18" s="1087"/>
      <c r="CE18" s="1087"/>
      <c r="CF18" s="1087"/>
      <c r="CG18" s="1088"/>
      <c r="CH18" s="1061">
        <v>837</v>
      </c>
      <c r="CI18" s="1062"/>
      <c r="CJ18" s="1062"/>
      <c r="CK18" s="1062"/>
      <c r="CL18" s="1063"/>
      <c r="CM18" s="1061">
        <v>8700</v>
      </c>
      <c r="CN18" s="1062"/>
      <c r="CO18" s="1062"/>
      <c r="CP18" s="1062"/>
      <c r="CQ18" s="1063"/>
      <c r="CR18" s="1061">
        <v>2840</v>
      </c>
      <c r="CS18" s="1062"/>
      <c r="CT18" s="1062"/>
      <c r="CU18" s="1062"/>
      <c r="CV18" s="1063"/>
      <c r="CW18" s="1061" t="s">
        <v>628</v>
      </c>
      <c r="CX18" s="1062"/>
      <c r="CY18" s="1062"/>
      <c r="CZ18" s="1062"/>
      <c r="DA18" s="1063"/>
      <c r="DB18" s="1061" t="s">
        <v>628</v>
      </c>
      <c r="DC18" s="1062"/>
      <c r="DD18" s="1062"/>
      <c r="DE18" s="1062"/>
      <c r="DF18" s="1063"/>
      <c r="DG18" s="1061" t="s">
        <v>628</v>
      </c>
      <c r="DH18" s="1062"/>
      <c r="DI18" s="1062"/>
      <c r="DJ18" s="1062"/>
      <c r="DK18" s="1063"/>
      <c r="DL18" s="1061" t="s">
        <v>628</v>
      </c>
      <c r="DM18" s="1062"/>
      <c r="DN18" s="1062"/>
      <c r="DO18" s="1062"/>
      <c r="DP18" s="1063"/>
      <c r="DQ18" s="1061" t="s">
        <v>628</v>
      </c>
      <c r="DR18" s="1062"/>
      <c r="DS18" s="1062"/>
      <c r="DT18" s="1062"/>
      <c r="DU18" s="1063"/>
      <c r="DV18" s="1064"/>
      <c r="DW18" s="1065"/>
      <c r="DX18" s="1065"/>
      <c r="DY18" s="1065"/>
      <c r="DZ18" s="1066"/>
      <c r="EA18" s="234"/>
    </row>
    <row r="19" spans="1:131" s="235" customFormat="1" ht="26.25" customHeight="1" x14ac:dyDescent="0.15">
      <c r="A19" s="241">
        <v>13</v>
      </c>
      <c r="B19" s="1109"/>
      <c r="C19" s="1110"/>
      <c r="D19" s="1110"/>
      <c r="E19" s="1110"/>
      <c r="F19" s="1110"/>
      <c r="G19" s="1110"/>
      <c r="H19" s="1110"/>
      <c r="I19" s="1110"/>
      <c r="J19" s="1110"/>
      <c r="K19" s="1110"/>
      <c r="L19" s="1110"/>
      <c r="M19" s="1110"/>
      <c r="N19" s="1110"/>
      <c r="O19" s="1110"/>
      <c r="P19" s="1111"/>
      <c r="Q19" s="1115"/>
      <c r="R19" s="1116"/>
      <c r="S19" s="1116"/>
      <c r="T19" s="1116"/>
      <c r="U19" s="1116"/>
      <c r="V19" s="1116"/>
      <c r="W19" s="1116"/>
      <c r="X19" s="1116"/>
      <c r="Y19" s="1116"/>
      <c r="Z19" s="1116"/>
      <c r="AA19" s="1116"/>
      <c r="AB19" s="1116"/>
      <c r="AC19" s="1116"/>
      <c r="AD19" s="1116"/>
      <c r="AE19" s="1117"/>
      <c r="AF19" s="1091"/>
      <c r="AG19" s="1092"/>
      <c r="AH19" s="1092"/>
      <c r="AI19" s="1092"/>
      <c r="AJ19" s="1093"/>
      <c r="AK19" s="1158"/>
      <c r="AL19" s="1159"/>
      <c r="AM19" s="1159"/>
      <c r="AN19" s="1159"/>
      <c r="AO19" s="1159"/>
      <c r="AP19" s="1159"/>
      <c r="AQ19" s="1159"/>
      <c r="AR19" s="1159"/>
      <c r="AS19" s="1159"/>
      <c r="AT19" s="1159"/>
      <c r="AU19" s="1156"/>
      <c r="AV19" s="1156"/>
      <c r="AW19" s="1156"/>
      <c r="AX19" s="1156"/>
      <c r="AY19" s="1157"/>
      <c r="AZ19" s="232"/>
      <c r="BA19" s="232"/>
      <c r="BB19" s="232"/>
      <c r="BC19" s="232"/>
      <c r="BD19" s="232"/>
      <c r="BE19" s="233"/>
      <c r="BF19" s="233"/>
      <c r="BG19" s="233"/>
      <c r="BH19" s="233"/>
      <c r="BI19" s="233"/>
      <c r="BJ19" s="233"/>
      <c r="BK19" s="233"/>
      <c r="BL19" s="233"/>
      <c r="BM19" s="233"/>
      <c r="BN19" s="233"/>
      <c r="BO19" s="233"/>
      <c r="BP19" s="233"/>
      <c r="BQ19" s="242">
        <v>13</v>
      </c>
      <c r="BR19" s="243"/>
      <c r="BS19" s="1086" t="s">
        <v>591</v>
      </c>
      <c r="BT19" s="1087"/>
      <c r="BU19" s="1087"/>
      <c r="BV19" s="1087"/>
      <c r="BW19" s="1087"/>
      <c r="BX19" s="1087"/>
      <c r="BY19" s="1087"/>
      <c r="BZ19" s="1087"/>
      <c r="CA19" s="1087"/>
      <c r="CB19" s="1087"/>
      <c r="CC19" s="1087"/>
      <c r="CD19" s="1087"/>
      <c r="CE19" s="1087"/>
      <c r="CF19" s="1087"/>
      <c r="CG19" s="1088"/>
      <c r="CH19" s="1061">
        <v>1099</v>
      </c>
      <c r="CI19" s="1062"/>
      <c r="CJ19" s="1062"/>
      <c r="CK19" s="1062"/>
      <c r="CL19" s="1063"/>
      <c r="CM19" s="1061">
        <v>31904</v>
      </c>
      <c r="CN19" s="1062"/>
      <c r="CO19" s="1062"/>
      <c r="CP19" s="1062"/>
      <c r="CQ19" s="1063"/>
      <c r="CR19" s="1061">
        <v>7628</v>
      </c>
      <c r="CS19" s="1062"/>
      <c r="CT19" s="1062"/>
      <c r="CU19" s="1062"/>
      <c r="CV19" s="1063"/>
      <c r="CW19" s="1061">
        <v>548</v>
      </c>
      <c r="CX19" s="1062"/>
      <c r="CY19" s="1062"/>
      <c r="CZ19" s="1062"/>
      <c r="DA19" s="1063"/>
      <c r="DB19" s="1061" t="s">
        <v>628</v>
      </c>
      <c r="DC19" s="1062"/>
      <c r="DD19" s="1062"/>
      <c r="DE19" s="1062"/>
      <c r="DF19" s="1063"/>
      <c r="DG19" s="1061" t="s">
        <v>628</v>
      </c>
      <c r="DH19" s="1062"/>
      <c r="DI19" s="1062"/>
      <c r="DJ19" s="1062"/>
      <c r="DK19" s="1063"/>
      <c r="DL19" s="1061" t="s">
        <v>628</v>
      </c>
      <c r="DM19" s="1062"/>
      <c r="DN19" s="1062"/>
      <c r="DO19" s="1062"/>
      <c r="DP19" s="1063"/>
      <c r="DQ19" s="1061" t="s">
        <v>628</v>
      </c>
      <c r="DR19" s="1062"/>
      <c r="DS19" s="1062"/>
      <c r="DT19" s="1062"/>
      <c r="DU19" s="1063"/>
      <c r="DV19" s="1064"/>
      <c r="DW19" s="1065"/>
      <c r="DX19" s="1065"/>
      <c r="DY19" s="1065"/>
      <c r="DZ19" s="1066"/>
      <c r="EA19" s="234"/>
    </row>
    <row r="20" spans="1:131" s="235" customFormat="1" ht="26.25" customHeight="1" x14ac:dyDescent="0.15">
      <c r="A20" s="241">
        <v>14</v>
      </c>
      <c r="B20" s="1109"/>
      <c r="C20" s="1110"/>
      <c r="D20" s="1110"/>
      <c r="E20" s="1110"/>
      <c r="F20" s="1110"/>
      <c r="G20" s="1110"/>
      <c r="H20" s="1110"/>
      <c r="I20" s="1110"/>
      <c r="J20" s="1110"/>
      <c r="K20" s="1110"/>
      <c r="L20" s="1110"/>
      <c r="M20" s="1110"/>
      <c r="N20" s="1110"/>
      <c r="O20" s="1110"/>
      <c r="P20" s="1111"/>
      <c r="Q20" s="1115"/>
      <c r="R20" s="1116"/>
      <c r="S20" s="1116"/>
      <c r="T20" s="1116"/>
      <c r="U20" s="1116"/>
      <c r="V20" s="1116"/>
      <c r="W20" s="1116"/>
      <c r="X20" s="1116"/>
      <c r="Y20" s="1116"/>
      <c r="Z20" s="1116"/>
      <c r="AA20" s="1116"/>
      <c r="AB20" s="1116"/>
      <c r="AC20" s="1116"/>
      <c r="AD20" s="1116"/>
      <c r="AE20" s="1117"/>
      <c r="AF20" s="1091"/>
      <c r="AG20" s="1092"/>
      <c r="AH20" s="1092"/>
      <c r="AI20" s="1092"/>
      <c r="AJ20" s="1093"/>
      <c r="AK20" s="1158"/>
      <c r="AL20" s="1159"/>
      <c r="AM20" s="1159"/>
      <c r="AN20" s="1159"/>
      <c r="AO20" s="1159"/>
      <c r="AP20" s="1159"/>
      <c r="AQ20" s="1159"/>
      <c r="AR20" s="1159"/>
      <c r="AS20" s="1159"/>
      <c r="AT20" s="1159"/>
      <c r="AU20" s="1156"/>
      <c r="AV20" s="1156"/>
      <c r="AW20" s="1156"/>
      <c r="AX20" s="1156"/>
      <c r="AY20" s="1157"/>
      <c r="AZ20" s="232"/>
      <c r="BA20" s="232"/>
      <c r="BB20" s="232"/>
      <c r="BC20" s="232"/>
      <c r="BD20" s="232"/>
      <c r="BE20" s="233"/>
      <c r="BF20" s="233"/>
      <c r="BG20" s="233"/>
      <c r="BH20" s="233"/>
      <c r="BI20" s="233"/>
      <c r="BJ20" s="233"/>
      <c r="BK20" s="233"/>
      <c r="BL20" s="233"/>
      <c r="BM20" s="233"/>
      <c r="BN20" s="233"/>
      <c r="BO20" s="233"/>
      <c r="BP20" s="233"/>
      <c r="BQ20" s="242">
        <v>14</v>
      </c>
      <c r="BR20" s="243"/>
      <c r="BS20" s="1086" t="s">
        <v>592</v>
      </c>
      <c r="BT20" s="1087"/>
      <c r="BU20" s="1087"/>
      <c r="BV20" s="1087"/>
      <c r="BW20" s="1087"/>
      <c r="BX20" s="1087"/>
      <c r="BY20" s="1087"/>
      <c r="BZ20" s="1087"/>
      <c r="CA20" s="1087"/>
      <c r="CB20" s="1087"/>
      <c r="CC20" s="1087"/>
      <c r="CD20" s="1087"/>
      <c r="CE20" s="1087"/>
      <c r="CF20" s="1087"/>
      <c r="CG20" s="1088"/>
      <c r="CH20" s="1061">
        <v>73</v>
      </c>
      <c r="CI20" s="1062"/>
      <c r="CJ20" s="1062"/>
      <c r="CK20" s="1062"/>
      <c r="CL20" s="1063"/>
      <c r="CM20" s="1061">
        <v>1074</v>
      </c>
      <c r="CN20" s="1062"/>
      <c r="CO20" s="1062"/>
      <c r="CP20" s="1062"/>
      <c r="CQ20" s="1063"/>
      <c r="CR20" s="1061">
        <v>25</v>
      </c>
      <c r="CS20" s="1062"/>
      <c r="CT20" s="1062"/>
      <c r="CU20" s="1062"/>
      <c r="CV20" s="1063"/>
      <c r="CW20" s="1061" t="s">
        <v>628</v>
      </c>
      <c r="CX20" s="1062"/>
      <c r="CY20" s="1062"/>
      <c r="CZ20" s="1062"/>
      <c r="DA20" s="1063"/>
      <c r="DB20" s="1061" t="s">
        <v>628</v>
      </c>
      <c r="DC20" s="1062"/>
      <c r="DD20" s="1062"/>
      <c r="DE20" s="1062"/>
      <c r="DF20" s="1063"/>
      <c r="DG20" s="1061" t="s">
        <v>628</v>
      </c>
      <c r="DH20" s="1062"/>
      <c r="DI20" s="1062"/>
      <c r="DJ20" s="1062"/>
      <c r="DK20" s="1063"/>
      <c r="DL20" s="1061" t="s">
        <v>628</v>
      </c>
      <c r="DM20" s="1062"/>
      <c r="DN20" s="1062"/>
      <c r="DO20" s="1062"/>
      <c r="DP20" s="1063"/>
      <c r="DQ20" s="1061" t="s">
        <v>628</v>
      </c>
      <c r="DR20" s="1062"/>
      <c r="DS20" s="1062"/>
      <c r="DT20" s="1062"/>
      <c r="DU20" s="1063"/>
      <c r="DV20" s="1064"/>
      <c r="DW20" s="1065"/>
      <c r="DX20" s="1065"/>
      <c r="DY20" s="1065"/>
      <c r="DZ20" s="1066"/>
      <c r="EA20" s="234"/>
    </row>
    <row r="21" spans="1:131" s="235" customFormat="1" ht="26.25" customHeight="1" thickBot="1" x14ac:dyDescent="0.2">
      <c r="A21" s="241">
        <v>15</v>
      </c>
      <c r="B21" s="1109"/>
      <c r="C21" s="1110"/>
      <c r="D21" s="1110"/>
      <c r="E21" s="1110"/>
      <c r="F21" s="1110"/>
      <c r="G21" s="1110"/>
      <c r="H21" s="1110"/>
      <c r="I21" s="1110"/>
      <c r="J21" s="1110"/>
      <c r="K21" s="1110"/>
      <c r="L21" s="1110"/>
      <c r="M21" s="1110"/>
      <c r="N21" s="1110"/>
      <c r="O21" s="1110"/>
      <c r="P21" s="1111"/>
      <c r="Q21" s="1115"/>
      <c r="R21" s="1116"/>
      <c r="S21" s="1116"/>
      <c r="T21" s="1116"/>
      <c r="U21" s="1116"/>
      <c r="V21" s="1116"/>
      <c r="W21" s="1116"/>
      <c r="X21" s="1116"/>
      <c r="Y21" s="1116"/>
      <c r="Z21" s="1116"/>
      <c r="AA21" s="1116"/>
      <c r="AB21" s="1116"/>
      <c r="AC21" s="1116"/>
      <c r="AD21" s="1116"/>
      <c r="AE21" s="1117"/>
      <c r="AF21" s="1091"/>
      <c r="AG21" s="1092"/>
      <c r="AH21" s="1092"/>
      <c r="AI21" s="1092"/>
      <c r="AJ21" s="1093"/>
      <c r="AK21" s="1158"/>
      <c r="AL21" s="1159"/>
      <c r="AM21" s="1159"/>
      <c r="AN21" s="1159"/>
      <c r="AO21" s="1159"/>
      <c r="AP21" s="1159"/>
      <c r="AQ21" s="1159"/>
      <c r="AR21" s="1159"/>
      <c r="AS21" s="1159"/>
      <c r="AT21" s="1159"/>
      <c r="AU21" s="1156"/>
      <c r="AV21" s="1156"/>
      <c r="AW21" s="1156"/>
      <c r="AX21" s="1156"/>
      <c r="AY21" s="1157"/>
      <c r="AZ21" s="232"/>
      <c r="BA21" s="232"/>
      <c r="BB21" s="232"/>
      <c r="BC21" s="232"/>
      <c r="BD21" s="232"/>
      <c r="BE21" s="233"/>
      <c r="BF21" s="233"/>
      <c r="BG21" s="233"/>
      <c r="BH21" s="233"/>
      <c r="BI21" s="233"/>
      <c r="BJ21" s="233"/>
      <c r="BK21" s="233"/>
      <c r="BL21" s="233"/>
      <c r="BM21" s="233"/>
      <c r="BN21" s="233"/>
      <c r="BO21" s="233"/>
      <c r="BP21" s="233"/>
      <c r="BQ21" s="242">
        <v>15</v>
      </c>
      <c r="BR21" s="243"/>
      <c r="BS21" s="1086" t="s">
        <v>593</v>
      </c>
      <c r="BT21" s="1087"/>
      <c r="BU21" s="1087"/>
      <c r="BV21" s="1087"/>
      <c r="BW21" s="1087"/>
      <c r="BX21" s="1087"/>
      <c r="BY21" s="1087"/>
      <c r="BZ21" s="1087"/>
      <c r="CA21" s="1087"/>
      <c r="CB21" s="1087"/>
      <c r="CC21" s="1087"/>
      <c r="CD21" s="1087"/>
      <c r="CE21" s="1087"/>
      <c r="CF21" s="1087"/>
      <c r="CG21" s="1088"/>
      <c r="CH21" s="1061">
        <v>24</v>
      </c>
      <c r="CI21" s="1062"/>
      <c r="CJ21" s="1062"/>
      <c r="CK21" s="1062"/>
      <c r="CL21" s="1063"/>
      <c r="CM21" s="1061">
        <v>205</v>
      </c>
      <c r="CN21" s="1062"/>
      <c r="CO21" s="1062"/>
      <c r="CP21" s="1062"/>
      <c r="CQ21" s="1063"/>
      <c r="CR21" s="1061">
        <v>50</v>
      </c>
      <c r="CS21" s="1062"/>
      <c r="CT21" s="1062"/>
      <c r="CU21" s="1062"/>
      <c r="CV21" s="1063"/>
      <c r="CW21" s="1061">
        <v>360</v>
      </c>
      <c r="CX21" s="1062"/>
      <c r="CY21" s="1062"/>
      <c r="CZ21" s="1062"/>
      <c r="DA21" s="1063"/>
      <c r="DB21" s="1061" t="s">
        <v>628</v>
      </c>
      <c r="DC21" s="1062"/>
      <c r="DD21" s="1062"/>
      <c r="DE21" s="1062"/>
      <c r="DF21" s="1063"/>
      <c r="DG21" s="1061" t="s">
        <v>628</v>
      </c>
      <c r="DH21" s="1062"/>
      <c r="DI21" s="1062"/>
      <c r="DJ21" s="1062"/>
      <c r="DK21" s="1063"/>
      <c r="DL21" s="1061" t="s">
        <v>628</v>
      </c>
      <c r="DM21" s="1062"/>
      <c r="DN21" s="1062"/>
      <c r="DO21" s="1062"/>
      <c r="DP21" s="1063"/>
      <c r="DQ21" s="1061" t="s">
        <v>628</v>
      </c>
      <c r="DR21" s="1062"/>
      <c r="DS21" s="1062"/>
      <c r="DT21" s="1062"/>
      <c r="DU21" s="1063"/>
      <c r="DV21" s="1064"/>
      <c r="DW21" s="1065"/>
      <c r="DX21" s="1065"/>
      <c r="DY21" s="1065"/>
      <c r="DZ21" s="1066"/>
      <c r="EA21" s="234"/>
    </row>
    <row r="22" spans="1:131" s="235" customFormat="1" ht="26.25" customHeight="1" x14ac:dyDescent="0.15">
      <c r="A22" s="241">
        <v>16</v>
      </c>
      <c r="B22" s="1109"/>
      <c r="C22" s="1110"/>
      <c r="D22" s="1110"/>
      <c r="E22" s="1110"/>
      <c r="F22" s="1110"/>
      <c r="G22" s="1110"/>
      <c r="H22" s="1110"/>
      <c r="I22" s="1110"/>
      <c r="J22" s="1110"/>
      <c r="K22" s="1110"/>
      <c r="L22" s="1110"/>
      <c r="M22" s="1110"/>
      <c r="N22" s="1110"/>
      <c r="O22" s="1110"/>
      <c r="P22" s="1111"/>
      <c r="Q22" s="1153"/>
      <c r="R22" s="1154"/>
      <c r="S22" s="1154"/>
      <c r="T22" s="1154"/>
      <c r="U22" s="1154"/>
      <c r="V22" s="1154"/>
      <c r="W22" s="1154"/>
      <c r="X22" s="1154"/>
      <c r="Y22" s="1154"/>
      <c r="Z22" s="1154"/>
      <c r="AA22" s="1154"/>
      <c r="AB22" s="1154"/>
      <c r="AC22" s="1154"/>
      <c r="AD22" s="1154"/>
      <c r="AE22" s="1155"/>
      <c r="AF22" s="1091"/>
      <c r="AG22" s="1092"/>
      <c r="AH22" s="1092"/>
      <c r="AI22" s="1092"/>
      <c r="AJ22" s="1093"/>
      <c r="AK22" s="1149"/>
      <c r="AL22" s="1150"/>
      <c r="AM22" s="1150"/>
      <c r="AN22" s="1150"/>
      <c r="AO22" s="1150"/>
      <c r="AP22" s="1150"/>
      <c r="AQ22" s="1150"/>
      <c r="AR22" s="1150"/>
      <c r="AS22" s="1150"/>
      <c r="AT22" s="1150"/>
      <c r="AU22" s="1151"/>
      <c r="AV22" s="1151"/>
      <c r="AW22" s="1151"/>
      <c r="AX22" s="1151"/>
      <c r="AY22" s="1152"/>
      <c r="AZ22" s="1107" t="s">
        <v>383</v>
      </c>
      <c r="BA22" s="1107"/>
      <c r="BB22" s="1107"/>
      <c r="BC22" s="1107"/>
      <c r="BD22" s="1108"/>
      <c r="BE22" s="233"/>
      <c r="BF22" s="233"/>
      <c r="BG22" s="233"/>
      <c r="BH22" s="233"/>
      <c r="BI22" s="233"/>
      <c r="BJ22" s="233"/>
      <c r="BK22" s="233"/>
      <c r="BL22" s="233"/>
      <c r="BM22" s="233"/>
      <c r="BN22" s="233"/>
      <c r="BO22" s="233"/>
      <c r="BP22" s="233"/>
      <c r="BQ22" s="242">
        <v>16</v>
      </c>
      <c r="BR22" s="243"/>
      <c r="BS22" s="1086" t="s">
        <v>594</v>
      </c>
      <c r="BT22" s="1087"/>
      <c r="BU22" s="1087"/>
      <c r="BV22" s="1087"/>
      <c r="BW22" s="1087"/>
      <c r="BX22" s="1087"/>
      <c r="BY22" s="1087"/>
      <c r="BZ22" s="1087"/>
      <c r="CA22" s="1087"/>
      <c r="CB22" s="1087"/>
      <c r="CC22" s="1087"/>
      <c r="CD22" s="1087"/>
      <c r="CE22" s="1087"/>
      <c r="CF22" s="1087"/>
      <c r="CG22" s="1088"/>
      <c r="CH22" s="1061">
        <v>0</v>
      </c>
      <c r="CI22" s="1062"/>
      <c r="CJ22" s="1062"/>
      <c r="CK22" s="1062"/>
      <c r="CL22" s="1063"/>
      <c r="CM22" s="1061">
        <v>1</v>
      </c>
      <c r="CN22" s="1062"/>
      <c r="CO22" s="1062"/>
      <c r="CP22" s="1062"/>
      <c r="CQ22" s="1063"/>
      <c r="CR22" s="1061">
        <v>5</v>
      </c>
      <c r="CS22" s="1062"/>
      <c r="CT22" s="1062"/>
      <c r="CU22" s="1062"/>
      <c r="CV22" s="1063"/>
      <c r="CW22" s="1061">
        <v>612</v>
      </c>
      <c r="CX22" s="1062"/>
      <c r="CY22" s="1062"/>
      <c r="CZ22" s="1062"/>
      <c r="DA22" s="1063"/>
      <c r="DB22" s="1061" t="s">
        <v>628</v>
      </c>
      <c r="DC22" s="1062"/>
      <c r="DD22" s="1062"/>
      <c r="DE22" s="1062"/>
      <c r="DF22" s="1063"/>
      <c r="DG22" s="1061" t="s">
        <v>628</v>
      </c>
      <c r="DH22" s="1062"/>
      <c r="DI22" s="1062"/>
      <c r="DJ22" s="1062"/>
      <c r="DK22" s="1063"/>
      <c r="DL22" s="1061" t="s">
        <v>628</v>
      </c>
      <c r="DM22" s="1062"/>
      <c r="DN22" s="1062"/>
      <c r="DO22" s="1062"/>
      <c r="DP22" s="1063"/>
      <c r="DQ22" s="1061" t="s">
        <v>628</v>
      </c>
      <c r="DR22" s="1062"/>
      <c r="DS22" s="1062"/>
      <c r="DT22" s="1062"/>
      <c r="DU22" s="1063"/>
      <c r="DV22" s="1064"/>
      <c r="DW22" s="1065"/>
      <c r="DX22" s="1065"/>
      <c r="DY22" s="1065"/>
      <c r="DZ22" s="1066"/>
      <c r="EA22" s="234"/>
    </row>
    <row r="23" spans="1:131" s="235" customFormat="1" ht="26.25" customHeight="1" thickBot="1" x14ac:dyDescent="0.2">
      <c r="A23" s="244" t="s">
        <v>384</v>
      </c>
      <c r="B23" s="1013" t="s">
        <v>385</v>
      </c>
      <c r="C23" s="1014"/>
      <c r="D23" s="1014"/>
      <c r="E23" s="1014"/>
      <c r="F23" s="1014"/>
      <c r="G23" s="1014"/>
      <c r="H23" s="1014"/>
      <c r="I23" s="1014"/>
      <c r="J23" s="1014"/>
      <c r="K23" s="1014"/>
      <c r="L23" s="1014"/>
      <c r="M23" s="1014"/>
      <c r="N23" s="1014"/>
      <c r="O23" s="1014"/>
      <c r="P23" s="1015"/>
      <c r="Q23" s="1140">
        <v>2026555</v>
      </c>
      <c r="R23" s="1141"/>
      <c r="S23" s="1141"/>
      <c r="T23" s="1141"/>
      <c r="U23" s="1141"/>
      <c r="V23" s="1141">
        <v>2006513</v>
      </c>
      <c r="W23" s="1141"/>
      <c r="X23" s="1141"/>
      <c r="Y23" s="1141"/>
      <c r="Z23" s="1141"/>
      <c r="AA23" s="1141">
        <v>20042</v>
      </c>
      <c r="AB23" s="1141"/>
      <c r="AC23" s="1141"/>
      <c r="AD23" s="1141"/>
      <c r="AE23" s="1142"/>
      <c r="AF23" s="1143">
        <v>9890</v>
      </c>
      <c r="AG23" s="1141"/>
      <c r="AH23" s="1141"/>
      <c r="AI23" s="1141"/>
      <c r="AJ23" s="1144"/>
      <c r="AK23" s="1145"/>
      <c r="AL23" s="1146"/>
      <c r="AM23" s="1146"/>
      <c r="AN23" s="1146"/>
      <c r="AO23" s="1146"/>
      <c r="AP23" s="1141">
        <v>2599222</v>
      </c>
      <c r="AQ23" s="1141"/>
      <c r="AR23" s="1141"/>
      <c r="AS23" s="1141"/>
      <c r="AT23" s="1141"/>
      <c r="AU23" s="1147"/>
      <c r="AV23" s="1147"/>
      <c r="AW23" s="1147"/>
      <c r="AX23" s="1147"/>
      <c r="AY23" s="1148"/>
      <c r="AZ23" s="1137" t="s">
        <v>120</v>
      </c>
      <c r="BA23" s="1138"/>
      <c r="BB23" s="1138"/>
      <c r="BC23" s="1138"/>
      <c r="BD23" s="1139"/>
      <c r="BE23" s="233"/>
      <c r="BF23" s="233"/>
      <c r="BG23" s="233"/>
      <c r="BH23" s="233"/>
      <c r="BI23" s="233"/>
      <c r="BJ23" s="233"/>
      <c r="BK23" s="233"/>
      <c r="BL23" s="233"/>
      <c r="BM23" s="233"/>
      <c r="BN23" s="233"/>
      <c r="BO23" s="233"/>
      <c r="BP23" s="233"/>
      <c r="BQ23" s="242">
        <v>17</v>
      </c>
      <c r="BR23" s="243"/>
      <c r="BS23" s="1086" t="s">
        <v>595</v>
      </c>
      <c r="BT23" s="1087"/>
      <c r="BU23" s="1087"/>
      <c r="BV23" s="1087"/>
      <c r="BW23" s="1087"/>
      <c r="BX23" s="1087"/>
      <c r="BY23" s="1087"/>
      <c r="BZ23" s="1087"/>
      <c r="CA23" s="1087"/>
      <c r="CB23" s="1087"/>
      <c r="CC23" s="1087"/>
      <c r="CD23" s="1087"/>
      <c r="CE23" s="1087"/>
      <c r="CF23" s="1087"/>
      <c r="CG23" s="1088"/>
      <c r="CH23" s="1061">
        <v>-1</v>
      </c>
      <c r="CI23" s="1062"/>
      <c r="CJ23" s="1062"/>
      <c r="CK23" s="1062"/>
      <c r="CL23" s="1063"/>
      <c r="CM23" s="1061">
        <v>580</v>
      </c>
      <c r="CN23" s="1062"/>
      <c r="CO23" s="1062"/>
      <c r="CP23" s="1062"/>
      <c r="CQ23" s="1063"/>
      <c r="CR23" s="1061">
        <v>290</v>
      </c>
      <c r="CS23" s="1062"/>
      <c r="CT23" s="1062"/>
      <c r="CU23" s="1062"/>
      <c r="CV23" s="1063"/>
      <c r="CW23" s="1061">
        <v>433</v>
      </c>
      <c r="CX23" s="1062"/>
      <c r="CY23" s="1062"/>
      <c r="CZ23" s="1062"/>
      <c r="DA23" s="1063"/>
      <c r="DB23" s="1061" t="s">
        <v>628</v>
      </c>
      <c r="DC23" s="1062"/>
      <c r="DD23" s="1062"/>
      <c r="DE23" s="1062"/>
      <c r="DF23" s="1063"/>
      <c r="DG23" s="1061" t="s">
        <v>628</v>
      </c>
      <c r="DH23" s="1062"/>
      <c r="DI23" s="1062"/>
      <c r="DJ23" s="1062"/>
      <c r="DK23" s="1063"/>
      <c r="DL23" s="1061" t="s">
        <v>628</v>
      </c>
      <c r="DM23" s="1062"/>
      <c r="DN23" s="1062"/>
      <c r="DO23" s="1062"/>
      <c r="DP23" s="1063"/>
      <c r="DQ23" s="1061" t="s">
        <v>628</v>
      </c>
      <c r="DR23" s="1062"/>
      <c r="DS23" s="1062"/>
      <c r="DT23" s="1062"/>
      <c r="DU23" s="1063"/>
      <c r="DV23" s="1064"/>
      <c r="DW23" s="1065"/>
      <c r="DX23" s="1065"/>
      <c r="DY23" s="1065"/>
      <c r="DZ23" s="1066"/>
      <c r="EA23" s="234"/>
    </row>
    <row r="24" spans="1:131" s="235" customFormat="1" ht="26.25" customHeight="1" x14ac:dyDescent="0.15">
      <c r="A24" s="1136" t="s">
        <v>386</v>
      </c>
      <c r="B24" s="1136"/>
      <c r="C24" s="1136"/>
      <c r="D24" s="1136"/>
      <c r="E24" s="1136"/>
      <c r="F24" s="1136"/>
      <c r="G24" s="1136"/>
      <c r="H24" s="1136"/>
      <c r="I24" s="1136"/>
      <c r="J24" s="1136"/>
      <c r="K24" s="1136"/>
      <c r="L24" s="1136"/>
      <c r="M24" s="1136"/>
      <c r="N24" s="1136"/>
      <c r="O24" s="1136"/>
      <c r="P24" s="1136"/>
      <c r="Q24" s="1136"/>
      <c r="R24" s="1136"/>
      <c r="S24" s="1136"/>
      <c r="T24" s="1136"/>
      <c r="U24" s="1136"/>
      <c r="V24" s="1136"/>
      <c r="W24" s="1136"/>
      <c r="X24" s="1136"/>
      <c r="Y24" s="1136"/>
      <c r="Z24" s="1136"/>
      <c r="AA24" s="1136"/>
      <c r="AB24" s="1136"/>
      <c r="AC24" s="1136"/>
      <c r="AD24" s="1136"/>
      <c r="AE24" s="1136"/>
      <c r="AF24" s="1136"/>
      <c r="AG24" s="1136"/>
      <c r="AH24" s="1136"/>
      <c r="AI24" s="1136"/>
      <c r="AJ24" s="1136"/>
      <c r="AK24" s="1136"/>
      <c r="AL24" s="1136"/>
      <c r="AM24" s="1136"/>
      <c r="AN24" s="1136"/>
      <c r="AO24" s="1136"/>
      <c r="AP24" s="1136"/>
      <c r="AQ24" s="1136"/>
      <c r="AR24" s="1136"/>
      <c r="AS24" s="1136"/>
      <c r="AT24" s="1136"/>
      <c r="AU24" s="1136"/>
      <c r="AV24" s="1136"/>
      <c r="AW24" s="1136"/>
      <c r="AX24" s="1136"/>
      <c r="AY24" s="1136"/>
      <c r="AZ24" s="232"/>
      <c r="BA24" s="232"/>
      <c r="BB24" s="232"/>
      <c r="BC24" s="232"/>
      <c r="BD24" s="232"/>
      <c r="BE24" s="233"/>
      <c r="BF24" s="233"/>
      <c r="BG24" s="233"/>
      <c r="BH24" s="233"/>
      <c r="BI24" s="233"/>
      <c r="BJ24" s="233"/>
      <c r="BK24" s="233"/>
      <c r="BL24" s="233"/>
      <c r="BM24" s="233"/>
      <c r="BN24" s="233"/>
      <c r="BO24" s="233"/>
      <c r="BP24" s="233"/>
      <c r="BQ24" s="242">
        <v>18</v>
      </c>
      <c r="BR24" s="243"/>
      <c r="BS24" s="1086" t="s">
        <v>596</v>
      </c>
      <c r="BT24" s="1087"/>
      <c r="BU24" s="1087"/>
      <c r="BV24" s="1087"/>
      <c r="BW24" s="1087"/>
      <c r="BX24" s="1087"/>
      <c r="BY24" s="1087"/>
      <c r="BZ24" s="1087"/>
      <c r="CA24" s="1087"/>
      <c r="CB24" s="1087"/>
      <c r="CC24" s="1087"/>
      <c r="CD24" s="1087"/>
      <c r="CE24" s="1087"/>
      <c r="CF24" s="1087"/>
      <c r="CG24" s="1088"/>
      <c r="CH24" s="1061">
        <v>2</v>
      </c>
      <c r="CI24" s="1062"/>
      <c r="CJ24" s="1062"/>
      <c r="CK24" s="1062"/>
      <c r="CL24" s="1063"/>
      <c r="CM24" s="1061">
        <v>35</v>
      </c>
      <c r="CN24" s="1062"/>
      <c r="CO24" s="1062"/>
      <c r="CP24" s="1062"/>
      <c r="CQ24" s="1063"/>
      <c r="CR24" s="1061">
        <v>1</v>
      </c>
      <c r="CS24" s="1062"/>
      <c r="CT24" s="1062"/>
      <c r="CU24" s="1062"/>
      <c r="CV24" s="1063"/>
      <c r="CW24" s="1061">
        <v>65</v>
      </c>
      <c r="CX24" s="1062"/>
      <c r="CY24" s="1062"/>
      <c r="CZ24" s="1062"/>
      <c r="DA24" s="1063"/>
      <c r="DB24" s="1061" t="s">
        <v>628</v>
      </c>
      <c r="DC24" s="1062"/>
      <c r="DD24" s="1062"/>
      <c r="DE24" s="1062"/>
      <c r="DF24" s="1063"/>
      <c r="DG24" s="1061" t="s">
        <v>628</v>
      </c>
      <c r="DH24" s="1062"/>
      <c r="DI24" s="1062"/>
      <c r="DJ24" s="1062"/>
      <c r="DK24" s="1063"/>
      <c r="DL24" s="1061" t="s">
        <v>628</v>
      </c>
      <c r="DM24" s="1062"/>
      <c r="DN24" s="1062"/>
      <c r="DO24" s="1062"/>
      <c r="DP24" s="1063"/>
      <c r="DQ24" s="1061" t="s">
        <v>628</v>
      </c>
      <c r="DR24" s="1062"/>
      <c r="DS24" s="1062"/>
      <c r="DT24" s="1062"/>
      <c r="DU24" s="1063"/>
      <c r="DV24" s="1064"/>
      <c r="DW24" s="1065"/>
      <c r="DX24" s="1065"/>
      <c r="DY24" s="1065"/>
      <c r="DZ24" s="1066"/>
      <c r="EA24" s="234"/>
    </row>
    <row r="25" spans="1:131" s="227" customFormat="1" ht="26.25" customHeight="1" thickBot="1" x14ac:dyDescent="0.2">
      <c r="A25" s="1135" t="s">
        <v>387</v>
      </c>
      <c r="B25" s="1135"/>
      <c r="C25" s="1135"/>
      <c r="D25" s="1135"/>
      <c r="E25" s="1135"/>
      <c r="F25" s="1135"/>
      <c r="G25" s="1135"/>
      <c r="H25" s="1135"/>
      <c r="I25" s="1135"/>
      <c r="J25" s="1135"/>
      <c r="K25" s="1135"/>
      <c r="L25" s="1135"/>
      <c r="M25" s="1135"/>
      <c r="N25" s="1135"/>
      <c r="O25" s="1135"/>
      <c r="P25" s="1135"/>
      <c r="Q25" s="1135"/>
      <c r="R25" s="1135"/>
      <c r="S25" s="1135"/>
      <c r="T25" s="1135"/>
      <c r="U25" s="1135"/>
      <c r="V25" s="1135"/>
      <c r="W25" s="1135"/>
      <c r="X25" s="1135"/>
      <c r="Y25" s="1135"/>
      <c r="Z25" s="1135"/>
      <c r="AA25" s="1135"/>
      <c r="AB25" s="1135"/>
      <c r="AC25" s="1135"/>
      <c r="AD25" s="1135"/>
      <c r="AE25" s="1135"/>
      <c r="AF25" s="1135"/>
      <c r="AG25" s="1135"/>
      <c r="AH25" s="1135"/>
      <c r="AI25" s="1135"/>
      <c r="AJ25" s="1135"/>
      <c r="AK25" s="1135"/>
      <c r="AL25" s="1135"/>
      <c r="AM25" s="1135"/>
      <c r="AN25" s="1135"/>
      <c r="AO25" s="1135"/>
      <c r="AP25" s="1135"/>
      <c r="AQ25" s="1135"/>
      <c r="AR25" s="1135"/>
      <c r="AS25" s="1135"/>
      <c r="AT25" s="1135"/>
      <c r="AU25" s="1135"/>
      <c r="AV25" s="1135"/>
      <c r="AW25" s="1135"/>
      <c r="AX25" s="1135"/>
      <c r="AY25" s="1135"/>
      <c r="AZ25" s="1135"/>
      <c r="BA25" s="1135"/>
      <c r="BB25" s="1135"/>
      <c r="BC25" s="1135"/>
      <c r="BD25" s="1135"/>
      <c r="BE25" s="1135"/>
      <c r="BF25" s="1135"/>
      <c r="BG25" s="1135"/>
      <c r="BH25" s="1135"/>
      <c r="BI25" s="1135"/>
      <c r="BJ25" s="232"/>
      <c r="BK25" s="232"/>
      <c r="BL25" s="232"/>
      <c r="BM25" s="232"/>
      <c r="BN25" s="232"/>
      <c r="BO25" s="245"/>
      <c r="BP25" s="245"/>
      <c r="BQ25" s="242">
        <v>19</v>
      </c>
      <c r="BR25" s="243"/>
      <c r="BS25" s="1086" t="s">
        <v>597</v>
      </c>
      <c r="BT25" s="1087"/>
      <c r="BU25" s="1087"/>
      <c r="BV25" s="1087"/>
      <c r="BW25" s="1087"/>
      <c r="BX25" s="1087"/>
      <c r="BY25" s="1087"/>
      <c r="BZ25" s="1087"/>
      <c r="CA25" s="1087"/>
      <c r="CB25" s="1087"/>
      <c r="CC25" s="1087"/>
      <c r="CD25" s="1087"/>
      <c r="CE25" s="1087"/>
      <c r="CF25" s="1087"/>
      <c r="CG25" s="1088"/>
      <c r="CH25" s="1061">
        <v>-24</v>
      </c>
      <c r="CI25" s="1062"/>
      <c r="CJ25" s="1062"/>
      <c r="CK25" s="1062"/>
      <c r="CL25" s="1063"/>
      <c r="CM25" s="1061">
        <v>771</v>
      </c>
      <c r="CN25" s="1062"/>
      <c r="CO25" s="1062"/>
      <c r="CP25" s="1062"/>
      <c r="CQ25" s="1063"/>
      <c r="CR25" s="1061">
        <v>300</v>
      </c>
      <c r="CS25" s="1062"/>
      <c r="CT25" s="1062"/>
      <c r="CU25" s="1062"/>
      <c r="CV25" s="1063"/>
      <c r="CW25" s="1061">
        <v>3</v>
      </c>
      <c r="CX25" s="1062"/>
      <c r="CY25" s="1062"/>
      <c r="CZ25" s="1062"/>
      <c r="DA25" s="1063"/>
      <c r="DB25" s="1061" t="s">
        <v>628</v>
      </c>
      <c r="DC25" s="1062"/>
      <c r="DD25" s="1062"/>
      <c r="DE25" s="1062"/>
      <c r="DF25" s="1063"/>
      <c r="DG25" s="1061" t="s">
        <v>628</v>
      </c>
      <c r="DH25" s="1062"/>
      <c r="DI25" s="1062"/>
      <c r="DJ25" s="1062"/>
      <c r="DK25" s="1063"/>
      <c r="DL25" s="1061" t="s">
        <v>628</v>
      </c>
      <c r="DM25" s="1062"/>
      <c r="DN25" s="1062"/>
      <c r="DO25" s="1062"/>
      <c r="DP25" s="1063"/>
      <c r="DQ25" s="1061" t="s">
        <v>628</v>
      </c>
      <c r="DR25" s="1062"/>
      <c r="DS25" s="1062"/>
      <c r="DT25" s="1062"/>
      <c r="DU25" s="1063"/>
      <c r="DV25" s="1064"/>
      <c r="DW25" s="1065"/>
      <c r="DX25" s="1065"/>
      <c r="DY25" s="1065"/>
      <c r="DZ25" s="1066"/>
      <c r="EA25" s="226"/>
    </row>
    <row r="26" spans="1:131" s="227" customFormat="1" ht="26.25" customHeight="1" x14ac:dyDescent="0.15">
      <c r="A26" s="1067" t="s">
        <v>358</v>
      </c>
      <c r="B26" s="1068"/>
      <c r="C26" s="1068"/>
      <c r="D26" s="1068"/>
      <c r="E26" s="1068"/>
      <c r="F26" s="1068"/>
      <c r="G26" s="1068"/>
      <c r="H26" s="1068"/>
      <c r="I26" s="1068"/>
      <c r="J26" s="1068"/>
      <c r="K26" s="1068"/>
      <c r="L26" s="1068"/>
      <c r="M26" s="1068"/>
      <c r="N26" s="1068"/>
      <c r="O26" s="1068"/>
      <c r="P26" s="1069"/>
      <c r="Q26" s="1073" t="s">
        <v>388</v>
      </c>
      <c r="R26" s="1074"/>
      <c r="S26" s="1074"/>
      <c r="T26" s="1074"/>
      <c r="U26" s="1075"/>
      <c r="V26" s="1073" t="s">
        <v>389</v>
      </c>
      <c r="W26" s="1074"/>
      <c r="X26" s="1074"/>
      <c r="Y26" s="1074"/>
      <c r="Z26" s="1075"/>
      <c r="AA26" s="1073" t="s">
        <v>390</v>
      </c>
      <c r="AB26" s="1074"/>
      <c r="AC26" s="1074"/>
      <c r="AD26" s="1074"/>
      <c r="AE26" s="1074"/>
      <c r="AF26" s="1131" t="s">
        <v>391</v>
      </c>
      <c r="AG26" s="1080"/>
      <c r="AH26" s="1080"/>
      <c r="AI26" s="1080"/>
      <c r="AJ26" s="1132"/>
      <c r="AK26" s="1074" t="s">
        <v>392</v>
      </c>
      <c r="AL26" s="1074"/>
      <c r="AM26" s="1074"/>
      <c r="AN26" s="1074"/>
      <c r="AO26" s="1075"/>
      <c r="AP26" s="1073" t="s">
        <v>393</v>
      </c>
      <c r="AQ26" s="1074"/>
      <c r="AR26" s="1074"/>
      <c r="AS26" s="1074"/>
      <c r="AT26" s="1075"/>
      <c r="AU26" s="1073" t="s">
        <v>394</v>
      </c>
      <c r="AV26" s="1074"/>
      <c r="AW26" s="1074"/>
      <c r="AX26" s="1074"/>
      <c r="AY26" s="1075"/>
      <c r="AZ26" s="1073" t="s">
        <v>395</v>
      </c>
      <c r="BA26" s="1074"/>
      <c r="BB26" s="1074"/>
      <c r="BC26" s="1074"/>
      <c r="BD26" s="1075"/>
      <c r="BE26" s="1073" t="s">
        <v>365</v>
      </c>
      <c r="BF26" s="1074"/>
      <c r="BG26" s="1074"/>
      <c r="BH26" s="1074"/>
      <c r="BI26" s="1089"/>
      <c r="BJ26" s="232"/>
      <c r="BK26" s="232"/>
      <c r="BL26" s="232"/>
      <c r="BM26" s="232"/>
      <c r="BN26" s="232"/>
      <c r="BO26" s="245"/>
      <c r="BP26" s="245"/>
      <c r="BQ26" s="242">
        <v>20</v>
      </c>
      <c r="BR26" s="243" t="s">
        <v>584</v>
      </c>
      <c r="BS26" s="1086" t="s">
        <v>598</v>
      </c>
      <c r="BT26" s="1087"/>
      <c r="BU26" s="1087"/>
      <c r="BV26" s="1087"/>
      <c r="BW26" s="1087"/>
      <c r="BX26" s="1087"/>
      <c r="BY26" s="1087"/>
      <c r="BZ26" s="1087"/>
      <c r="CA26" s="1087"/>
      <c r="CB26" s="1087"/>
      <c r="CC26" s="1087"/>
      <c r="CD26" s="1087"/>
      <c r="CE26" s="1087"/>
      <c r="CF26" s="1087"/>
      <c r="CG26" s="1088"/>
      <c r="CH26" s="1061">
        <v>-9</v>
      </c>
      <c r="CI26" s="1062"/>
      <c r="CJ26" s="1062"/>
      <c r="CK26" s="1062"/>
      <c r="CL26" s="1063"/>
      <c r="CM26" s="1061">
        <v>5540</v>
      </c>
      <c r="CN26" s="1062"/>
      <c r="CO26" s="1062"/>
      <c r="CP26" s="1062"/>
      <c r="CQ26" s="1063"/>
      <c r="CR26" s="1061" t="s">
        <v>628</v>
      </c>
      <c r="CS26" s="1062"/>
      <c r="CT26" s="1062"/>
      <c r="CU26" s="1062"/>
      <c r="CV26" s="1063"/>
      <c r="CW26" s="1061">
        <v>4184</v>
      </c>
      <c r="CX26" s="1062"/>
      <c r="CY26" s="1062"/>
      <c r="CZ26" s="1062"/>
      <c r="DA26" s="1063"/>
      <c r="DB26" s="1061" t="s">
        <v>628</v>
      </c>
      <c r="DC26" s="1062"/>
      <c r="DD26" s="1062"/>
      <c r="DE26" s="1062"/>
      <c r="DF26" s="1063"/>
      <c r="DG26" s="1061" t="s">
        <v>628</v>
      </c>
      <c r="DH26" s="1062"/>
      <c r="DI26" s="1062"/>
      <c r="DJ26" s="1062"/>
      <c r="DK26" s="1063"/>
      <c r="DL26" s="1061">
        <v>9068</v>
      </c>
      <c r="DM26" s="1062"/>
      <c r="DN26" s="1062"/>
      <c r="DO26" s="1062"/>
      <c r="DP26" s="1063"/>
      <c r="DQ26" s="1061">
        <v>6347</v>
      </c>
      <c r="DR26" s="1062"/>
      <c r="DS26" s="1062"/>
      <c r="DT26" s="1062"/>
      <c r="DU26" s="1063"/>
      <c r="DV26" s="1064"/>
      <c r="DW26" s="1065"/>
      <c r="DX26" s="1065"/>
      <c r="DY26" s="1065"/>
      <c r="DZ26" s="1066"/>
      <c r="EA26" s="226"/>
    </row>
    <row r="27" spans="1:131" s="227" customFormat="1" ht="26.25" customHeight="1" thickBot="1" x14ac:dyDescent="0.2">
      <c r="A27" s="1070"/>
      <c r="B27" s="1071"/>
      <c r="C27" s="1071"/>
      <c r="D27" s="1071"/>
      <c r="E27" s="1071"/>
      <c r="F27" s="1071"/>
      <c r="G27" s="1071"/>
      <c r="H27" s="1071"/>
      <c r="I27" s="1071"/>
      <c r="J27" s="1071"/>
      <c r="K27" s="1071"/>
      <c r="L27" s="1071"/>
      <c r="M27" s="1071"/>
      <c r="N27" s="1071"/>
      <c r="O27" s="1071"/>
      <c r="P27" s="1072"/>
      <c r="Q27" s="1076"/>
      <c r="R27" s="1077"/>
      <c r="S27" s="1077"/>
      <c r="T27" s="1077"/>
      <c r="U27" s="1078"/>
      <c r="V27" s="1076"/>
      <c r="W27" s="1077"/>
      <c r="X27" s="1077"/>
      <c r="Y27" s="1077"/>
      <c r="Z27" s="1078"/>
      <c r="AA27" s="1076"/>
      <c r="AB27" s="1077"/>
      <c r="AC27" s="1077"/>
      <c r="AD27" s="1077"/>
      <c r="AE27" s="1077"/>
      <c r="AF27" s="1133"/>
      <c r="AG27" s="1083"/>
      <c r="AH27" s="1083"/>
      <c r="AI27" s="1083"/>
      <c r="AJ27" s="1134"/>
      <c r="AK27" s="1077"/>
      <c r="AL27" s="1077"/>
      <c r="AM27" s="1077"/>
      <c r="AN27" s="1077"/>
      <c r="AO27" s="1078"/>
      <c r="AP27" s="1076"/>
      <c r="AQ27" s="1077"/>
      <c r="AR27" s="1077"/>
      <c r="AS27" s="1077"/>
      <c r="AT27" s="1078"/>
      <c r="AU27" s="1076"/>
      <c r="AV27" s="1077"/>
      <c r="AW27" s="1077"/>
      <c r="AX27" s="1077"/>
      <c r="AY27" s="1078"/>
      <c r="AZ27" s="1076"/>
      <c r="BA27" s="1077"/>
      <c r="BB27" s="1077"/>
      <c r="BC27" s="1077"/>
      <c r="BD27" s="1078"/>
      <c r="BE27" s="1076"/>
      <c r="BF27" s="1077"/>
      <c r="BG27" s="1077"/>
      <c r="BH27" s="1077"/>
      <c r="BI27" s="1090"/>
      <c r="BJ27" s="232"/>
      <c r="BK27" s="232"/>
      <c r="BL27" s="232"/>
      <c r="BM27" s="232"/>
      <c r="BN27" s="232"/>
      <c r="BO27" s="245"/>
      <c r="BP27" s="245"/>
      <c r="BQ27" s="242">
        <v>21</v>
      </c>
      <c r="BR27" s="243"/>
      <c r="BS27" s="1086" t="s">
        <v>599</v>
      </c>
      <c r="BT27" s="1087"/>
      <c r="BU27" s="1087"/>
      <c r="BV27" s="1087"/>
      <c r="BW27" s="1087"/>
      <c r="BX27" s="1087"/>
      <c r="BY27" s="1087"/>
      <c r="BZ27" s="1087"/>
      <c r="CA27" s="1087"/>
      <c r="CB27" s="1087"/>
      <c r="CC27" s="1087"/>
      <c r="CD27" s="1087"/>
      <c r="CE27" s="1087"/>
      <c r="CF27" s="1087"/>
      <c r="CG27" s="1088"/>
      <c r="CH27" s="1061">
        <v>36</v>
      </c>
      <c r="CI27" s="1062"/>
      <c r="CJ27" s="1062"/>
      <c r="CK27" s="1062"/>
      <c r="CL27" s="1063"/>
      <c r="CM27" s="1061">
        <v>1398</v>
      </c>
      <c r="CN27" s="1062"/>
      <c r="CO27" s="1062"/>
      <c r="CP27" s="1062"/>
      <c r="CQ27" s="1063"/>
      <c r="CR27" s="1061">
        <v>30</v>
      </c>
      <c r="CS27" s="1062"/>
      <c r="CT27" s="1062"/>
      <c r="CU27" s="1062"/>
      <c r="CV27" s="1063"/>
      <c r="CW27" s="1061">
        <v>363</v>
      </c>
      <c r="CX27" s="1062"/>
      <c r="CY27" s="1062"/>
      <c r="CZ27" s="1062"/>
      <c r="DA27" s="1063"/>
      <c r="DB27" s="1061" t="s">
        <v>628</v>
      </c>
      <c r="DC27" s="1062"/>
      <c r="DD27" s="1062"/>
      <c r="DE27" s="1062"/>
      <c r="DF27" s="1063"/>
      <c r="DG27" s="1061" t="s">
        <v>628</v>
      </c>
      <c r="DH27" s="1062"/>
      <c r="DI27" s="1062"/>
      <c r="DJ27" s="1062"/>
      <c r="DK27" s="1063"/>
      <c r="DL27" s="1061" t="s">
        <v>628</v>
      </c>
      <c r="DM27" s="1062"/>
      <c r="DN27" s="1062"/>
      <c r="DO27" s="1062"/>
      <c r="DP27" s="1063"/>
      <c r="DQ27" s="1061" t="s">
        <v>628</v>
      </c>
      <c r="DR27" s="1062"/>
      <c r="DS27" s="1062"/>
      <c r="DT27" s="1062"/>
      <c r="DU27" s="1063"/>
      <c r="DV27" s="1064"/>
      <c r="DW27" s="1065"/>
      <c r="DX27" s="1065"/>
      <c r="DY27" s="1065"/>
      <c r="DZ27" s="1066"/>
      <c r="EA27" s="226"/>
    </row>
    <row r="28" spans="1:131" s="227" customFormat="1" ht="26.25" customHeight="1" thickTop="1" x14ac:dyDescent="0.15">
      <c r="A28" s="246">
        <v>1</v>
      </c>
      <c r="B28" s="1122" t="s">
        <v>396</v>
      </c>
      <c r="C28" s="1123"/>
      <c r="D28" s="1123"/>
      <c r="E28" s="1123"/>
      <c r="F28" s="1123"/>
      <c r="G28" s="1123"/>
      <c r="H28" s="1123"/>
      <c r="I28" s="1123"/>
      <c r="J28" s="1123"/>
      <c r="K28" s="1123"/>
      <c r="L28" s="1123"/>
      <c r="M28" s="1123"/>
      <c r="N28" s="1123"/>
      <c r="O28" s="1123"/>
      <c r="P28" s="1124"/>
      <c r="Q28" s="1125">
        <v>386018</v>
      </c>
      <c r="R28" s="1126"/>
      <c r="S28" s="1126"/>
      <c r="T28" s="1126"/>
      <c r="U28" s="1126"/>
      <c r="V28" s="1126">
        <v>372867</v>
      </c>
      <c r="W28" s="1126"/>
      <c r="X28" s="1126"/>
      <c r="Y28" s="1126"/>
      <c r="Z28" s="1126"/>
      <c r="AA28" s="1126">
        <v>13151</v>
      </c>
      <c r="AB28" s="1126"/>
      <c r="AC28" s="1126"/>
      <c r="AD28" s="1126"/>
      <c r="AE28" s="1127"/>
      <c r="AF28" s="1128">
        <v>13151</v>
      </c>
      <c r="AG28" s="1126"/>
      <c r="AH28" s="1126"/>
      <c r="AI28" s="1126"/>
      <c r="AJ28" s="1129"/>
      <c r="AK28" s="1130">
        <v>32320</v>
      </c>
      <c r="AL28" s="1118"/>
      <c r="AM28" s="1118"/>
      <c r="AN28" s="1118"/>
      <c r="AO28" s="1118"/>
      <c r="AP28" s="1118" t="s">
        <v>516</v>
      </c>
      <c r="AQ28" s="1118"/>
      <c r="AR28" s="1118"/>
      <c r="AS28" s="1118"/>
      <c r="AT28" s="1118"/>
      <c r="AU28" s="1118" t="s">
        <v>516</v>
      </c>
      <c r="AV28" s="1118"/>
      <c r="AW28" s="1118"/>
      <c r="AX28" s="1118"/>
      <c r="AY28" s="1118"/>
      <c r="AZ28" s="1119"/>
      <c r="BA28" s="1119"/>
      <c r="BB28" s="1119"/>
      <c r="BC28" s="1119"/>
      <c r="BD28" s="1119"/>
      <c r="BE28" s="1120"/>
      <c r="BF28" s="1120"/>
      <c r="BG28" s="1120"/>
      <c r="BH28" s="1120"/>
      <c r="BI28" s="1121"/>
      <c r="BJ28" s="232"/>
      <c r="BK28" s="232"/>
      <c r="BL28" s="232"/>
      <c r="BM28" s="232"/>
      <c r="BN28" s="232"/>
      <c r="BO28" s="245"/>
      <c r="BP28" s="245"/>
      <c r="BQ28" s="242">
        <v>22</v>
      </c>
      <c r="BR28" s="243"/>
      <c r="BS28" s="1086" t="s">
        <v>600</v>
      </c>
      <c r="BT28" s="1087"/>
      <c r="BU28" s="1087"/>
      <c r="BV28" s="1087"/>
      <c r="BW28" s="1087"/>
      <c r="BX28" s="1087"/>
      <c r="BY28" s="1087"/>
      <c r="BZ28" s="1087"/>
      <c r="CA28" s="1087"/>
      <c r="CB28" s="1087"/>
      <c r="CC28" s="1087"/>
      <c r="CD28" s="1087"/>
      <c r="CE28" s="1087"/>
      <c r="CF28" s="1087"/>
      <c r="CG28" s="1088"/>
      <c r="CH28" s="1061">
        <v>25</v>
      </c>
      <c r="CI28" s="1062"/>
      <c r="CJ28" s="1062"/>
      <c r="CK28" s="1062"/>
      <c r="CL28" s="1063"/>
      <c r="CM28" s="1061">
        <v>5837</v>
      </c>
      <c r="CN28" s="1062"/>
      <c r="CO28" s="1062"/>
      <c r="CP28" s="1062"/>
      <c r="CQ28" s="1063"/>
      <c r="CR28" s="1061">
        <v>1</v>
      </c>
      <c r="CS28" s="1062"/>
      <c r="CT28" s="1062"/>
      <c r="CU28" s="1062"/>
      <c r="CV28" s="1063"/>
      <c r="CW28" s="1061">
        <v>111</v>
      </c>
      <c r="CX28" s="1062"/>
      <c r="CY28" s="1062"/>
      <c r="CZ28" s="1062"/>
      <c r="DA28" s="1063"/>
      <c r="DB28" s="1061" t="s">
        <v>628</v>
      </c>
      <c r="DC28" s="1062"/>
      <c r="DD28" s="1062"/>
      <c r="DE28" s="1062"/>
      <c r="DF28" s="1063"/>
      <c r="DG28" s="1061" t="s">
        <v>628</v>
      </c>
      <c r="DH28" s="1062"/>
      <c r="DI28" s="1062"/>
      <c r="DJ28" s="1062"/>
      <c r="DK28" s="1063"/>
      <c r="DL28" s="1061" t="s">
        <v>628</v>
      </c>
      <c r="DM28" s="1062"/>
      <c r="DN28" s="1062"/>
      <c r="DO28" s="1062"/>
      <c r="DP28" s="1063"/>
      <c r="DQ28" s="1061" t="s">
        <v>628</v>
      </c>
      <c r="DR28" s="1062"/>
      <c r="DS28" s="1062"/>
      <c r="DT28" s="1062"/>
      <c r="DU28" s="1063"/>
      <c r="DV28" s="1064"/>
      <c r="DW28" s="1065"/>
      <c r="DX28" s="1065"/>
      <c r="DY28" s="1065"/>
      <c r="DZ28" s="1066"/>
      <c r="EA28" s="226"/>
    </row>
    <row r="29" spans="1:131" s="227" customFormat="1" ht="26.25" customHeight="1" x14ac:dyDescent="0.15">
      <c r="A29" s="246">
        <v>2</v>
      </c>
      <c r="B29" s="1109" t="s">
        <v>397</v>
      </c>
      <c r="C29" s="1110"/>
      <c r="D29" s="1110"/>
      <c r="E29" s="1110"/>
      <c r="F29" s="1110"/>
      <c r="G29" s="1110"/>
      <c r="H29" s="1110"/>
      <c r="I29" s="1110"/>
      <c r="J29" s="1110"/>
      <c r="K29" s="1110"/>
      <c r="L29" s="1110"/>
      <c r="M29" s="1110"/>
      <c r="N29" s="1110"/>
      <c r="O29" s="1110"/>
      <c r="P29" s="1111"/>
      <c r="Q29" s="1115">
        <v>276988</v>
      </c>
      <c r="R29" s="1116"/>
      <c r="S29" s="1116"/>
      <c r="T29" s="1116"/>
      <c r="U29" s="1116"/>
      <c r="V29" s="1116">
        <v>274204</v>
      </c>
      <c r="W29" s="1116"/>
      <c r="X29" s="1116"/>
      <c r="Y29" s="1116"/>
      <c r="Z29" s="1116"/>
      <c r="AA29" s="1116">
        <v>2783</v>
      </c>
      <c r="AB29" s="1116"/>
      <c r="AC29" s="1116"/>
      <c r="AD29" s="1116"/>
      <c r="AE29" s="1117"/>
      <c r="AF29" s="1091">
        <v>2783</v>
      </c>
      <c r="AG29" s="1092"/>
      <c r="AH29" s="1092"/>
      <c r="AI29" s="1092"/>
      <c r="AJ29" s="1093"/>
      <c r="AK29" s="1052">
        <v>38414</v>
      </c>
      <c r="AL29" s="1043"/>
      <c r="AM29" s="1043"/>
      <c r="AN29" s="1043"/>
      <c r="AO29" s="1043"/>
      <c r="AP29" s="1043" t="s">
        <v>516</v>
      </c>
      <c r="AQ29" s="1043"/>
      <c r="AR29" s="1043"/>
      <c r="AS29" s="1043"/>
      <c r="AT29" s="1043"/>
      <c r="AU29" s="1043" t="s">
        <v>516</v>
      </c>
      <c r="AV29" s="1043"/>
      <c r="AW29" s="1043"/>
      <c r="AX29" s="1043"/>
      <c r="AY29" s="1043"/>
      <c r="AZ29" s="1114"/>
      <c r="BA29" s="1114"/>
      <c r="BB29" s="1114"/>
      <c r="BC29" s="1114"/>
      <c r="BD29" s="1114"/>
      <c r="BE29" s="1104"/>
      <c r="BF29" s="1104"/>
      <c r="BG29" s="1104"/>
      <c r="BH29" s="1104"/>
      <c r="BI29" s="1105"/>
      <c r="BJ29" s="232"/>
      <c r="BK29" s="232"/>
      <c r="BL29" s="232"/>
      <c r="BM29" s="232"/>
      <c r="BN29" s="232"/>
      <c r="BO29" s="245"/>
      <c r="BP29" s="245"/>
      <c r="BQ29" s="242">
        <v>23</v>
      </c>
      <c r="BR29" s="243"/>
      <c r="BS29" s="1086" t="s">
        <v>601</v>
      </c>
      <c r="BT29" s="1087"/>
      <c r="BU29" s="1087"/>
      <c r="BV29" s="1087"/>
      <c r="BW29" s="1087"/>
      <c r="BX29" s="1087"/>
      <c r="BY29" s="1087"/>
      <c r="BZ29" s="1087"/>
      <c r="CA29" s="1087"/>
      <c r="CB29" s="1087"/>
      <c r="CC29" s="1087"/>
      <c r="CD29" s="1087"/>
      <c r="CE29" s="1087"/>
      <c r="CF29" s="1087"/>
      <c r="CG29" s="1088"/>
      <c r="CH29" s="1061">
        <v>37</v>
      </c>
      <c r="CI29" s="1062"/>
      <c r="CJ29" s="1062"/>
      <c r="CK29" s="1062"/>
      <c r="CL29" s="1063"/>
      <c r="CM29" s="1061">
        <v>949</v>
      </c>
      <c r="CN29" s="1062"/>
      <c r="CO29" s="1062"/>
      <c r="CP29" s="1062"/>
      <c r="CQ29" s="1063"/>
      <c r="CR29" s="1061">
        <v>10</v>
      </c>
      <c r="CS29" s="1062"/>
      <c r="CT29" s="1062"/>
      <c r="CU29" s="1062"/>
      <c r="CV29" s="1063"/>
      <c r="CW29" s="1061" t="s">
        <v>629</v>
      </c>
      <c r="CX29" s="1062"/>
      <c r="CY29" s="1062"/>
      <c r="CZ29" s="1062"/>
      <c r="DA29" s="1063"/>
      <c r="DB29" s="1061" t="s">
        <v>628</v>
      </c>
      <c r="DC29" s="1062"/>
      <c r="DD29" s="1062"/>
      <c r="DE29" s="1062"/>
      <c r="DF29" s="1063"/>
      <c r="DG29" s="1061" t="s">
        <v>628</v>
      </c>
      <c r="DH29" s="1062"/>
      <c r="DI29" s="1062"/>
      <c r="DJ29" s="1062"/>
      <c r="DK29" s="1063"/>
      <c r="DL29" s="1061" t="s">
        <v>628</v>
      </c>
      <c r="DM29" s="1062"/>
      <c r="DN29" s="1062"/>
      <c r="DO29" s="1062"/>
      <c r="DP29" s="1063"/>
      <c r="DQ29" s="1061" t="s">
        <v>628</v>
      </c>
      <c r="DR29" s="1062"/>
      <c r="DS29" s="1062"/>
      <c r="DT29" s="1062"/>
      <c r="DU29" s="1063"/>
      <c r="DV29" s="1064"/>
      <c r="DW29" s="1065"/>
      <c r="DX29" s="1065"/>
      <c r="DY29" s="1065"/>
      <c r="DZ29" s="1066"/>
      <c r="EA29" s="226"/>
    </row>
    <row r="30" spans="1:131" s="227" customFormat="1" ht="26.25" customHeight="1" x14ac:dyDescent="0.15">
      <c r="A30" s="246">
        <v>3</v>
      </c>
      <c r="B30" s="1109" t="s">
        <v>398</v>
      </c>
      <c r="C30" s="1110"/>
      <c r="D30" s="1110"/>
      <c r="E30" s="1110"/>
      <c r="F30" s="1110"/>
      <c r="G30" s="1110"/>
      <c r="H30" s="1110"/>
      <c r="I30" s="1110"/>
      <c r="J30" s="1110"/>
      <c r="K30" s="1110"/>
      <c r="L30" s="1110"/>
      <c r="M30" s="1110"/>
      <c r="N30" s="1110"/>
      <c r="O30" s="1110"/>
      <c r="P30" s="1111"/>
      <c r="Q30" s="1115">
        <v>73778</v>
      </c>
      <c r="R30" s="1116"/>
      <c r="S30" s="1116"/>
      <c r="T30" s="1116"/>
      <c r="U30" s="1116"/>
      <c r="V30" s="1116">
        <v>73480</v>
      </c>
      <c r="W30" s="1116"/>
      <c r="X30" s="1116"/>
      <c r="Y30" s="1116"/>
      <c r="Z30" s="1116"/>
      <c r="AA30" s="1116">
        <v>299</v>
      </c>
      <c r="AB30" s="1116"/>
      <c r="AC30" s="1116"/>
      <c r="AD30" s="1116"/>
      <c r="AE30" s="1117"/>
      <c r="AF30" s="1091">
        <v>299</v>
      </c>
      <c r="AG30" s="1092"/>
      <c r="AH30" s="1092"/>
      <c r="AI30" s="1092"/>
      <c r="AJ30" s="1093"/>
      <c r="AK30" s="1052">
        <v>32861</v>
      </c>
      <c r="AL30" s="1043"/>
      <c r="AM30" s="1043"/>
      <c r="AN30" s="1043"/>
      <c r="AO30" s="1043"/>
      <c r="AP30" s="1043" t="s">
        <v>516</v>
      </c>
      <c r="AQ30" s="1043"/>
      <c r="AR30" s="1043"/>
      <c r="AS30" s="1043"/>
      <c r="AT30" s="1043"/>
      <c r="AU30" s="1043" t="s">
        <v>516</v>
      </c>
      <c r="AV30" s="1043"/>
      <c r="AW30" s="1043"/>
      <c r="AX30" s="1043"/>
      <c r="AY30" s="1043"/>
      <c r="AZ30" s="1114"/>
      <c r="BA30" s="1114"/>
      <c r="BB30" s="1114"/>
      <c r="BC30" s="1114"/>
      <c r="BD30" s="1114"/>
      <c r="BE30" s="1104"/>
      <c r="BF30" s="1104"/>
      <c r="BG30" s="1104"/>
      <c r="BH30" s="1104"/>
      <c r="BI30" s="1105"/>
      <c r="BJ30" s="232"/>
      <c r="BK30" s="232"/>
      <c r="BL30" s="232"/>
      <c r="BM30" s="232"/>
      <c r="BN30" s="232"/>
      <c r="BO30" s="245"/>
      <c r="BP30" s="245"/>
      <c r="BQ30" s="242">
        <v>24</v>
      </c>
      <c r="BR30" s="243" t="s">
        <v>602</v>
      </c>
      <c r="BS30" s="1086" t="s">
        <v>603</v>
      </c>
      <c r="BT30" s="1087"/>
      <c r="BU30" s="1087"/>
      <c r="BV30" s="1087"/>
      <c r="BW30" s="1087"/>
      <c r="BX30" s="1087"/>
      <c r="BY30" s="1087"/>
      <c r="BZ30" s="1087"/>
      <c r="CA30" s="1087"/>
      <c r="CB30" s="1087"/>
      <c r="CC30" s="1087"/>
      <c r="CD30" s="1087"/>
      <c r="CE30" s="1087"/>
      <c r="CF30" s="1087"/>
      <c r="CG30" s="1088"/>
      <c r="CH30" s="1061">
        <v>605</v>
      </c>
      <c r="CI30" s="1062"/>
      <c r="CJ30" s="1062"/>
      <c r="CK30" s="1062"/>
      <c r="CL30" s="1063"/>
      <c r="CM30" s="1061">
        <v>14596</v>
      </c>
      <c r="CN30" s="1062"/>
      <c r="CO30" s="1062"/>
      <c r="CP30" s="1062"/>
      <c r="CQ30" s="1063"/>
      <c r="CR30" s="1061">
        <v>10</v>
      </c>
      <c r="CS30" s="1062"/>
      <c r="CT30" s="1062"/>
      <c r="CU30" s="1062"/>
      <c r="CV30" s="1063"/>
      <c r="CW30" s="1061">
        <v>42</v>
      </c>
      <c r="CX30" s="1062"/>
      <c r="CY30" s="1062"/>
      <c r="CZ30" s="1062"/>
      <c r="DA30" s="1063"/>
      <c r="DB30" s="1061">
        <v>1355</v>
      </c>
      <c r="DC30" s="1062"/>
      <c r="DD30" s="1062"/>
      <c r="DE30" s="1062"/>
      <c r="DF30" s="1063"/>
      <c r="DG30" s="1061" t="s">
        <v>628</v>
      </c>
      <c r="DH30" s="1062"/>
      <c r="DI30" s="1062"/>
      <c r="DJ30" s="1062"/>
      <c r="DK30" s="1063"/>
      <c r="DL30" s="1061">
        <v>2460</v>
      </c>
      <c r="DM30" s="1062"/>
      <c r="DN30" s="1062"/>
      <c r="DO30" s="1062"/>
      <c r="DP30" s="1063"/>
      <c r="DQ30" s="1061">
        <v>246</v>
      </c>
      <c r="DR30" s="1062"/>
      <c r="DS30" s="1062"/>
      <c r="DT30" s="1062"/>
      <c r="DU30" s="1063"/>
      <c r="DV30" s="1064"/>
      <c r="DW30" s="1065"/>
      <c r="DX30" s="1065"/>
      <c r="DY30" s="1065"/>
      <c r="DZ30" s="1066"/>
      <c r="EA30" s="226"/>
    </row>
    <row r="31" spans="1:131" s="227" customFormat="1" ht="26.25" customHeight="1" x14ac:dyDescent="0.15">
      <c r="A31" s="246">
        <v>4</v>
      </c>
      <c r="B31" s="1109" t="s">
        <v>399</v>
      </c>
      <c r="C31" s="1110"/>
      <c r="D31" s="1110"/>
      <c r="E31" s="1110"/>
      <c r="F31" s="1110"/>
      <c r="G31" s="1110"/>
      <c r="H31" s="1110"/>
      <c r="I31" s="1110"/>
      <c r="J31" s="1110"/>
      <c r="K31" s="1110"/>
      <c r="L31" s="1110"/>
      <c r="M31" s="1110"/>
      <c r="N31" s="1110"/>
      <c r="O31" s="1110"/>
      <c r="P31" s="1111"/>
      <c r="Q31" s="1115">
        <v>1193</v>
      </c>
      <c r="R31" s="1116"/>
      <c r="S31" s="1116"/>
      <c r="T31" s="1116"/>
      <c r="U31" s="1116"/>
      <c r="V31" s="1116">
        <v>989</v>
      </c>
      <c r="W31" s="1116"/>
      <c r="X31" s="1116"/>
      <c r="Y31" s="1116"/>
      <c r="Z31" s="1116"/>
      <c r="AA31" s="1116">
        <v>204</v>
      </c>
      <c r="AB31" s="1116"/>
      <c r="AC31" s="1116"/>
      <c r="AD31" s="1116"/>
      <c r="AE31" s="1117"/>
      <c r="AF31" s="1091">
        <v>204</v>
      </c>
      <c r="AG31" s="1092"/>
      <c r="AH31" s="1092"/>
      <c r="AI31" s="1092"/>
      <c r="AJ31" s="1093"/>
      <c r="AK31" s="1052">
        <v>546</v>
      </c>
      <c r="AL31" s="1043"/>
      <c r="AM31" s="1043"/>
      <c r="AN31" s="1043"/>
      <c r="AO31" s="1043"/>
      <c r="AP31" s="1043">
        <v>1950</v>
      </c>
      <c r="AQ31" s="1043"/>
      <c r="AR31" s="1043"/>
      <c r="AS31" s="1043"/>
      <c r="AT31" s="1043"/>
      <c r="AU31" s="1043">
        <v>938</v>
      </c>
      <c r="AV31" s="1043"/>
      <c r="AW31" s="1043"/>
      <c r="AX31" s="1043"/>
      <c r="AY31" s="1043"/>
      <c r="AZ31" s="1114"/>
      <c r="BA31" s="1114"/>
      <c r="BB31" s="1114"/>
      <c r="BC31" s="1114"/>
      <c r="BD31" s="1114"/>
      <c r="BE31" s="1104"/>
      <c r="BF31" s="1104"/>
      <c r="BG31" s="1104"/>
      <c r="BH31" s="1104"/>
      <c r="BI31" s="1105"/>
      <c r="BJ31" s="232"/>
      <c r="BK31" s="232"/>
      <c r="BL31" s="232"/>
      <c r="BM31" s="232"/>
      <c r="BN31" s="232"/>
      <c r="BO31" s="245"/>
      <c r="BP31" s="245"/>
      <c r="BQ31" s="242">
        <v>25</v>
      </c>
      <c r="BR31" s="243" t="s">
        <v>584</v>
      </c>
      <c r="BS31" s="1086" t="s">
        <v>604</v>
      </c>
      <c r="BT31" s="1087"/>
      <c r="BU31" s="1087"/>
      <c r="BV31" s="1087"/>
      <c r="BW31" s="1087"/>
      <c r="BX31" s="1087"/>
      <c r="BY31" s="1087"/>
      <c r="BZ31" s="1087"/>
      <c r="CA31" s="1087"/>
      <c r="CB31" s="1087"/>
      <c r="CC31" s="1087"/>
      <c r="CD31" s="1087"/>
      <c r="CE31" s="1087"/>
      <c r="CF31" s="1087"/>
      <c r="CG31" s="1088"/>
      <c r="CH31" s="1061">
        <v>989</v>
      </c>
      <c r="CI31" s="1062"/>
      <c r="CJ31" s="1062"/>
      <c r="CK31" s="1062"/>
      <c r="CL31" s="1063"/>
      <c r="CM31" s="1061">
        <v>29073</v>
      </c>
      <c r="CN31" s="1062"/>
      <c r="CO31" s="1062"/>
      <c r="CP31" s="1062"/>
      <c r="CQ31" s="1063"/>
      <c r="CR31" s="1061">
        <v>3</v>
      </c>
      <c r="CS31" s="1062"/>
      <c r="CT31" s="1062"/>
      <c r="CU31" s="1062"/>
      <c r="CV31" s="1063"/>
      <c r="CW31" s="1061">
        <v>987</v>
      </c>
      <c r="CX31" s="1062"/>
      <c r="CY31" s="1062"/>
      <c r="CZ31" s="1062"/>
      <c r="DA31" s="1063"/>
      <c r="DB31" s="1061">
        <v>1210</v>
      </c>
      <c r="DC31" s="1062"/>
      <c r="DD31" s="1062"/>
      <c r="DE31" s="1062"/>
      <c r="DF31" s="1063"/>
      <c r="DG31" s="1061" t="s">
        <v>628</v>
      </c>
      <c r="DH31" s="1062"/>
      <c r="DI31" s="1062"/>
      <c r="DJ31" s="1062"/>
      <c r="DK31" s="1063"/>
      <c r="DL31" s="1061">
        <v>21350</v>
      </c>
      <c r="DM31" s="1062"/>
      <c r="DN31" s="1062"/>
      <c r="DO31" s="1062"/>
      <c r="DP31" s="1063"/>
      <c r="DQ31" s="1061">
        <v>2135</v>
      </c>
      <c r="DR31" s="1062"/>
      <c r="DS31" s="1062"/>
      <c r="DT31" s="1062"/>
      <c r="DU31" s="1063"/>
      <c r="DV31" s="1064"/>
      <c r="DW31" s="1065"/>
      <c r="DX31" s="1065"/>
      <c r="DY31" s="1065"/>
      <c r="DZ31" s="1066"/>
      <c r="EA31" s="226"/>
    </row>
    <row r="32" spans="1:131" s="227" customFormat="1" ht="26.25" customHeight="1" x14ac:dyDescent="0.15">
      <c r="A32" s="246">
        <v>5</v>
      </c>
      <c r="B32" s="1109" t="s">
        <v>400</v>
      </c>
      <c r="C32" s="1110"/>
      <c r="D32" s="1110"/>
      <c r="E32" s="1110"/>
      <c r="F32" s="1110"/>
      <c r="G32" s="1110"/>
      <c r="H32" s="1110"/>
      <c r="I32" s="1110"/>
      <c r="J32" s="1110"/>
      <c r="K32" s="1110"/>
      <c r="L32" s="1110"/>
      <c r="M32" s="1110"/>
      <c r="N32" s="1110"/>
      <c r="O32" s="1110"/>
      <c r="P32" s="1111"/>
      <c r="Q32" s="1115">
        <v>81983</v>
      </c>
      <c r="R32" s="1116"/>
      <c r="S32" s="1116"/>
      <c r="T32" s="1116"/>
      <c r="U32" s="1116"/>
      <c r="V32" s="1116">
        <v>71707</v>
      </c>
      <c r="W32" s="1116"/>
      <c r="X32" s="1116"/>
      <c r="Y32" s="1116"/>
      <c r="Z32" s="1116"/>
      <c r="AA32" s="1116">
        <v>10277</v>
      </c>
      <c r="AB32" s="1116"/>
      <c r="AC32" s="1116"/>
      <c r="AD32" s="1116"/>
      <c r="AE32" s="1117"/>
      <c r="AF32" s="1091">
        <v>23098</v>
      </c>
      <c r="AG32" s="1092"/>
      <c r="AH32" s="1092"/>
      <c r="AI32" s="1092"/>
      <c r="AJ32" s="1093"/>
      <c r="AK32" s="1052">
        <v>2035</v>
      </c>
      <c r="AL32" s="1043"/>
      <c r="AM32" s="1043"/>
      <c r="AN32" s="1043"/>
      <c r="AO32" s="1043"/>
      <c r="AP32" s="1043">
        <v>156161</v>
      </c>
      <c r="AQ32" s="1043"/>
      <c r="AR32" s="1043"/>
      <c r="AS32" s="1043"/>
      <c r="AT32" s="1043"/>
      <c r="AU32" s="1043">
        <v>7652</v>
      </c>
      <c r="AV32" s="1043"/>
      <c r="AW32" s="1043"/>
      <c r="AX32" s="1043"/>
      <c r="AY32" s="1043"/>
      <c r="AZ32" s="1114"/>
      <c r="BA32" s="1114"/>
      <c r="BB32" s="1114"/>
      <c r="BC32" s="1114"/>
      <c r="BD32" s="1114"/>
      <c r="BE32" s="1104" t="s">
        <v>401</v>
      </c>
      <c r="BF32" s="1104"/>
      <c r="BG32" s="1104"/>
      <c r="BH32" s="1104"/>
      <c r="BI32" s="1105"/>
      <c r="BJ32" s="232"/>
      <c r="BK32" s="232"/>
      <c r="BL32" s="232"/>
      <c r="BM32" s="232"/>
      <c r="BN32" s="232"/>
      <c r="BO32" s="245"/>
      <c r="BP32" s="245"/>
      <c r="BQ32" s="242">
        <v>26</v>
      </c>
      <c r="BR32" s="243"/>
      <c r="BS32" s="1086" t="s">
        <v>605</v>
      </c>
      <c r="BT32" s="1087"/>
      <c r="BU32" s="1087"/>
      <c r="BV32" s="1087"/>
      <c r="BW32" s="1087"/>
      <c r="BX32" s="1087"/>
      <c r="BY32" s="1087"/>
      <c r="BZ32" s="1087"/>
      <c r="CA32" s="1087"/>
      <c r="CB32" s="1087"/>
      <c r="CC32" s="1087"/>
      <c r="CD32" s="1087"/>
      <c r="CE32" s="1087"/>
      <c r="CF32" s="1087"/>
      <c r="CG32" s="1088"/>
      <c r="CH32" s="1061">
        <v>-40</v>
      </c>
      <c r="CI32" s="1062"/>
      <c r="CJ32" s="1062"/>
      <c r="CK32" s="1062"/>
      <c r="CL32" s="1063"/>
      <c r="CM32" s="1061">
        <v>933</v>
      </c>
      <c r="CN32" s="1062"/>
      <c r="CO32" s="1062"/>
      <c r="CP32" s="1062"/>
      <c r="CQ32" s="1063"/>
      <c r="CR32" s="1061">
        <v>30</v>
      </c>
      <c r="CS32" s="1062"/>
      <c r="CT32" s="1062"/>
      <c r="CU32" s="1062"/>
      <c r="CV32" s="1063"/>
      <c r="CW32" s="1061" t="s">
        <v>628</v>
      </c>
      <c r="CX32" s="1062"/>
      <c r="CY32" s="1062"/>
      <c r="CZ32" s="1062"/>
      <c r="DA32" s="1063"/>
      <c r="DB32" s="1061" t="s">
        <v>628</v>
      </c>
      <c r="DC32" s="1062"/>
      <c r="DD32" s="1062"/>
      <c r="DE32" s="1062"/>
      <c r="DF32" s="1063"/>
      <c r="DG32" s="1061" t="s">
        <v>628</v>
      </c>
      <c r="DH32" s="1062"/>
      <c r="DI32" s="1062"/>
      <c r="DJ32" s="1062"/>
      <c r="DK32" s="1063"/>
      <c r="DL32" s="1061" t="s">
        <v>628</v>
      </c>
      <c r="DM32" s="1062"/>
      <c r="DN32" s="1062"/>
      <c r="DO32" s="1062"/>
      <c r="DP32" s="1063"/>
      <c r="DQ32" s="1061" t="s">
        <v>628</v>
      </c>
      <c r="DR32" s="1062"/>
      <c r="DS32" s="1062"/>
      <c r="DT32" s="1062"/>
      <c r="DU32" s="1063"/>
      <c r="DV32" s="1064"/>
      <c r="DW32" s="1065"/>
      <c r="DX32" s="1065"/>
      <c r="DY32" s="1065"/>
      <c r="DZ32" s="1066"/>
      <c r="EA32" s="226"/>
    </row>
    <row r="33" spans="1:131" s="227" customFormat="1" ht="26.25" customHeight="1" x14ac:dyDescent="0.15">
      <c r="A33" s="246">
        <v>6</v>
      </c>
      <c r="B33" s="1109" t="s">
        <v>402</v>
      </c>
      <c r="C33" s="1110"/>
      <c r="D33" s="1110"/>
      <c r="E33" s="1110"/>
      <c r="F33" s="1110"/>
      <c r="G33" s="1110"/>
      <c r="H33" s="1110"/>
      <c r="I33" s="1110"/>
      <c r="J33" s="1110"/>
      <c r="K33" s="1110"/>
      <c r="L33" s="1110"/>
      <c r="M33" s="1110"/>
      <c r="N33" s="1110"/>
      <c r="O33" s="1110"/>
      <c r="P33" s="1111"/>
      <c r="Q33" s="1115">
        <v>2864</v>
      </c>
      <c r="R33" s="1116"/>
      <c r="S33" s="1116"/>
      <c r="T33" s="1116"/>
      <c r="U33" s="1116"/>
      <c r="V33" s="1116">
        <v>2058</v>
      </c>
      <c r="W33" s="1116"/>
      <c r="X33" s="1116"/>
      <c r="Y33" s="1116"/>
      <c r="Z33" s="1116"/>
      <c r="AA33" s="1116">
        <v>806</v>
      </c>
      <c r="AB33" s="1116"/>
      <c r="AC33" s="1116"/>
      <c r="AD33" s="1116"/>
      <c r="AE33" s="1117"/>
      <c r="AF33" s="1091">
        <v>4925</v>
      </c>
      <c r="AG33" s="1092"/>
      <c r="AH33" s="1092"/>
      <c r="AI33" s="1092"/>
      <c r="AJ33" s="1093"/>
      <c r="AK33" s="1052" t="s">
        <v>516</v>
      </c>
      <c r="AL33" s="1043"/>
      <c r="AM33" s="1043"/>
      <c r="AN33" s="1043"/>
      <c r="AO33" s="1043"/>
      <c r="AP33" s="1043">
        <v>2959</v>
      </c>
      <c r="AQ33" s="1043"/>
      <c r="AR33" s="1043"/>
      <c r="AS33" s="1043"/>
      <c r="AT33" s="1043"/>
      <c r="AU33" s="1043" t="s">
        <v>516</v>
      </c>
      <c r="AV33" s="1043"/>
      <c r="AW33" s="1043"/>
      <c r="AX33" s="1043"/>
      <c r="AY33" s="1043"/>
      <c r="AZ33" s="1114"/>
      <c r="BA33" s="1114"/>
      <c r="BB33" s="1114"/>
      <c r="BC33" s="1114"/>
      <c r="BD33" s="1114"/>
      <c r="BE33" s="1104" t="s">
        <v>401</v>
      </c>
      <c r="BF33" s="1104"/>
      <c r="BG33" s="1104"/>
      <c r="BH33" s="1104"/>
      <c r="BI33" s="1105"/>
      <c r="BJ33" s="232"/>
      <c r="BK33" s="232"/>
      <c r="BL33" s="232"/>
      <c r="BM33" s="232"/>
      <c r="BN33" s="232"/>
      <c r="BO33" s="245"/>
      <c r="BP33" s="245"/>
      <c r="BQ33" s="242">
        <v>27</v>
      </c>
      <c r="BR33" s="243"/>
      <c r="BS33" s="1086" t="s">
        <v>606</v>
      </c>
      <c r="BT33" s="1087"/>
      <c r="BU33" s="1087"/>
      <c r="BV33" s="1087"/>
      <c r="BW33" s="1087"/>
      <c r="BX33" s="1087"/>
      <c r="BY33" s="1087"/>
      <c r="BZ33" s="1087"/>
      <c r="CA33" s="1087"/>
      <c r="CB33" s="1087"/>
      <c r="CC33" s="1087"/>
      <c r="CD33" s="1087"/>
      <c r="CE33" s="1087"/>
      <c r="CF33" s="1087"/>
      <c r="CG33" s="1088"/>
      <c r="CH33" s="1061">
        <v>90</v>
      </c>
      <c r="CI33" s="1062"/>
      <c r="CJ33" s="1062"/>
      <c r="CK33" s="1062"/>
      <c r="CL33" s="1063"/>
      <c r="CM33" s="1061">
        <v>3462</v>
      </c>
      <c r="CN33" s="1062"/>
      <c r="CO33" s="1062"/>
      <c r="CP33" s="1062"/>
      <c r="CQ33" s="1063"/>
      <c r="CR33" s="1061">
        <v>1550</v>
      </c>
      <c r="CS33" s="1062"/>
      <c r="CT33" s="1062"/>
      <c r="CU33" s="1062"/>
      <c r="CV33" s="1063"/>
      <c r="CW33" s="1061" t="s">
        <v>628</v>
      </c>
      <c r="CX33" s="1062"/>
      <c r="CY33" s="1062"/>
      <c r="CZ33" s="1062"/>
      <c r="DA33" s="1063"/>
      <c r="DB33" s="1061" t="s">
        <v>628</v>
      </c>
      <c r="DC33" s="1062"/>
      <c r="DD33" s="1062"/>
      <c r="DE33" s="1062"/>
      <c r="DF33" s="1063"/>
      <c r="DG33" s="1061" t="s">
        <v>628</v>
      </c>
      <c r="DH33" s="1062"/>
      <c r="DI33" s="1062"/>
      <c r="DJ33" s="1062"/>
      <c r="DK33" s="1063"/>
      <c r="DL33" s="1061" t="s">
        <v>628</v>
      </c>
      <c r="DM33" s="1062"/>
      <c r="DN33" s="1062"/>
      <c r="DO33" s="1062"/>
      <c r="DP33" s="1063"/>
      <c r="DQ33" s="1061" t="s">
        <v>628</v>
      </c>
      <c r="DR33" s="1062"/>
      <c r="DS33" s="1062"/>
      <c r="DT33" s="1062"/>
      <c r="DU33" s="1063"/>
      <c r="DV33" s="1064"/>
      <c r="DW33" s="1065"/>
      <c r="DX33" s="1065"/>
      <c r="DY33" s="1065"/>
      <c r="DZ33" s="1066"/>
      <c r="EA33" s="226"/>
    </row>
    <row r="34" spans="1:131" s="227" customFormat="1" ht="26.25" customHeight="1" x14ac:dyDescent="0.15">
      <c r="A34" s="246">
        <v>7</v>
      </c>
      <c r="B34" s="1109" t="s">
        <v>403</v>
      </c>
      <c r="C34" s="1110"/>
      <c r="D34" s="1110"/>
      <c r="E34" s="1110"/>
      <c r="F34" s="1110"/>
      <c r="G34" s="1110"/>
      <c r="H34" s="1110"/>
      <c r="I34" s="1110"/>
      <c r="J34" s="1110"/>
      <c r="K34" s="1110"/>
      <c r="L34" s="1110"/>
      <c r="M34" s="1110"/>
      <c r="N34" s="1110"/>
      <c r="O34" s="1110"/>
      <c r="P34" s="1111"/>
      <c r="Q34" s="1115">
        <v>20775</v>
      </c>
      <c r="R34" s="1116"/>
      <c r="S34" s="1116"/>
      <c r="T34" s="1116"/>
      <c r="U34" s="1116"/>
      <c r="V34" s="1116">
        <v>20144</v>
      </c>
      <c r="W34" s="1116"/>
      <c r="X34" s="1116"/>
      <c r="Y34" s="1116"/>
      <c r="Z34" s="1116"/>
      <c r="AA34" s="1116">
        <v>631</v>
      </c>
      <c r="AB34" s="1116"/>
      <c r="AC34" s="1116"/>
      <c r="AD34" s="1116"/>
      <c r="AE34" s="1117"/>
      <c r="AF34" s="1091">
        <v>6556</v>
      </c>
      <c r="AG34" s="1092"/>
      <c r="AH34" s="1092"/>
      <c r="AI34" s="1092"/>
      <c r="AJ34" s="1093"/>
      <c r="AK34" s="1052">
        <v>828</v>
      </c>
      <c r="AL34" s="1043"/>
      <c r="AM34" s="1043"/>
      <c r="AN34" s="1043"/>
      <c r="AO34" s="1043"/>
      <c r="AP34" s="1043">
        <v>757</v>
      </c>
      <c r="AQ34" s="1043"/>
      <c r="AR34" s="1043"/>
      <c r="AS34" s="1043"/>
      <c r="AT34" s="1043"/>
      <c r="AU34" s="1043">
        <v>211</v>
      </c>
      <c r="AV34" s="1043"/>
      <c r="AW34" s="1043"/>
      <c r="AX34" s="1043"/>
      <c r="AY34" s="1043"/>
      <c r="AZ34" s="1114"/>
      <c r="BA34" s="1114"/>
      <c r="BB34" s="1114"/>
      <c r="BC34" s="1114"/>
      <c r="BD34" s="1114"/>
      <c r="BE34" s="1104" t="s">
        <v>401</v>
      </c>
      <c r="BF34" s="1104"/>
      <c r="BG34" s="1104"/>
      <c r="BH34" s="1104"/>
      <c r="BI34" s="1105"/>
      <c r="BJ34" s="232"/>
      <c r="BK34" s="232"/>
      <c r="BL34" s="232"/>
      <c r="BM34" s="232"/>
      <c r="BN34" s="232"/>
      <c r="BO34" s="245"/>
      <c r="BP34" s="245"/>
      <c r="BQ34" s="242">
        <v>28</v>
      </c>
      <c r="BR34" s="243" t="s">
        <v>584</v>
      </c>
      <c r="BS34" s="1086" t="s">
        <v>607</v>
      </c>
      <c r="BT34" s="1087"/>
      <c r="BU34" s="1087"/>
      <c r="BV34" s="1087"/>
      <c r="BW34" s="1087"/>
      <c r="BX34" s="1087"/>
      <c r="BY34" s="1087"/>
      <c r="BZ34" s="1087"/>
      <c r="CA34" s="1087"/>
      <c r="CB34" s="1087"/>
      <c r="CC34" s="1087"/>
      <c r="CD34" s="1087"/>
      <c r="CE34" s="1087"/>
      <c r="CF34" s="1087"/>
      <c r="CG34" s="1088"/>
      <c r="CH34" s="1061">
        <v>589</v>
      </c>
      <c r="CI34" s="1062"/>
      <c r="CJ34" s="1062"/>
      <c r="CK34" s="1062"/>
      <c r="CL34" s="1063"/>
      <c r="CM34" s="1061">
        <v>39086</v>
      </c>
      <c r="CN34" s="1062"/>
      <c r="CO34" s="1062"/>
      <c r="CP34" s="1062"/>
      <c r="CQ34" s="1063"/>
      <c r="CR34" s="1061">
        <v>32197</v>
      </c>
      <c r="CS34" s="1062"/>
      <c r="CT34" s="1062"/>
      <c r="CU34" s="1062"/>
      <c r="CV34" s="1063"/>
      <c r="CW34" s="1061">
        <v>218</v>
      </c>
      <c r="CX34" s="1062"/>
      <c r="CY34" s="1062"/>
      <c r="CZ34" s="1062"/>
      <c r="DA34" s="1063"/>
      <c r="DB34" s="1061">
        <v>33397</v>
      </c>
      <c r="DC34" s="1062"/>
      <c r="DD34" s="1062"/>
      <c r="DE34" s="1062"/>
      <c r="DF34" s="1063"/>
      <c r="DG34" s="1061" t="s">
        <v>628</v>
      </c>
      <c r="DH34" s="1062"/>
      <c r="DI34" s="1062"/>
      <c r="DJ34" s="1062"/>
      <c r="DK34" s="1063"/>
      <c r="DL34" s="1061">
        <v>55636</v>
      </c>
      <c r="DM34" s="1062"/>
      <c r="DN34" s="1062"/>
      <c r="DO34" s="1062"/>
      <c r="DP34" s="1063"/>
      <c r="DQ34" s="1061">
        <v>9843</v>
      </c>
      <c r="DR34" s="1062"/>
      <c r="DS34" s="1062"/>
      <c r="DT34" s="1062"/>
      <c r="DU34" s="1063"/>
      <c r="DV34" s="1064"/>
      <c r="DW34" s="1065"/>
      <c r="DX34" s="1065"/>
      <c r="DY34" s="1065"/>
      <c r="DZ34" s="1066"/>
      <c r="EA34" s="226"/>
    </row>
    <row r="35" spans="1:131" s="227" customFormat="1" ht="26.25" customHeight="1" x14ac:dyDescent="0.15">
      <c r="A35" s="246">
        <v>8</v>
      </c>
      <c r="B35" s="1109" t="s">
        <v>404</v>
      </c>
      <c r="C35" s="1110"/>
      <c r="D35" s="1110"/>
      <c r="E35" s="1110"/>
      <c r="F35" s="1110"/>
      <c r="G35" s="1110"/>
      <c r="H35" s="1110"/>
      <c r="I35" s="1110"/>
      <c r="J35" s="1110"/>
      <c r="K35" s="1110"/>
      <c r="L35" s="1110"/>
      <c r="M35" s="1110"/>
      <c r="N35" s="1110"/>
      <c r="O35" s="1110"/>
      <c r="P35" s="1111"/>
      <c r="Q35" s="1115">
        <v>53993</v>
      </c>
      <c r="R35" s="1116"/>
      <c r="S35" s="1116"/>
      <c r="T35" s="1116"/>
      <c r="U35" s="1116"/>
      <c r="V35" s="1116">
        <v>44195</v>
      </c>
      <c r="W35" s="1116"/>
      <c r="X35" s="1116"/>
      <c r="Y35" s="1116"/>
      <c r="Z35" s="1116"/>
      <c r="AA35" s="1116">
        <v>9798</v>
      </c>
      <c r="AB35" s="1116"/>
      <c r="AC35" s="1116"/>
      <c r="AD35" s="1116"/>
      <c r="AE35" s="1117"/>
      <c r="AF35" s="1091">
        <v>8438</v>
      </c>
      <c r="AG35" s="1092"/>
      <c r="AH35" s="1092"/>
      <c r="AI35" s="1092"/>
      <c r="AJ35" s="1093"/>
      <c r="AK35" s="1052">
        <v>7796</v>
      </c>
      <c r="AL35" s="1043"/>
      <c r="AM35" s="1043"/>
      <c r="AN35" s="1043"/>
      <c r="AO35" s="1043"/>
      <c r="AP35" s="1043">
        <v>357963</v>
      </c>
      <c r="AQ35" s="1043"/>
      <c r="AR35" s="1043"/>
      <c r="AS35" s="1043"/>
      <c r="AT35" s="1043"/>
      <c r="AU35" s="1043">
        <v>66223</v>
      </c>
      <c r="AV35" s="1043"/>
      <c r="AW35" s="1043"/>
      <c r="AX35" s="1043"/>
      <c r="AY35" s="1043"/>
      <c r="AZ35" s="1114"/>
      <c r="BA35" s="1114"/>
      <c r="BB35" s="1114"/>
      <c r="BC35" s="1114"/>
      <c r="BD35" s="1114"/>
      <c r="BE35" s="1104" t="s">
        <v>401</v>
      </c>
      <c r="BF35" s="1104"/>
      <c r="BG35" s="1104"/>
      <c r="BH35" s="1104"/>
      <c r="BI35" s="1105"/>
      <c r="BJ35" s="232"/>
      <c r="BK35" s="232"/>
      <c r="BL35" s="232"/>
      <c r="BM35" s="232"/>
      <c r="BN35" s="232"/>
      <c r="BO35" s="245"/>
      <c r="BP35" s="245"/>
      <c r="BQ35" s="242">
        <v>29</v>
      </c>
      <c r="BR35" s="243"/>
      <c r="BS35" s="1086" t="s">
        <v>608</v>
      </c>
      <c r="BT35" s="1087"/>
      <c r="BU35" s="1087"/>
      <c r="BV35" s="1087"/>
      <c r="BW35" s="1087"/>
      <c r="BX35" s="1087"/>
      <c r="BY35" s="1087"/>
      <c r="BZ35" s="1087"/>
      <c r="CA35" s="1087"/>
      <c r="CB35" s="1087"/>
      <c r="CC35" s="1087"/>
      <c r="CD35" s="1087"/>
      <c r="CE35" s="1087"/>
      <c r="CF35" s="1087"/>
      <c r="CG35" s="1088"/>
      <c r="CH35" s="1061">
        <v>-477</v>
      </c>
      <c r="CI35" s="1062"/>
      <c r="CJ35" s="1062"/>
      <c r="CK35" s="1062"/>
      <c r="CL35" s="1063"/>
      <c r="CM35" s="1061">
        <v>9129</v>
      </c>
      <c r="CN35" s="1062"/>
      <c r="CO35" s="1062"/>
      <c r="CP35" s="1062"/>
      <c r="CQ35" s="1063"/>
      <c r="CR35" s="1061">
        <v>100</v>
      </c>
      <c r="CS35" s="1062"/>
      <c r="CT35" s="1062"/>
      <c r="CU35" s="1062"/>
      <c r="CV35" s="1063"/>
      <c r="CW35" s="1061">
        <v>70</v>
      </c>
      <c r="CX35" s="1062"/>
      <c r="CY35" s="1062"/>
      <c r="CZ35" s="1062"/>
      <c r="DA35" s="1063"/>
      <c r="DB35" s="1061" t="s">
        <v>629</v>
      </c>
      <c r="DC35" s="1062"/>
      <c r="DD35" s="1062"/>
      <c r="DE35" s="1062"/>
      <c r="DF35" s="1063"/>
      <c r="DG35" s="1061" t="s">
        <v>628</v>
      </c>
      <c r="DH35" s="1062"/>
      <c r="DI35" s="1062"/>
      <c r="DJ35" s="1062"/>
      <c r="DK35" s="1063"/>
      <c r="DL35" s="1061" t="s">
        <v>628</v>
      </c>
      <c r="DM35" s="1062"/>
      <c r="DN35" s="1062"/>
      <c r="DO35" s="1062"/>
      <c r="DP35" s="1063"/>
      <c r="DQ35" s="1061" t="s">
        <v>628</v>
      </c>
      <c r="DR35" s="1062"/>
      <c r="DS35" s="1062"/>
      <c r="DT35" s="1062"/>
      <c r="DU35" s="1063"/>
      <c r="DV35" s="1064"/>
      <c r="DW35" s="1065"/>
      <c r="DX35" s="1065"/>
      <c r="DY35" s="1065"/>
      <c r="DZ35" s="1066"/>
      <c r="EA35" s="226"/>
    </row>
    <row r="36" spans="1:131" s="227" customFormat="1" ht="26.25" customHeight="1" x14ac:dyDescent="0.15">
      <c r="A36" s="246">
        <v>9</v>
      </c>
      <c r="B36" s="1109" t="s">
        <v>405</v>
      </c>
      <c r="C36" s="1110"/>
      <c r="D36" s="1110"/>
      <c r="E36" s="1110"/>
      <c r="F36" s="1110"/>
      <c r="G36" s="1110"/>
      <c r="H36" s="1110"/>
      <c r="I36" s="1110"/>
      <c r="J36" s="1110"/>
      <c r="K36" s="1110"/>
      <c r="L36" s="1110"/>
      <c r="M36" s="1110"/>
      <c r="N36" s="1110"/>
      <c r="O36" s="1110"/>
      <c r="P36" s="1111"/>
      <c r="Q36" s="1115">
        <v>130851</v>
      </c>
      <c r="R36" s="1116"/>
      <c r="S36" s="1116"/>
      <c r="T36" s="1116"/>
      <c r="U36" s="1116"/>
      <c r="V36" s="1116">
        <v>113618</v>
      </c>
      <c r="W36" s="1116"/>
      <c r="X36" s="1116"/>
      <c r="Y36" s="1116"/>
      <c r="Z36" s="1116"/>
      <c r="AA36" s="1116">
        <v>17233</v>
      </c>
      <c r="AB36" s="1116"/>
      <c r="AC36" s="1116"/>
      <c r="AD36" s="1116"/>
      <c r="AE36" s="1117"/>
      <c r="AF36" s="1091">
        <v>35388</v>
      </c>
      <c r="AG36" s="1092"/>
      <c r="AH36" s="1092"/>
      <c r="AI36" s="1092"/>
      <c r="AJ36" s="1093"/>
      <c r="AK36" s="1052">
        <v>45412</v>
      </c>
      <c r="AL36" s="1043"/>
      <c r="AM36" s="1043"/>
      <c r="AN36" s="1043"/>
      <c r="AO36" s="1043"/>
      <c r="AP36" s="1043">
        <v>724699</v>
      </c>
      <c r="AQ36" s="1043"/>
      <c r="AR36" s="1043"/>
      <c r="AS36" s="1043"/>
      <c r="AT36" s="1043"/>
      <c r="AU36" s="1043">
        <v>415252</v>
      </c>
      <c r="AV36" s="1043"/>
      <c r="AW36" s="1043"/>
      <c r="AX36" s="1043"/>
      <c r="AY36" s="1043"/>
      <c r="AZ36" s="1114"/>
      <c r="BA36" s="1114"/>
      <c r="BB36" s="1114"/>
      <c r="BC36" s="1114"/>
      <c r="BD36" s="1114"/>
      <c r="BE36" s="1104" t="s">
        <v>401</v>
      </c>
      <c r="BF36" s="1104"/>
      <c r="BG36" s="1104"/>
      <c r="BH36" s="1104"/>
      <c r="BI36" s="1105"/>
      <c r="BJ36" s="232"/>
      <c r="BK36" s="232"/>
      <c r="BL36" s="232"/>
      <c r="BM36" s="232"/>
      <c r="BN36" s="232"/>
      <c r="BO36" s="245"/>
      <c r="BP36" s="245"/>
      <c r="BQ36" s="242">
        <v>30</v>
      </c>
      <c r="BR36" s="243" t="s">
        <v>609</v>
      </c>
      <c r="BS36" s="1086" t="s">
        <v>610</v>
      </c>
      <c r="BT36" s="1087"/>
      <c r="BU36" s="1087"/>
      <c r="BV36" s="1087"/>
      <c r="BW36" s="1087"/>
      <c r="BX36" s="1087"/>
      <c r="BY36" s="1087"/>
      <c r="BZ36" s="1087"/>
      <c r="CA36" s="1087"/>
      <c r="CB36" s="1087"/>
      <c r="CC36" s="1087"/>
      <c r="CD36" s="1087"/>
      <c r="CE36" s="1087"/>
      <c r="CF36" s="1087"/>
      <c r="CG36" s="1088"/>
      <c r="CH36" s="1061">
        <v>511</v>
      </c>
      <c r="CI36" s="1062"/>
      <c r="CJ36" s="1062"/>
      <c r="CK36" s="1062"/>
      <c r="CL36" s="1063"/>
      <c r="CM36" s="1061">
        <v>4386</v>
      </c>
      <c r="CN36" s="1062"/>
      <c r="CO36" s="1062"/>
      <c r="CP36" s="1062"/>
      <c r="CQ36" s="1063"/>
      <c r="CR36" s="1061">
        <v>6400</v>
      </c>
      <c r="CS36" s="1062"/>
      <c r="CT36" s="1062"/>
      <c r="CU36" s="1062"/>
      <c r="CV36" s="1063"/>
      <c r="CW36" s="1061" t="s">
        <v>628</v>
      </c>
      <c r="CX36" s="1062"/>
      <c r="CY36" s="1062"/>
      <c r="CZ36" s="1062"/>
      <c r="DA36" s="1063"/>
      <c r="DB36" s="1061">
        <v>7227</v>
      </c>
      <c r="DC36" s="1062"/>
      <c r="DD36" s="1062"/>
      <c r="DE36" s="1062"/>
      <c r="DF36" s="1063"/>
      <c r="DG36" s="1061" t="s">
        <v>628</v>
      </c>
      <c r="DH36" s="1062"/>
      <c r="DI36" s="1062"/>
      <c r="DJ36" s="1062"/>
      <c r="DK36" s="1063"/>
      <c r="DL36" s="1061">
        <v>2480</v>
      </c>
      <c r="DM36" s="1062"/>
      <c r="DN36" s="1062"/>
      <c r="DO36" s="1062"/>
      <c r="DP36" s="1063"/>
      <c r="DQ36" s="1061">
        <v>248</v>
      </c>
      <c r="DR36" s="1062"/>
      <c r="DS36" s="1062"/>
      <c r="DT36" s="1062"/>
      <c r="DU36" s="1063"/>
      <c r="DV36" s="1064"/>
      <c r="DW36" s="1065"/>
      <c r="DX36" s="1065"/>
      <c r="DY36" s="1065"/>
      <c r="DZ36" s="1066"/>
      <c r="EA36" s="226"/>
    </row>
    <row r="37" spans="1:131" s="227" customFormat="1" ht="26.25" customHeight="1" x14ac:dyDescent="0.15">
      <c r="A37" s="246">
        <v>10</v>
      </c>
      <c r="B37" s="1109" t="s">
        <v>406</v>
      </c>
      <c r="C37" s="1110"/>
      <c r="D37" s="1110"/>
      <c r="E37" s="1110"/>
      <c r="F37" s="1110"/>
      <c r="G37" s="1110"/>
      <c r="H37" s="1110"/>
      <c r="I37" s="1110"/>
      <c r="J37" s="1110"/>
      <c r="K37" s="1110"/>
      <c r="L37" s="1110"/>
      <c r="M37" s="1110"/>
      <c r="N37" s="1110"/>
      <c r="O37" s="1110"/>
      <c r="P37" s="1111"/>
      <c r="Q37" s="1115">
        <v>32225</v>
      </c>
      <c r="R37" s="1116"/>
      <c r="S37" s="1116"/>
      <c r="T37" s="1116"/>
      <c r="U37" s="1116"/>
      <c r="V37" s="1116">
        <v>33666</v>
      </c>
      <c r="W37" s="1116"/>
      <c r="X37" s="1116"/>
      <c r="Y37" s="1116"/>
      <c r="Z37" s="1116"/>
      <c r="AA37" s="1116">
        <v>-1441</v>
      </c>
      <c r="AB37" s="1116"/>
      <c r="AC37" s="1116"/>
      <c r="AD37" s="1116"/>
      <c r="AE37" s="1117"/>
      <c r="AF37" s="1091">
        <v>2577</v>
      </c>
      <c r="AG37" s="1092"/>
      <c r="AH37" s="1092"/>
      <c r="AI37" s="1092"/>
      <c r="AJ37" s="1093"/>
      <c r="AK37" s="1052">
        <v>6986</v>
      </c>
      <c r="AL37" s="1043"/>
      <c r="AM37" s="1043"/>
      <c r="AN37" s="1043"/>
      <c r="AO37" s="1043"/>
      <c r="AP37" s="1043">
        <v>55585</v>
      </c>
      <c r="AQ37" s="1043"/>
      <c r="AR37" s="1043"/>
      <c r="AS37" s="1043"/>
      <c r="AT37" s="1043"/>
      <c r="AU37" s="1043">
        <v>33740</v>
      </c>
      <c r="AV37" s="1043"/>
      <c r="AW37" s="1043"/>
      <c r="AX37" s="1043"/>
      <c r="AY37" s="1043"/>
      <c r="AZ37" s="1114"/>
      <c r="BA37" s="1114"/>
      <c r="BB37" s="1114"/>
      <c r="BC37" s="1114"/>
      <c r="BD37" s="1114"/>
      <c r="BE37" s="1104" t="s">
        <v>401</v>
      </c>
      <c r="BF37" s="1104"/>
      <c r="BG37" s="1104"/>
      <c r="BH37" s="1104"/>
      <c r="BI37" s="1105"/>
      <c r="BJ37" s="232"/>
      <c r="BK37" s="232"/>
      <c r="BL37" s="232"/>
      <c r="BM37" s="232"/>
      <c r="BN37" s="232"/>
      <c r="BO37" s="245"/>
      <c r="BP37" s="245"/>
      <c r="BQ37" s="242">
        <v>31</v>
      </c>
      <c r="BR37" s="243" t="s">
        <v>611</v>
      </c>
      <c r="BS37" s="1086" t="s">
        <v>612</v>
      </c>
      <c r="BT37" s="1087"/>
      <c r="BU37" s="1087"/>
      <c r="BV37" s="1087"/>
      <c r="BW37" s="1087"/>
      <c r="BX37" s="1087"/>
      <c r="BY37" s="1087"/>
      <c r="BZ37" s="1087"/>
      <c r="CA37" s="1087"/>
      <c r="CB37" s="1087"/>
      <c r="CC37" s="1087"/>
      <c r="CD37" s="1087"/>
      <c r="CE37" s="1087"/>
      <c r="CF37" s="1087"/>
      <c r="CG37" s="1088"/>
      <c r="CH37" s="1061">
        <v>57</v>
      </c>
      <c r="CI37" s="1062"/>
      <c r="CJ37" s="1062"/>
      <c r="CK37" s="1062"/>
      <c r="CL37" s="1063"/>
      <c r="CM37" s="1061">
        <v>997</v>
      </c>
      <c r="CN37" s="1062"/>
      <c r="CO37" s="1062"/>
      <c r="CP37" s="1062"/>
      <c r="CQ37" s="1063"/>
      <c r="CR37" s="1061">
        <v>50</v>
      </c>
      <c r="CS37" s="1062"/>
      <c r="CT37" s="1062"/>
      <c r="CU37" s="1062"/>
      <c r="CV37" s="1063"/>
      <c r="CW37" s="1061">
        <v>5000</v>
      </c>
      <c r="CX37" s="1062"/>
      <c r="CY37" s="1062"/>
      <c r="CZ37" s="1062"/>
      <c r="DA37" s="1063"/>
      <c r="DB37" s="1061">
        <v>50000</v>
      </c>
      <c r="DC37" s="1062"/>
      <c r="DD37" s="1062"/>
      <c r="DE37" s="1062"/>
      <c r="DF37" s="1063"/>
      <c r="DG37" s="1061" t="s">
        <v>628</v>
      </c>
      <c r="DH37" s="1062"/>
      <c r="DI37" s="1062"/>
      <c r="DJ37" s="1062"/>
      <c r="DK37" s="1063"/>
      <c r="DL37" s="1061">
        <v>41427</v>
      </c>
      <c r="DM37" s="1062"/>
      <c r="DN37" s="1062"/>
      <c r="DO37" s="1062"/>
      <c r="DP37" s="1063"/>
      <c r="DQ37" s="1061">
        <v>37285</v>
      </c>
      <c r="DR37" s="1062"/>
      <c r="DS37" s="1062"/>
      <c r="DT37" s="1062"/>
      <c r="DU37" s="1063"/>
      <c r="DV37" s="1064"/>
      <c r="DW37" s="1065"/>
      <c r="DX37" s="1065"/>
      <c r="DY37" s="1065"/>
      <c r="DZ37" s="1066"/>
      <c r="EA37" s="226"/>
    </row>
    <row r="38" spans="1:131" s="227" customFormat="1" ht="26.25" customHeight="1" x14ac:dyDescent="0.15">
      <c r="A38" s="246">
        <v>11</v>
      </c>
      <c r="B38" s="1109" t="s">
        <v>407</v>
      </c>
      <c r="C38" s="1110"/>
      <c r="D38" s="1110"/>
      <c r="E38" s="1110"/>
      <c r="F38" s="1110"/>
      <c r="G38" s="1110"/>
      <c r="H38" s="1110"/>
      <c r="I38" s="1110"/>
      <c r="J38" s="1110"/>
      <c r="K38" s="1110"/>
      <c r="L38" s="1110"/>
      <c r="M38" s="1110"/>
      <c r="N38" s="1110"/>
      <c r="O38" s="1110"/>
      <c r="P38" s="1111"/>
      <c r="Q38" s="1115">
        <v>1027</v>
      </c>
      <c r="R38" s="1116"/>
      <c r="S38" s="1116"/>
      <c r="T38" s="1116"/>
      <c r="U38" s="1116"/>
      <c r="V38" s="1116">
        <v>1777</v>
      </c>
      <c r="W38" s="1116"/>
      <c r="X38" s="1116"/>
      <c r="Y38" s="1116"/>
      <c r="Z38" s="1116"/>
      <c r="AA38" s="1116">
        <v>-750</v>
      </c>
      <c r="AB38" s="1116"/>
      <c r="AC38" s="1116"/>
      <c r="AD38" s="1116"/>
      <c r="AE38" s="1117"/>
      <c r="AF38" s="1091" t="s">
        <v>120</v>
      </c>
      <c r="AG38" s="1092"/>
      <c r="AH38" s="1092"/>
      <c r="AI38" s="1092"/>
      <c r="AJ38" s="1093"/>
      <c r="AK38" s="1052">
        <v>541</v>
      </c>
      <c r="AL38" s="1043"/>
      <c r="AM38" s="1043"/>
      <c r="AN38" s="1043"/>
      <c r="AO38" s="1043"/>
      <c r="AP38" s="1043">
        <v>178429</v>
      </c>
      <c r="AQ38" s="1043"/>
      <c r="AR38" s="1043"/>
      <c r="AS38" s="1043"/>
      <c r="AT38" s="1043"/>
      <c r="AU38" s="1043">
        <v>23714</v>
      </c>
      <c r="AV38" s="1043"/>
      <c r="AW38" s="1043"/>
      <c r="AX38" s="1043"/>
      <c r="AY38" s="1043"/>
      <c r="AZ38" s="1114"/>
      <c r="BA38" s="1114"/>
      <c r="BB38" s="1114"/>
      <c r="BC38" s="1114"/>
      <c r="BD38" s="1114"/>
      <c r="BE38" s="1104" t="s">
        <v>408</v>
      </c>
      <c r="BF38" s="1104"/>
      <c r="BG38" s="1104"/>
      <c r="BH38" s="1104"/>
      <c r="BI38" s="1105"/>
      <c r="BJ38" s="232"/>
      <c r="BK38" s="232"/>
      <c r="BL38" s="232"/>
      <c r="BM38" s="232"/>
      <c r="BN38" s="232"/>
      <c r="BO38" s="245"/>
      <c r="BP38" s="245"/>
      <c r="BQ38" s="242">
        <v>32</v>
      </c>
      <c r="BR38" s="243" t="s">
        <v>584</v>
      </c>
      <c r="BS38" s="1086" t="s">
        <v>613</v>
      </c>
      <c r="BT38" s="1087"/>
      <c r="BU38" s="1087"/>
      <c r="BV38" s="1087"/>
      <c r="BW38" s="1087"/>
      <c r="BX38" s="1087"/>
      <c r="BY38" s="1087"/>
      <c r="BZ38" s="1087"/>
      <c r="CA38" s="1087"/>
      <c r="CB38" s="1087"/>
      <c r="CC38" s="1087"/>
      <c r="CD38" s="1087"/>
      <c r="CE38" s="1087"/>
      <c r="CF38" s="1087"/>
      <c r="CG38" s="1088"/>
      <c r="CH38" s="1061">
        <v>486</v>
      </c>
      <c r="CI38" s="1062"/>
      <c r="CJ38" s="1062"/>
      <c r="CK38" s="1062"/>
      <c r="CL38" s="1063"/>
      <c r="CM38" s="1061">
        <v>5762</v>
      </c>
      <c r="CN38" s="1062"/>
      <c r="CO38" s="1062"/>
      <c r="CP38" s="1062"/>
      <c r="CQ38" s="1063"/>
      <c r="CR38" s="1061">
        <v>3510</v>
      </c>
      <c r="CS38" s="1062"/>
      <c r="CT38" s="1062"/>
      <c r="CU38" s="1062"/>
      <c r="CV38" s="1063"/>
      <c r="CW38" s="1061" t="s">
        <v>628</v>
      </c>
      <c r="CX38" s="1062"/>
      <c r="CY38" s="1062"/>
      <c r="CZ38" s="1062"/>
      <c r="DA38" s="1063"/>
      <c r="DB38" s="1061" t="s">
        <v>628</v>
      </c>
      <c r="DC38" s="1062"/>
      <c r="DD38" s="1062"/>
      <c r="DE38" s="1062"/>
      <c r="DF38" s="1063"/>
      <c r="DG38" s="1061" t="s">
        <v>628</v>
      </c>
      <c r="DH38" s="1062"/>
      <c r="DI38" s="1062"/>
      <c r="DJ38" s="1062"/>
      <c r="DK38" s="1063"/>
      <c r="DL38" s="1061">
        <v>2633</v>
      </c>
      <c r="DM38" s="1062"/>
      <c r="DN38" s="1062"/>
      <c r="DO38" s="1062"/>
      <c r="DP38" s="1063"/>
      <c r="DQ38" s="1061">
        <v>263</v>
      </c>
      <c r="DR38" s="1062"/>
      <c r="DS38" s="1062"/>
      <c r="DT38" s="1062"/>
      <c r="DU38" s="1063"/>
      <c r="DV38" s="1064"/>
      <c r="DW38" s="1065"/>
      <c r="DX38" s="1065"/>
      <c r="DY38" s="1065"/>
      <c r="DZ38" s="1066"/>
      <c r="EA38" s="226"/>
    </row>
    <row r="39" spans="1:131" s="227" customFormat="1" ht="26.25" customHeight="1" x14ac:dyDescent="0.15">
      <c r="A39" s="246">
        <v>12</v>
      </c>
      <c r="B39" s="1109" t="s">
        <v>409</v>
      </c>
      <c r="C39" s="1110"/>
      <c r="D39" s="1110"/>
      <c r="E39" s="1110"/>
      <c r="F39" s="1110"/>
      <c r="G39" s="1110"/>
      <c r="H39" s="1110"/>
      <c r="I39" s="1110"/>
      <c r="J39" s="1110"/>
      <c r="K39" s="1110"/>
      <c r="L39" s="1110"/>
      <c r="M39" s="1110"/>
      <c r="N39" s="1110"/>
      <c r="O39" s="1110"/>
      <c r="P39" s="1111"/>
      <c r="Q39" s="1115">
        <v>12442</v>
      </c>
      <c r="R39" s="1116"/>
      <c r="S39" s="1116"/>
      <c r="T39" s="1116"/>
      <c r="U39" s="1116"/>
      <c r="V39" s="1116">
        <v>10091</v>
      </c>
      <c r="W39" s="1116"/>
      <c r="X39" s="1116"/>
      <c r="Y39" s="1116"/>
      <c r="Z39" s="1116"/>
      <c r="AA39" s="1116">
        <v>2351</v>
      </c>
      <c r="AB39" s="1116"/>
      <c r="AC39" s="1116"/>
      <c r="AD39" s="1116"/>
      <c r="AE39" s="1117"/>
      <c r="AF39" s="1091" t="s">
        <v>120</v>
      </c>
      <c r="AG39" s="1092"/>
      <c r="AH39" s="1092"/>
      <c r="AI39" s="1092"/>
      <c r="AJ39" s="1093"/>
      <c r="AK39" s="1052">
        <v>1</v>
      </c>
      <c r="AL39" s="1043"/>
      <c r="AM39" s="1043"/>
      <c r="AN39" s="1043"/>
      <c r="AO39" s="1043"/>
      <c r="AP39" s="1043">
        <v>41005</v>
      </c>
      <c r="AQ39" s="1043"/>
      <c r="AR39" s="1043"/>
      <c r="AS39" s="1043"/>
      <c r="AT39" s="1043"/>
      <c r="AU39" s="1043" t="s">
        <v>516</v>
      </c>
      <c r="AV39" s="1043"/>
      <c r="AW39" s="1043"/>
      <c r="AX39" s="1043"/>
      <c r="AY39" s="1043"/>
      <c r="AZ39" s="1114"/>
      <c r="BA39" s="1114"/>
      <c r="BB39" s="1114"/>
      <c r="BC39" s="1114"/>
      <c r="BD39" s="1114"/>
      <c r="BE39" s="1104" t="s">
        <v>410</v>
      </c>
      <c r="BF39" s="1104"/>
      <c r="BG39" s="1104"/>
      <c r="BH39" s="1104"/>
      <c r="BI39" s="1105"/>
      <c r="BJ39" s="232"/>
      <c r="BK39" s="232"/>
      <c r="BL39" s="232"/>
      <c r="BM39" s="232"/>
      <c r="BN39" s="232"/>
      <c r="BO39" s="245"/>
      <c r="BP39" s="245"/>
      <c r="BQ39" s="242">
        <v>33</v>
      </c>
      <c r="BR39" s="243"/>
      <c r="BS39" s="1086" t="s">
        <v>614</v>
      </c>
      <c r="BT39" s="1087"/>
      <c r="BU39" s="1087"/>
      <c r="BV39" s="1087"/>
      <c r="BW39" s="1087"/>
      <c r="BX39" s="1087"/>
      <c r="BY39" s="1087"/>
      <c r="BZ39" s="1087"/>
      <c r="CA39" s="1087"/>
      <c r="CB39" s="1087"/>
      <c r="CC39" s="1087"/>
      <c r="CD39" s="1087"/>
      <c r="CE39" s="1087"/>
      <c r="CF39" s="1087"/>
      <c r="CG39" s="1088"/>
      <c r="CH39" s="1061">
        <v>-208</v>
      </c>
      <c r="CI39" s="1062"/>
      <c r="CJ39" s="1062"/>
      <c r="CK39" s="1062"/>
      <c r="CL39" s="1063"/>
      <c r="CM39" s="1061">
        <v>28101</v>
      </c>
      <c r="CN39" s="1062"/>
      <c r="CO39" s="1062"/>
      <c r="CP39" s="1062"/>
      <c r="CQ39" s="1063"/>
      <c r="CR39" s="1061">
        <v>28292</v>
      </c>
      <c r="CS39" s="1062"/>
      <c r="CT39" s="1062"/>
      <c r="CU39" s="1062"/>
      <c r="CV39" s="1063"/>
      <c r="CW39" s="1061" t="s">
        <v>628</v>
      </c>
      <c r="CX39" s="1062"/>
      <c r="CY39" s="1062"/>
      <c r="CZ39" s="1062"/>
      <c r="DA39" s="1063"/>
      <c r="DB39" s="1061">
        <v>18021</v>
      </c>
      <c r="DC39" s="1062"/>
      <c r="DD39" s="1062"/>
      <c r="DE39" s="1062"/>
      <c r="DF39" s="1063"/>
      <c r="DG39" s="1061" t="s">
        <v>628</v>
      </c>
      <c r="DH39" s="1062"/>
      <c r="DI39" s="1062"/>
      <c r="DJ39" s="1062"/>
      <c r="DK39" s="1063"/>
      <c r="DL39" s="1061" t="s">
        <v>628</v>
      </c>
      <c r="DM39" s="1062"/>
      <c r="DN39" s="1062"/>
      <c r="DO39" s="1062"/>
      <c r="DP39" s="1063"/>
      <c r="DQ39" s="1061" t="s">
        <v>631</v>
      </c>
      <c r="DR39" s="1062"/>
      <c r="DS39" s="1062"/>
      <c r="DT39" s="1062"/>
      <c r="DU39" s="1063"/>
      <c r="DV39" s="1064"/>
      <c r="DW39" s="1065"/>
      <c r="DX39" s="1065"/>
      <c r="DY39" s="1065"/>
      <c r="DZ39" s="1066"/>
      <c r="EA39" s="226"/>
    </row>
    <row r="40" spans="1:131" s="227" customFormat="1" ht="26.25" customHeight="1" x14ac:dyDescent="0.15">
      <c r="A40" s="241">
        <v>13</v>
      </c>
      <c r="B40" s="1109" t="s">
        <v>411</v>
      </c>
      <c r="C40" s="1110"/>
      <c r="D40" s="1110"/>
      <c r="E40" s="1110"/>
      <c r="F40" s="1110"/>
      <c r="G40" s="1110"/>
      <c r="H40" s="1110"/>
      <c r="I40" s="1110"/>
      <c r="J40" s="1110"/>
      <c r="K40" s="1110"/>
      <c r="L40" s="1110"/>
      <c r="M40" s="1110"/>
      <c r="N40" s="1110"/>
      <c r="O40" s="1110"/>
      <c r="P40" s="1111"/>
      <c r="Q40" s="1115">
        <v>4386</v>
      </c>
      <c r="R40" s="1116"/>
      <c r="S40" s="1116"/>
      <c r="T40" s="1116"/>
      <c r="U40" s="1116"/>
      <c r="V40" s="1116">
        <v>3768</v>
      </c>
      <c r="W40" s="1116"/>
      <c r="X40" s="1116"/>
      <c r="Y40" s="1116"/>
      <c r="Z40" s="1116"/>
      <c r="AA40" s="1116">
        <v>618</v>
      </c>
      <c r="AB40" s="1116"/>
      <c r="AC40" s="1116"/>
      <c r="AD40" s="1116"/>
      <c r="AE40" s="1117"/>
      <c r="AF40" s="1091">
        <v>618</v>
      </c>
      <c r="AG40" s="1092"/>
      <c r="AH40" s="1092"/>
      <c r="AI40" s="1092"/>
      <c r="AJ40" s="1093"/>
      <c r="AK40" s="1052">
        <v>300</v>
      </c>
      <c r="AL40" s="1043"/>
      <c r="AM40" s="1043"/>
      <c r="AN40" s="1043"/>
      <c r="AO40" s="1043"/>
      <c r="AP40" s="1043">
        <v>6136</v>
      </c>
      <c r="AQ40" s="1043"/>
      <c r="AR40" s="1043"/>
      <c r="AS40" s="1043"/>
      <c r="AT40" s="1043"/>
      <c r="AU40" s="1043">
        <v>2246</v>
      </c>
      <c r="AV40" s="1043"/>
      <c r="AW40" s="1043"/>
      <c r="AX40" s="1043"/>
      <c r="AY40" s="1043"/>
      <c r="AZ40" s="1114"/>
      <c r="BA40" s="1114"/>
      <c r="BB40" s="1114"/>
      <c r="BC40" s="1114"/>
      <c r="BD40" s="1114"/>
      <c r="BE40" s="1104" t="s">
        <v>410</v>
      </c>
      <c r="BF40" s="1104"/>
      <c r="BG40" s="1104"/>
      <c r="BH40" s="1104"/>
      <c r="BI40" s="1105"/>
      <c r="BJ40" s="232"/>
      <c r="BK40" s="232"/>
      <c r="BL40" s="232"/>
      <c r="BM40" s="232"/>
      <c r="BN40" s="232"/>
      <c r="BO40" s="245"/>
      <c r="BP40" s="245"/>
      <c r="BQ40" s="242">
        <v>34</v>
      </c>
      <c r="BR40" s="243"/>
      <c r="BS40" s="1086" t="s">
        <v>615</v>
      </c>
      <c r="BT40" s="1087"/>
      <c r="BU40" s="1087"/>
      <c r="BV40" s="1087"/>
      <c r="BW40" s="1087"/>
      <c r="BX40" s="1087"/>
      <c r="BY40" s="1087"/>
      <c r="BZ40" s="1087"/>
      <c r="CA40" s="1087"/>
      <c r="CB40" s="1087"/>
      <c r="CC40" s="1087"/>
      <c r="CD40" s="1087"/>
      <c r="CE40" s="1087"/>
      <c r="CF40" s="1087"/>
      <c r="CG40" s="1088"/>
      <c r="CH40" s="1061">
        <v>-41</v>
      </c>
      <c r="CI40" s="1062"/>
      <c r="CJ40" s="1062"/>
      <c r="CK40" s="1062"/>
      <c r="CL40" s="1063"/>
      <c r="CM40" s="1061">
        <v>1796</v>
      </c>
      <c r="CN40" s="1062"/>
      <c r="CO40" s="1062"/>
      <c r="CP40" s="1062"/>
      <c r="CQ40" s="1063"/>
      <c r="CR40" s="1061">
        <v>810</v>
      </c>
      <c r="CS40" s="1062"/>
      <c r="CT40" s="1062"/>
      <c r="CU40" s="1062"/>
      <c r="CV40" s="1063"/>
      <c r="CW40" s="1061" t="s">
        <v>628</v>
      </c>
      <c r="CX40" s="1062"/>
      <c r="CY40" s="1062"/>
      <c r="CZ40" s="1062"/>
      <c r="DA40" s="1063"/>
      <c r="DB40" s="1061" t="s">
        <v>628</v>
      </c>
      <c r="DC40" s="1062"/>
      <c r="DD40" s="1062"/>
      <c r="DE40" s="1062"/>
      <c r="DF40" s="1063"/>
      <c r="DG40" s="1061" t="s">
        <v>628</v>
      </c>
      <c r="DH40" s="1062"/>
      <c r="DI40" s="1062"/>
      <c r="DJ40" s="1062"/>
      <c r="DK40" s="1063"/>
      <c r="DL40" s="1061" t="s">
        <v>628</v>
      </c>
      <c r="DM40" s="1062"/>
      <c r="DN40" s="1062"/>
      <c r="DO40" s="1062"/>
      <c r="DP40" s="1063"/>
      <c r="DQ40" s="1061" t="s">
        <v>631</v>
      </c>
      <c r="DR40" s="1062"/>
      <c r="DS40" s="1062"/>
      <c r="DT40" s="1062"/>
      <c r="DU40" s="1063"/>
      <c r="DV40" s="1064"/>
      <c r="DW40" s="1065"/>
      <c r="DX40" s="1065"/>
      <c r="DY40" s="1065"/>
      <c r="DZ40" s="1066"/>
      <c r="EA40" s="226"/>
    </row>
    <row r="41" spans="1:131" s="227" customFormat="1" ht="26.25" customHeight="1" x14ac:dyDescent="0.15">
      <c r="A41" s="241">
        <v>14</v>
      </c>
      <c r="B41" s="1109" t="s">
        <v>412</v>
      </c>
      <c r="C41" s="1110"/>
      <c r="D41" s="1110"/>
      <c r="E41" s="1110"/>
      <c r="F41" s="1110"/>
      <c r="G41" s="1110"/>
      <c r="H41" s="1110"/>
      <c r="I41" s="1110"/>
      <c r="J41" s="1110"/>
      <c r="K41" s="1110"/>
      <c r="L41" s="1110"/>
      <c r="M41" s="1110"/>
      <c r="N41" s="1110"/>
      <c r="O41" s="1110"/>
      <c r="P41" s="1111"/>
      <c r="Q41" s="1115">
        <v>3863</v>
      </c>
      <c r="R41" s="1116"/>
      <c r="S41" s="1116"/>
      <c r="T41" s="1116"/>
      <c r="U41" s="1116"/>
      <c r="V41" s="1116">
        <v>3753</v>
      </c>
      <c r="W41" s="1116"/>
      <c r="X41" s="1116"/>
      <c r="Y41" s="1116"/>
      <c r="Z41" s="1116"/>
      <c r="AA41" s="1116">
        <v>110</v>
      </c>
      <c r="AB41" s="1116"/>
      <c r="AC41" s="1116"/>
      <c r="AD41" s="1116"/>
      <c r="AE41" s="1117"/>
      <c r="AF41" s="1091">
        <v>110</v>
      </c>
      <c r="AG41" s="1092"/>
      <c r="AH41" s="1092"/>
      <c r="AI41" s="1092"/>
      <c r="AJ41" s="1093"/>
      <c r="AK41" s="1052">
        <v>2633</v>
      </c>
      <c r="AL41" s="1043"/>
      <c r="AM41" s="1043"/>
      <c r="AN41" s="1043"/>
      <c r="AO41" s="1043"/>
      <c r="AP41" s="1043">
        <v>3477</v>
      </c>
      <c r="AQ41" s="1043"/>
      <c r="AR41" s="1043"/>
      <c r="AS41" s="1043"/>
      <c r="AT41" s="1043"/>
      <c r="AU41" s="1043">
        <v>2374</v>
      </c>
      <c r="AV41" s="1043"/>
      <c r="AW41" s="1043"/>
      <c r="AX41" s="1043"/>
      <c r="AY41" s="1043"/>
      <c r="AZ41" s="1114"/>
      <c r="BA41" s="1114"/>
      <c r="BB41" s="1114"/>
      <c r="BC41" s="1114"/>
      <c r="BD41" s="1114"/>
      <c r="BE41" s="1104" t="s">
        <v>410</v>
      </c>
      <c r="BF41" s="1104"/>
      <c r="BG41" s="1104"/>
      <c r="BH41" s="1104"/>
      <c r="BI41" s="1105"/>
      <c r="BJ41" s="232"/>
      <c r="BK41" s="232"/>
      <c r="BL41" s="232"/>
      <c r="BM41" s="232"/>
      <c r="BN41" s="232"/>
      <c r="BO41" s="245"/>
      <c r="BP41" s="245"/>
      <c r="BQ41" s="242">
        <v>35</v>
      </c>
      <c r="BR41" s="243"/>
      <c r="BS41" s="1086" t="s">
        <v>616</v>
      </c>
      <c r="BT41" s="1087"/>
      <c r="BU41" s="1087"/>
      <c r="BV41" s="1087"/>
      <c r="BW41" s="1087"/>
      <c r="BX41" s="1087"/>
      <c r="BY41" s="1087"/>
      <c r="BZ41" s="1087"/>
      <c r="CA41" s="1087"/>
      <c r="CB41" s="1087"/>
      <c r="CC41" s="1087"/>
      <c r="CD41" s="1087"/>
      <c r="CE41" s="1087"/>
      <c r="CF41" s="1087"/>
      <c r="CG41" s="1088"/>
      <c r="CH41" s="1061">
        <v>259</v>
      </c>
      <c r="CI41" s="1062"/>
      <c r="CJ41" s="1062"/>
      <c r="CK41" s="1062"/>
      <c r="CL41" s="1063"/>
      <c r="CM41" s="1061">
        <v>5452</v>
      </c>
      <c r="CN41" s="1062"/>
      <c r="CO41" s="1062"/>
      <c r="CP41" s="1062"/>
      <c r="CQ41" s="1063"/>
      <c r="CR41" s="1061">
        <v>2040</v>
      </c>
      <c r="CS41" s="1062"/>
      <c r="CT41" s="1062"/>
      <c r="CU41" s="1062"/>
      <c r="CV41" s="1063"/>
      <c r="CW41" s="1061" t="s">
        <v>628</v>
      </c>
      <c r="CX41" s="1062"/>
      <c r="CY41" s="1062"/>
      <c r="CZ41" s="1062"/>
      <c r="DA41" s="1063"/>
      <c r="DB41" s="1061" t="s">
        <v>628</v>
      </c>
      <c r="DC41" s="1062"/>
      <c r="DD41" s="1062"/>
      <c r="DE41" s="1062"/>
      <c r="DF41" s="1063"/>
      <c r="DG41" s="1061" t="s">
        <v>628</v>
      </c>
      <c r="DH41" s="1062"/>
      <c r="DI41" s="1062"/>
      <c r="DJ41" s="1062"/>
      <c r="DK41" s="1063"/>
      <c r="DL41" s="1061" t="s">
        <v>628</v>
      </c>
      <c r="DM41" s="1062"/>
      <c r="DN41" s="1062"/>
      <c r="DO41" s="1062"/>
      <c r="DP41" s="1063"/>
      <c r="DQ41" s="1061" t="s">
        <v>631</v>
      </c>
      <c r="DR41" s="1062"/>
      <c r="DS41" s="1062"/>
      <c r="DT41" s="1062"/>
      <c r="DU41" s="1063"/>
      <c r="DV41" s="1064"/>
      <c r="DW41" s="1065"/>
      <c r="DX41" s="1065"/>
      <c r="DY41" s="1065"/>
      <c r="DZ41" s="1066"/>
      <c r="EA41" s="226"/>
    </row>
    <row r="42" spans="1:131" s="227" customFormat="1" ht="26.25" customHeight="1" x14ac:dyDescent="0.15">
      <c r="A42" s="241">
        <v>15</v>
      </c>
      <c r="B42" s="1109" t="s">
        <v>413</v>
      </c>
      <c r="C42" s="1110"/>
      <c r="D42" s="1110"/>
      <c r="E42" s="1110"/>
      <c r="F42" s="1110"/>
      <c r="G42" s="1110"/>
      <c r="H42" s="1110"/>
      <c r="I42" s="1110"/>
      <c r="J42" s="1110"/>
      <c r="K42" s="1110"/>
      <c r="L42" s="1110"/>
      <c r="M42" s="1110"/>
      <c r="N42" s="1110"/>
      <c r="O42" s="1110"/>
      <c r="P42" s="1111"/>
      <c r="Q42" s="1115">
        <v>109</v>
      </c>
      <c r="R42" s="1116"/>
      <c r="S42" s="1116"/>
      <c r="T42" s="1116"/>
      <c r="U42" s="1116"/>
      <c r="V42" s="1116">
        <v>51</v>
      </c>
      <c r="W42" s="1116"/>
      <c r="X42" s="1116"/>
      <c r="Y42" s="1116"/>
      <c r="Z42" s="1116"/>
      <c r="AA42" s="1116">
        <v>58</v>
      </c>
      <c r="AB42" s="1116"/>
      <c r="AC42" s="1116"/>
      <c r="AD42" s="1116"/>
      <c r="AE42" s="1117"/>
      <c r="AF42" s="1091">
        <v>58</v>
      </c>
      <c r="AG42" s="1092"/>
      <c r="AH42" s="1092"/>
      <c r="AI42" s="1092"/>
      <c r="AJ42" s="1093"/>
      <c r="AK42" s="1052" t="s">
        <v>516</v>
      </c>
      <c r="AL42" s="1043"/>
      <c r="AM42" s="1043"/>
      <c r="AN42" s="1043"/>
      <c r="AO42" s="1043"/>
      <c r="AP42" s="1043" t="s">
        <v>516</v>
      </c>
      <c r="AQ42" s="1043"/>
      <c r="AR42" s="1043"/>
      <c r="AS42" s="1043"/>
      <c r="AT42" s="1043"/>
      <c r="AU42" s="1043" t="s">
        <v>516</v>
      </c>
      <c r="AV42" s="1043"/>
      <c r="AW42" s="1043"/>
      <c r="AX42" s="1043"/>
      <c r="AY42" s="1043"/>
      <c r="AZ42" s="1114"/>
      <c r="BA42" s="1114"/>
      <c r="BB42" s="1114"/>
      <c r="BC42" s="1114"/>
      <c r="BD42" s="1114"/>
      <c r="BE42" s="1104" t="s">
        <v>410</v>
      </c>
      <c r="BF42" s="1104"/>
      <c r="BG42" s="1104"/>
      <c r="BH42" s="1104"/>
      <c r="BI42" s="1105"/>
      <c r="BJ42" s="232"/>
      <c r="BK42" s="232"/>
      <c r="BL42" s="232"/>
      <c r="BM42" s="232"/>
      <c r="BN42" s="232"/>
      <c r="BO42" s="245"/>
      <c r="BP42" s="245"/>
      <c r="BQ42" s="242">
        <v>36</v>
      </c>
      <c r="BR42" s="243"/>
      <c r="BS42" s="1086" t="s">
        <v>617</v>
      </c>
      <c r="BT42" s="1087"/>
      <c r="BU42" s="1087"/>
      <c r="BV42" s="1087"/>
      <c r="BW42" s="1087"/>
      <c r="BX42" s="1087"/>
      <c r="BY42" s="1087"/>
      <c r="BZ42" s="1087"/>
      <c r="CA42" s="1087"/>
      <c r="CB42" s="1087"/>
      <c r="CC42" s="1087"/>
      <c r="CD42" s="1087"/>
      <c r="CE42" s="1087"/>
      <c r="CF42" s="1087"/>
      <c r="CG42" s="1088"/>
      <c r="CH42" s="1061">
        <v>84</v>
      </c>
      <c r="CI42" s="1062"/>
      <c r="CJ42" s="1062"/>
      <c r="CK42" s="1062"/>
      <c r="CL42" s="1063"/>
      <c r="CM42" s="1061">
        <v>261</v>
      </c>
      <c r="CN42" s="1062"/>
      <c r="CO42" s="1062"/>
      <c r="CP42" s="1062"/>
      <c r="CQ42" s="1063"/>
      <c r="CR42" s="1061">
        <v>100</v>
      </c>
      <c r="CS42" s="1062"/>
      <c r="CT42" s="1062"/>
      <c r="CU42" s="1062"/>
      <c r="CV42" s="1063"/>
      <c r="CW42" s="1061" t="s">
        <v>628</v>
      </c>
      <c r="CX42" s="1062"/>
      <c r="CY42" s="1062"/>
      <c r="CZ42" s="1062"/>
      <c r="DA42" s="1063"/>
      <c r="DB42" s="1061" t="s">
        <v>628</v>
      </c>
      <c r="DC42" s="1062"/>
      <c r="DD42" s="1062"/>
      <c r="DE42" s="1062"/>
      <c r="DF42" s="1063"/>
      <c r="DG42" s="1061" t="s">
        <v>628</v>
      </c>
      <c r="DH42" s="1062"/>
      <c r="DI42" s="1062"/>
      <c r="DJ42" s="1062"/>
      <c r="DK42" s="1063"/>
      <c r="DL42" s="1061" t="s">
        <v>628</v>
      </c>
      <c r="DM42" s="1062"/>
      <c r="DN42" s="1062"/>
      <c r="DO42" s="1062"/>
      <c r="DP42" s="1063"/>
      <c r="DQ42" s="1061" t="s">
        <v>631</v>
      </c>
      <c r="DR42" s="1062"/>
      <c r="DS42" s="1062"/>
      <c r="DT42" s="1062"/>
      <c r="DU42" s="1063"/>
      <c r="DV42" s="1064"/>
      <c r="DW42" s="1065"/>
      <c r="DX42" s="1065"/>
      <c r="DY42" s="1065"/>
      <c r="DZ42" s="1066"/>
      <c r="EA42" s="226"/>
    </row>
    <row r="43" spans="1:131" s="227" customFormat="1" ht="26.25" customHeight="1" x14ac:dyDescent="0.15">
      <c r="A43" s="241">
        <v>16</v>
      </c>
      <c r="B43" s="1109" t="s">
        <v>414</v>
      </c>
      <c r="C43" s="1110"/>
      <c r="D43" s="1110"/>
      <c r="E43" s="1110"/>
      <c r="F43" s="1110"/>
      <c r="G43" s="1110"/>
      <c r="H43" s="1110"/>
      <c r="I43" s="1110"/>
      <c r="J43" s="1110"/>
      <c r="K43" s="1110"/>
      <c r="L43" s="1110"/>
      <c r="M43" s="1110"/>
      <c r="N43" s="1110"/>
      <c r="O43" s="1110"/>
      <c r="P43" s="1111"/>
      <c r="Q43" s="1115">
        <v>9530</v>
      </c>
      <c r="R43" s="1116"/>
      <c r="S43" s="1116"/>
      <c r="T43" s="1116"/>
      <c r="U43" s="1116"/>
      <c r="V43" s="1116">
        <v>9530</v>
      </c>
      <c r="W43" s="1116"/>
      <c r="X43" s="1116"/>
      <c r="Y43" s="1116"/>
      <c r="Z43" s="1116"/>
      <c r="AA43" s="1116" t="s">
        <v>516</v>
      </c>
      <c r="AB43" s="1116"/>
      <c r="AC43" s="1116"/>
      <c r="AD43" s="1116"/>
      <c r="AE43" s="1117"/>
      <c r="AF43" s="1091" t="s">
        <v>120</v>
      </c>
      <c r="AG43" s="1092"/>
      <c r="AH43" s="1092"/>
      <c r="AI43" s="1092"/>
      <c r="AJ43" s="1093"/>
      <c r="AK43" s="1052">
        <v>9452</v>
      </c>
      <c r="AL43" s="1043"/>
      <c r="AM43" s="1043"/>
      <c r="AN43" s="1043"/>
      <c r="AO43" s="1043"/>
      <c r="AP43" s="1043">
        <v>6327</v>
      </c>
      <c r="AQ43" s="1043"/>
      <c r="AR43" s="1043"/>
      <c r="AS43" s="1043"/>
      <c r="AT43" s="1043"/>
      <c r="AU43" s="1043" t="s">
        <v>516</v>
      </c>
      <c r="AV43" s="1043"/>
      <c r="AW43" s="1043"/>
      <c r="AX43" s="1043"/>
      <c r="AY43" s="1043"/>
      <c r="AZ43" s="1114"/>
      <c r="BA43" s="1114"/>
      <c r="BB43" s="1114"/>
      <c r="BC43" s="1114"/>
      <c r="BD43" s="1114"/>
      <c r="BE43" s="1104" t="s">
        <v>410</v>
      </c>
      <c r="BF43" s="1104"/>
      <c r="BG43" s="1104"/>
      <c r="BH43" s="1104"/>
      <c r="BI43" s="1105"/>
      <c r="BJ43" s="232"/>
      <c r="BK43" s="232"/>
      <c r="BL43" s="232"/>
      <c r="BM43" s="232"/>
      <c r="BN43" s="232"/>
      <c r="BO43" s="245"/>
      <c r="BP43" s="245"/>
      <c r="BQ43" s="242">
        <v>37</v>
      </c>
      <c r="BR43" s="243"/>
      <c r="BS43" s="1086" t="s">
        <v>618</v>
      </c>
      <c r="BT43" s="1087"/>
      <c r="BU43" s="1087"/>
      <c r="BV43" s="1087"/>
      <c r="BW43" s="1087"/>
      <c r="BX43" s="1087"/>
      <c r="BY43" s="1087"/>
      <c r="BZ43" s="1087"/>
      <c r="CA43" s="1087"/>
      <c r="CB43" s="1087"/>
      <c r="CC43" s="1087"/>
      <c r="CD43" s="1087"/>
      <c r="CE43" s="1087"/>
      <c r="CF43" s="1087"/>
      <c r="CG43" s="1088"/>
      <c r="CH43" s="1061">
        <v>101</v>
      </c>
      <c r="CI43" s="1062"/>
      <c r="CJ43" s="1062"/>
      <c r="CK43" s="1062"/>
      <c r="CL43" s="1063"/>
      <c r="CM43" s="1061">
        <v>1126</v>
      </c>
      <c r="CN43" s="1062"/>
      <c r="CO43" s="1062"/>
      <c r="CP43" s="1062"/>
      <c r="CQ43" s="1063"/>
      <c r="CR43" s="1061">
        <v>90</v>
      </c>
      <c r="CS43" s="1062"/>
      <c r="CT43" s="1062"/>
      <c r="CU43" s="1062"/>
      <c r="CV43" s="1063"/>
      <c r="CW43" s="1061" t="s">
        <v>628</v>
      </c>
      <c r="CX43" s="1062"/>
      <c r="CY43" s="1062"/>
      <c r="CZ43" s="1062"/>
      <c r="DA43" s="1063"/>
      <c r="DB43" s="1061" t="s">
        <v>628</v>
      </c>
      <c r="DC43" s="1062"/>
      <c r="DD43" s="1062"/>
      <c r="DE43" s="1062"/>
      <c r="DF43" s="1063"/>
      <c r="DG43" s="1061" t="s">
        <v>628</v>
      </c>
      <c r="DH43" s="1062"/>
      <c r="DI43" s="1062"/>
      <c r="DJ43" s="1062"/>
      <c r="DK43" s="1063"/>
      <c r="DL43" s="1061" t="s">
        <v>628</v>
      </c>
      <c r="DM43" s="1062"/>
      <c r="DN43" s="1062"/>
      <c r="DO43" s="1062"/>
      <c r="DP43" s="1063"/>
      <c r="DQ43" s="1061" t="s">
        <v>631</v>
      </c>
      <c r="DR43" s="1062"/>
      <c r="DS43" s="1062"/>
      <c r="DT43" s="1062"/>
      <c r="DU43" s="1063"/>
      <c r="DV43" s="1064"/>
      <c r="DW43" s="1065"/>
      <c r="DX43" s="1065"/>
      <c r="DY43" s="1065"/>
      <c r="DZ43" s="1066"/>
      <c r="EA43" s="226"/>
    </row>
    <row r="44" spans="1:131" s="227" customFormat="1" ht="26.25" customHeight="1" x14ac:dyDescent="0.15">
      <c r="A44" s="241">
        <v>17</v>
      </c>
      <c r="B44" s="1109"/>
      <c r="C44" s="1110"/>
      <c r="D44" s="1110"/>
      <c r="E44" s="1110"/>
      <c r="F44" s="1110"/>
      <c r="G44" s="1110"/>
      <c r="H44" s="1110"/>
      <c r="I44" s="1110"/>
      <c r="J44" s="1110"/>
      <c r="K44" s="1110"/>
      <c r="L44" s="1110"/>
      <c r="M44" s="1110"/>
      <c r="N44" s="1110"/>
      <c r="O44" s="1110"/>
      <c r="P44" s="1111"/>
      <c r="Q44" s="1115"/>
      <c r="R44" s="1116"/>
      <c r="S44" s="1116"/>
      <c r="T44" s="1116"/>
      <c r="U44" s="1116"/>
      <c r="V44" s="1116"/>
      <c r="W44" s="1116"/>
      <c r="X44" s="1116"/>
      <c r="Y44" s="1116"/>
      <c r="Z44" s="1116"/>
      <c r="AA44" s="1116"/>
      <c r="AB44" s="1116"/>
      <c r="AC44" s="1116"/>
      <c r="AD44" s="1116"/>
      <c r="AE44" s="1117"/>
      <c r="AF44" s="1091"/>
      <c r="AG44" s="1092"/>
      <c r="AH44" s="1092"/>
      <c r="AI44" s="1092"/>
      <c r="AJ44" s="1093"/>
      <c r="AK44" s="1052"/>
      <c r="AL44" s="1043"/>
      <c r="AM44" s="1043"/>
      <c r="AN44" s="1043"/>
      <c r="AO44" s="1043"/>
      <c r="AP44" s="1043"/>
      <c r="AQ44" s="1043"/>
      <c r="AR44" s="1043"/>
      <c r="AS44" s="1043"/>
      <c r="AT44" s="1043"/>
      <c r="AU44" s="1043"/>
      <c r="AV44" s="1043"/>
      <c r="AW44" s="1043"/>
      <c r="AX44" s="1043"/>
      <c r="AY44" s="1043"/>
      <c r="AZ44" s="1114"/>
      <c r="BA44" s="1114"/>
      <c r="BB44" s="1114"/>
      <c r="BC44" s="1114"/>
      <c r="BD44" s="1114"/>
      <c r="BE44" s="1104"/>
      <c r="BF44" s="1104"/>
      <c r="BG44" s="1104"/>
      <c r="BH44" s="1104"/>
      <c r="BI44" s="1105"/>
      <c r="BJ44" s="232"/>
      <c r="BK44" s="232"/>
      <c r="BL44" s="232"/>
      <c r="BM44" s="232"/>
      <c r="BN44" s="232"/>
      <c r="BO44" s="245"/>
      <c r="BP44" s="245"/>
      <c r="BQ44" s="242">
        <v>38</v>
      </c>
      <c r="BR44" s="243"/>
      <c r="BS44" s="1086" t="s">
        <v>619</v>
      </c>
      <c r="BT44" s="1087"/>
      <c r="BU44" s="1087"/>
      <c r="BV44" s="1087"/>
      <c r="BW44" s="1087"/>
      <c r="BX44" s="1087"/>
      <c r="BY44" s="1087"/>
      <c r="BZ44" s="1087"/>
      <c r="CA44" s="1087"/>
      <c r="CB44" s="1087"/>
      <c r="CC44" s="1087"/>
      <c r="CD44" s="1087"/>
      <c r="CE44" s="1087"/>
      <c r="CF44" s="1087"/>
      <c r="CG44" s="1088"/>
      <c r="CH44" s="1061">
        <v>-38</v>
      </c>
      <c r="CI44" s="1062"/>
      <c r="CJ44" s="1062"/>
      <c r="CK44" s="1062"/>
      <c r="CL44" s="1063"/>
      <c r="CM44" s="1061">
        <v>65</v>
      </c>
      <c r="CN44" s="1062"/>
      <c r="CO44" s="1062"/>
      <c r="CP44" s="1062"/>
      <c r="CQ44" s="1063"/>
      <c r="CR44" s="1061">
        <v>100</v>
      </c>
      <c r="CS44" s="1062"/>
      <c r="CT44" s="1062"/>
      <c r="CU44" s="1062"/>
      <c r="CV44" s="1063"/>
      <c r="CW44" s="1061" t="s">
        <v>628</v>
      </c>
      <c r="CX44" s="1062"/>
      <c r="CY44" s="1062"/>
      <c r="CZ44" s="1062"/>
      <c r="DA44" s="1063"/>
      <c r="DB44" s="1061" t="s">
        <v>628</v>
      </c>
      <c r="DC44" s="1062"/>
      <c r="DD44" s="1062"/>
      <c r="DE44" s="1062"/>
      <c r="DF44" s="1063"/>
      <c r="DG44" s="1061" t="s">
        <v>628</v>
      </c>
      <c r="DH44" s="1062"/>
      <c r="DI44" s="1062"/>
      <c r="DJ44" s="1062"/>
      <c r="DK44" s="1063"/>
      <c r="DL44" s="1061" t="s">
        <v>628</v>
      </c>
      <c r="DM44" s="1062"/>
      <c r="DN44" s="1062"/>
      <c r="DO44" s="1062"/>
      <c r="DP44" s="1063"/>
      <c r="DQ44" s="1061" t="s">
        <v>631</v>
      </c>
      <c r="DR44" s="1062"/>
      <c r="DS44" s="1062"/>
      <c r="DT44" s="1062"/>
      <c r="DU44" s="1063"/>
      <c r="DV44" s="1064"/>
      <c r="DW44" s="1065"/>
      <c r="DX44" s="1065"/>
      <c r="DY44" s="1065"/>
      <c r="DZ44" s="1066"/>
      <c r="EA44" s="226"/>
    </row>
    <row r="45" spans="1:131" s="227" customFormat="1" ht="26.25" customHeight="1" x14ac:dyDescent="0.15">
      <c r="A45" s="241">
        <v>18</v>
      </c>
      <c r="B45" s="1109"/>
      <c r="C45" s="1110"/>
      <c r="D45" s="1110"/>
      <c r="E45" s="1110"/>
      <c r="F45" s="1110"/>
      <c r="G45" s="1110"/>
      <c r="H45" s="1110"/>
      <c r="I45" s="1110"/>
      <c r="J45" s="1110"/>
      <c r="K45" s="1110"/>
      <c r="L45" s="1110"/>
      <c r="M45" s="1110"/>
      <c r="N45" s="1110"/>
      <c r="O45" s="1110"/>
      <c r="P45" s="1111"/>
      <c r="Q45" s="1115"/>
      <c r="R45" s="1116"/>
      <c r="S45" s="1116"/>
      <c r="T45" s="1116"/>
      <c r="U45" s="1116"/>
      <c r="V45" s="1116"/>
      <c r="W45" s="1116"/>
      <c r="X45" s="1116"/>
      <c r="Y45" s="1116"/>
      <c r="Z45" s="1116"/>
      <c r="AA45" s="1116"/>
      <c r="AB45" s="1116"/>
      <c r="AC45" s="1116"/>
      <c r="AD45" s="1116"/>
      <c r="AE45" s="1117"/>
      <c r="AF45" s="1091"/>
      <c r="AG45" s="1092"/>
      <c r="AH45" s="1092"/>
      <c r="AI45" s="1092"/>
      <c r="AJ45" s="1093"/>
      <c r="AK45" s="1052"/>
      <c r="AL45" s="1043"/>
      <c r="AM45" s="1043"/>
      <c r="AN45" s="1043"/>
      <c r="AO45" s="1043"/>
      <c r="AP45" s="1043"/>
      <c r="AQ45" s="1043"/>
      <c r="AR45" s="1043"/>
      <c r="AS45" s="1043"/>
      <c r="AT45" s="1043"/>
      <c r="AU45" s="1043"/>
      <c r="AV45" s="1043"/>
      <c r="AW45" s="1043"/>
      <c r="AX45" s="1043"/>
      <c r="AY45" s="1043"/>
      <c r="AZ45" s="1114"/>
      <c r="BA45" s="1114"/>
      <c r="BB45" s="1114"/>
      <c r="BC45" s="1114"/>
      <c r="BD45" s="1114"/>
      <c r="BE45" s="1104"/>
      <c r="BF45" s="1104"/>
      <c r="BG45" s="1104"/>
      <c r="BH45" s="1104"/>
      <c r="BI45" s="1105"/>
      <c r="BJ45" s="232"/>
      <c r="BK45" s="232"/>
      <c r="BL45" s="232"/>
      <c r="BM45" s="232"/>
      <c r="BN45" s="232"/>
      <c r="BO45" s="245"/>
      <c r="BP45" s="245"/>
      <c r="BQ45" s="242">
        <v>39</v>
      </c>
      <c r="BR45" s="243"/>
      <c r="BS45" s="1086" t="s">
        <v>620</v>
      </c>
      <c r="BT45" s="1087"/>
      <c r="BU45" s="1087"/>
      <c r="BV45" s="1087"/>
      <c r="BW45" s="1087"/>
      <c r="BX45" s="1087"/>
      <c r="BY45" s="1087"/>
      <c r="BZ45" s="1087"/>
      <c r="CA45" s="1087"/>
      <c r="CB45" s="1087"/>
      <c r="CC45" s="1087"/>
      <c r="CD45" s="1087"/>
      <c r="CE45" s="1087"/>
      <c r="CF45" s="1087"/>
      <c r="CG45" s="1088"/>
      <c r="CH45" s="1061">
        <v>7</v>
      </c>
      <c r="CI45" s="1062"/>
      <c r="CJ45" s="1062"/>
      <c r="CK45" s="1062"/>
      <c r="CL45" s="1063"/>
      <c r="CM45" s="1061">
        <v>66</v>
      </c>
      <c r="CN45" s="1062"/>
      <c r="CO45" s="1062"/>
      <c r="CP45" s="1062"/>
      <c r="CQ45" s="1063"/>
      <c r="CR45" s="1061" t="s">
        <v>628</v>
      </c>
      <c r="CS45" s="1062"/>
      <c r="CT45" s="1062"/>
      <c r="CU45" s="1062"/>
      <c r="CV45" s="1063"/>
      <c r="CW45" s="1061" t="s">
        <v>628</v>
      </c>
      <c r="CX45" s="1062"/>
      <c r="CY45" s="1062"/>
      <c r="CZ45" s="1062"/>
      <c r="DA45" s="1063"/>
      <c r="DB45" s="1061" t="s">
        <v>628</v>
      </c>
      <c r="DC45" s="1062"/>
      <c r="DD45" s="1062"/>
      <c r="DE45" s="1062"/>
      <c r="DF45" s="1063"/>
      <c r="DG45" s="1061" t="s">
        <v>628</v>
      </c>
      <c r="DH45" s="1062"/>
      <c r="DI45" s="1062"/>
      <c r="DJ45" s="1062"/>
      <c r="DK45" s="1063"/>
      <c r="DL45" s="1061" t="s">
        <v>628</v>
      </c>
      <c r="DM45" s="1062"/>
      <c r="DN45" s="1062"/>
      <c r="DO45" s="1062"/>
      <c r="DP45" s="1063"/>
      <c r="DQ45" s="1061" t="s">
        <v>631</v>
      </c>
      <c r="DR45" s="1062"/>
      <c r="DS45" s="1062"/>
      <c r="DT45" s="1062"/>
      <c r="DU45" s="1063"/>
      <c r="DV45" s="1064"/>
      <c r="DW45" s="1065"/>
      <c r="DX45" s="1065"/>
      <c r="DY45" s="1065"/>
      <c r="DZ45" s="1066"/>
      <c r="EA45" s="226"/>
    </row>
    <row r="46" spans="1:131" s="227" customFormat="1" ht="26.25" customHeight="1" x14ac:dyDescent="0.15">
      <c r="A46" s="241">
        <v>19</v>
      </c>
      <c r="B46" s="1109"/>
      <c r="C46" s="1110"/>
      <c r="D46" s="1110"/>
      <c r="E46" s="1110"/>
      <c r="F46" s="1110"/>
      <c r="G46" s="1110"/>
      <c r="H46" s="1110"/>
      <c r="I46" s="1110"/>
      <c r="J46" s="1110"/>
      <c r="K46" s="1110"/>
      <c r="L46" s="1110"/>
      <c r="M46" s="1110"/>
      <c r="N46" s="1110"/>
      <c r="O46" s="1110"/>
      <c r="P46" s="1111"/>
      <c r="Q46" s="1115"/>
      <c r="R46" s="1116"/>
      <c r="S46" s="1116"/>
      <c r="T46" s="1116"/>
      <c r="U46" s="1116"/>
      <c r="V46" s="1116"/>
      <c r="W46" s="1116"/>
      <c r="X46" s="1116"/>
      <c r="Y46" s="1116"/>
      <c r="Z46" s="1116"/>
      <c r="AA46" s="1116"/>
      <c r="AB46" s="1116"/>
      <c r="AC46" s="1116"/>
      <c r="AD46" s="1116"/>
      <c r="AE46" s="1117"/>
      <c r="AF46" s="1091"/>
      <c r="AG46" s="1092"/>
      <c r="AH46" s="1092"/>
      <c r="AI46" s="1092"/>
      <c r="AJ46" s="1093"/>
      <c r="AK46" s="1052"/>
      <c r="AL46" s="1043"/>
      <c r="AM46" s="1043"/>
      <c r="AN46" s="1043"/>
      <c r="AO46" s="1043"/>
      <c r="AP46" s="1043"/>
      <c r="AQ46" s="1043"/>
      <c r="AR46" s="1043"/>
      <c r="AS46" s="1043"/>
      <c r="AT46" s="1043"/>
      <c r="AU46" s="1043"/>
      <c r="AV46" s="1043"/>
      <c r="AW46" s="1043"/>
      <c r="AX46" s="1043"/>
      <c r="AY46" s="1043"/>
      <c r="AZ46" s="1114"/>
      <c r="BA46" s="1114"/>
      <c r="BB46" s="1114"/>
      <c r="BC46" s="1114"/>
      <c r="BD46" s="1114"/>
      <c r="BE46" s="1104"/>
      <c r="BF46" s="1104"/>
      <c r="BG46" s="1104"/>
      <c r="BH46" s="1104"/>
      <c r="BI46" s="1105"/>
      <c r="BJ46" s="232"/>
      <c r="BK46" s="232"/>
      <c r="BL46" s="232"/>
      <c r="BM46" s="232"/>
      <c r="BN46" s="232"/>
      <c r="BO46" s="245"/>
      <c r="BP46" s="245"/>
      <c r="BQ46" s="242">
        <v>40</v>
      </c>
      <c r="BR46" s="243"/>
      <c r="BS46" s="1086" t="s">
        <v>621</v>
      </c>
      <c r="BT46" s="1087"/>
      <c r="BU46" s="1087"/>
      <c r="BV46" s="1087"/>
      <c r="BW46" s="1087"/>
      <c r="BX46" s="1087"/>
      <c r="BY46" s="1087"/>
      <c r="BZ46" s="1087"/>
      <c r="CA46" s="1087"/>
      <c r="CB46" s="1087"/>
      <c r="CC46" s="1087"/>
      <c r="CD46" s="1087"/>
      <c r="CE46" s="1087"/>
      <c r="CF46" s="1087"/>
      <c r="CG46" s="1088"/>
      <c r="CH46" s="1061">
        <v>424</v>
      </c>
      <c r="CI46" s="1062"/>
      <c r="CJ46" s="1062"/>
      <c r="CK46" s="1062"/>
      <c r="CL46" s="1063"/>
      <c r="CM46" s="1061">
        <v>26749</v>
      </c>
      <c r="CN46" s="1062"/>
      <c r="CO46" s="1062"/>
      <c r="CP46" s="1062"/>
      <c r="CQ46" s="1063"/>
      <c r="CR46" s="1061">
        <v>19047</v>
      </c>
      <c r="CS46" s="1062"/>
      <c r="CT46" s="1062"/>
      <c r="CU46" s="1062"/>
      <c r="CV46" s="1063"/>
      <c r="CW46" s="1061">
        <v>200</v>
      </c>
      <c r="CX46" s="1062"/>
      <c r="CY46" s="1062"/>
      <c r="CZ46" s="1062"/>
      <c r="DA46" s="1063"/>
      <c r="DB46" s="1061">
        <v>3600</v>
      </c>
      <c r="DC46" s="1062"/>
      <c r="DD46" s="1062"/>
      <c r="DE46" s="1062"/>
      <c r="DF46" s="1063"/>
      <c r="DG46" s="1061" t="s">
        <v>628</v>
      </c>
      <c r="DH46" s="1062"/>
      <c r="DI46" s="1062"/>
      <c r="DJ46" s="1062"/>
      <c r="DK46" s="1063"/>
      <c r="DL46" s="1061" t="s">
        <v>628</v>
      </c>
      <c r="DM46" s="1062"/>
      <c r="DN46" s="1062"/>
      <c r="DO46" s="1062"/>
      <c r="DP46" s="1063"/>
      <c r="DQ46" s="1061" t="s">
        <v>631</v>
      </c>
      <c r="DR46" s="1062"/>
      <c r="DS46" s="1062"/>
      <c r="DT46" s="1062"/>
      <c r="DU46" s="1063"/>
      <c r="DV46" s="1064"/>
      <c r="DW46" s="1065"/>
      <c r="DX46" s="1065"/>
      <c r="DY46" s="1065"/>
      <c r="DZ46" s="1066"/>
      <c r="EA46" s="226"/>
    </row>
    <row r="47" spans="1:131" s="227" customFormat="1" ht="26.25" customHeight="1" x14ac:dyDescent="0.15">
      <c r="A47" s="241">
        <v>20</v>
      </c>
      <c r="B47" s="1109"/>
      <c r="C47" s="1110"/>
      <c r="D47" s="1110"/>
      <c r="E47" s="1110"/>
      <c r="F47" s="1110"/>
      <c r="G47" s="1110"/>
      <c r="H47" s="1110"/>
      <c r="I47" s="1110"/>
      <c r="J47" s="1110"/>
      <c r="K47" s="1110"/>
      <c r="L47" s="1110"/>
      <c r="M47" s="1110"/>
      <c r="N47" s="1110"/>
      <c r="O47" s="1110"/>
      <c r="P47" s="1111"/>
      <c r="Q47" s="1115"/>
      <c r="R47" s="1116"/>
      <c r="S47" s="1116"/>
      <c r="T47" s="1116"/>
      <c r="U47" s="1116"/>
      <c r="V47" s="1116"/>
      <c r="W47" s="1116"/>
      <c r="X47" s="1116"/>
      <c r="Y47" s="1116"/>
      <c r="Z47" s="1116"/>
      <c r="AA47" s="1116"/>
      <c r="AB47" s="1116"/>
      <c r="AC47" s="1116"/>
      <c r="AD47" s="1116"/>
      <c r="AE47" s="1117"/>
      <c r="AF47" s="1091"/>
      <c r="AG47" s="1092"/>
      <c r="AH47" s="1092"/>
      <c r="AI47" s="1092"/>
      <c r="AJ47" s="1093"/>
      <c r="AK47" s="1052"/>
      <c r="AL47" s="1043"/>
      <c r="AM47" s="1043"/>
      <c r="AN47" s="1043"/>
      <c r="AO47" s="1043"/>
      <c r="AP47" s="1043"/>
      <c r="AQ47" s="1043"/>
      <c r="AR47" s="1043"/>
      <c r="AS47" s="1043"/>
      <c r="AT47" s="1043"/>
      <c r="AU47" s="1043"/>
      <c r="AV47" s="1043"/>
      <c r="AW47" s="1043"/>
      <c r="AX47" s="1043"/>
      <c r="AY47" s="1043"/>
      <c r="AZ47" s="1114"/>
      <c r="BA47" s="1114"/>
      <c r="BB47" s="1114"/>
      <c r="BC47" s="1114"/>
      <c r="BD47" s="1114"/>
      <c r="BE47" s="1104"/>
      <c r="BF47" s="1104"/>
      <c r="BG47" s="1104"/>
      <c r="BH47" s="1104"/>
      <c r="BI47" s="1105"/>
      <c r="BJ47" s="232"/>
      <c r="BK47" s="232"/>
      <c r="BL47" s="232"/>
      <c r="BM47" s="232"/>
      <c r="BN47" s="232"/>
      <c r="BO47" s="245"/>
      <c r="BP47" s="245"/>
      <c r="BQ47" s="242">
        <v>41</v>
      </c>
      <c r="BR47" s="243"/>
      <c r="BS47" s="1086" t="s">
        <v>622</v>
      </c>
      <c r="BT47" s="1087"/>
      <c r="BU47" s="1087"/>
      <c r="BV47" s="1087"/>
      <c r="BW47" s="1087"/>
      <c r="BX47" s="1087"/>
      <c r="BY47" s="1087"/>
      <c r="BZ47" s="1087"/>
      <c r="CA47" s="1087"/>
      <c r="CB47" s="1087"/>
      <c r="CC47" s="1087"/>
      <c r="CD47" s="1087"/>
      <c r="CE47" s="1087"/>
      <c r="CF47" s="1087"/>
      <c r="CG47" s="1088"/>
      <c r="CH47" s="1061">
        <v>27</v>
      </c>
      <c r="CI47" s="1062"/>
      <c r="CJ47" s="1062"/>
      <c r="CK47" s="1062"/>
      <c r="CL47" s="1063"/>
      <c r="CM47" s="1061">
        <v>1026</v>
      </c>
      <c r="CN47" s="1062"/>
      <c r="CO47" s="1062"/>
      <c r="CP47" s="1062"/>
      <c r="CQ47" s="1063"/>
      <c r="CR47" s="1061">
        <v>450</v>
      </c>
      <c r="CS47" s="1062"/>
      <c r="CT47" s="1062"/>
      <c r="CU47" s="1062"/>
      <c r="CV47" s="1063"/>
      <c r="CW47" s="1061" t="s">
        <v>628</v>
      </c>
      <c r="CX47" s="1062"/>
      <c r="CY47" s="1062"/>
      <c r="CZ47" s="1062"/>
      <c r="DA47" s="1063"/>
      <c r="DB47" s="1061">
        <v>4606</v>
      </c>
      <c r="DC47" s="1062"/>
      <c r="DD47" s="1062"/>
      <c r="DE47" s="1062"/>
      <c r="DF47" s="1063"/>
      <c r="DG47" s="1061" t="s">
        <v>628</v>
      </c>
      <c r="DH47" s="1062"/>
      <c r="DI47" s="1062"/>
      <c r="DJ47" s="1062"/>
      <c r="DK47" s="1063"/>
      <c r="DL47" s="1061" t="s">
        <v>628</v>
      </c>
      <c r="DM47" s="1062"/>
      <c r="DN47" s="1062"/>
      <c r="DO47" s="1062"/>
      <c r="DP47" s="1063"/>
      <c r="DQ47" s="1061" t="s">
        <v>631</v>
      </c>
      <c r="DR47" s="1062"/>
      <c r="DS47" s="1062"/>
      <c r="DT47" s="1062"/>
      <c r="DU47" s="1063"/>
      <c r="DV47" s="1064"/>
      <c r="DW47" s="1065"/>
      <c r="DX47" s="1065"/>
      <c r="DY47" s="1065"/>
      <c r="DZ47" s="1066"/>
      <c r="EA47" s="226"/>
    </row>
    <row r="48" spans="1:131" s="227" customFormat="1" ht="26.25" customHeight="1" x14ac:dyDescent="0.15">
      <c r="A48" s="241">
        <v>21</v>
      </c>
      <c r="B48" s="1109"/>
      <c r="C48" s="1110"/>
      <c r="D48" s="1110"/>
      <c r="E48" s="1110"/>
      <c r="F48" s="1110"/>
      <c r="G48" s="1110"/>
      <c r="H48" s="1110"/>
      <c r="I48" s="1110"/>
      <c r="J48" s="1110"/>
      <c r="K48" s="1110"/>
      <c r="L48" s="1110"/>
      <c r="M48" s="1110"/>
      <c r="N48" s="1110"/>
      <c r="O48" s="1110"/>
      <c r="P48" s="1111"/>
      <c r="Q48" s="1115"/>
      <c r="R48" s="1116"/>
      <c r="S48" s="1116"/>
      <c r="T48" s="1116"/>
      <c r="U48" s="1116"/>
      <c r="V48" s="1116"/>
      <c r="W48" s="1116"/>
      <c r="X48" s="1116"/>
      <c r="Y48" s="1116"/>
      <c r="Z48" s="1116"/>
      <c r="AA48" s="1116"/>
      <c r="AB48" s="1116"/>
      <c r="AC48" s="1116"/>
      <c r="AD48" s="1116"/>
      <c r="AE48" s="1117"/>
      <c r="AF48" s="1091"/>
      <c r="AG48" s="1092"/>
      <c r="AH48" s="1092"/>
      <c r="AI48" s="1092"/>
      <c r="AJ48" s="1093"/>
      <c r="AK48" s="1052"/>
      <c r="AL48" s="1043"/>
      <c r="AM48" s="1043"/>
      <c r="AN48" s="1043"/>
      <c r="AO48" s="1043"/>
      <c r="AP48" s="1043"/>
      <c r="AQ48" s="1043"/>
      <c r="AR48" s="1043"/>
      <c r="AS48" s="1043"/>
      <c r="AT48" s="1043"/>
      <c r="AU48" s="1043"/>
      <c r="AV48" s="1043"/>
      <c r="AW48" s="1043"/>
      <c r="AX48" s="1043"/>
      <c r="AY48" s="1043"/>
      <c r="AZ48" s="1114"/>
      <c r="BA48" s="1114"/>
      <c r="BB48" s="1114"/>
      <c r="BC48" s="1114"/>
      <c r="BD48" s="1114"/>
      <c r="BE48" s="1104"/>
      <c r="BF48" s="1104"/>
      <c r="BG48" s="1104"/>
      <c r="BH48" s="1104"/>
      <c r="BI48" s="1105"/>
      <c r="BJ48" s="232"/>
      <c r="BK48" s="232"/>
      <c r="BL48" s="232"/>
      <c r="BM48" s="232"/>
      <c r="BN48" s="232"/>
      <c r="BO48" s="245"/>
      <c r="BP48" s="245"/>
      <c r="BQ48" s="242">
        <v>42</v>
      </c>
      <c r="BR48" s="243"/>
      <c r="BS48" s="1086"/>
      <c r="BT48" s="1087"/>
      <c r="BU48" s="1087"/>
      <c r="BV48" s="1087"/>
      <c r="BW48" s="1087"/>
      <c r="BX48" s="1087"/>
      <c r="BY48" s="1087"/>
      <c r="BZ48" s="1087"/>
      <c r="CA48" s="1087"/>
      <c r="CB48" s="1087"/>
      <c r="CC48" s="1087"/>
      <c r="CD48" s="1087"/>
      <c r="CE48" s="1087"/>
      <c r="CF48" s="1087"/>
      <c r="CG48" s="1088"/>
      <c r="CH48" s="1061"/>
      <c r="CI48" s="1062"/>
      <c r="CJ48" s="1062"/>
      <c r="CK48" s="1062"/>
      <c r="CL48" s="1063"/>
      <c r="CM48" s="1061"/>
      <c r="CN48" s="1062"/>
      <c r="CO48" s="1062"/>
      <c r="CP48" s="1062"/>
      <c r="CQ48" s="1063"/>
      <c r="CR48" s="1061"/>
      <c r="CS48" s="1062"/>
      <c r="CT48" s="1062"/>
      <c r="CU48" s="1062"/>
      <c r="CV48" s="1063"/>
      <c r="CW48" s="1061"/>
      <c r="CX48" s="1062"/>
      <c r="CY48" s="1062"/>
      <c r="CZ48" s="1062"/>
      <c r="DA48" s="1063"/>
      <c r="DB48" s="1061"/>
      <c r="DC48" s="1062"/>
      <c r="DD48" s="1062"/>
      <c r="DE48" s="1062"/>
      <c r="DF48" s="1063"/>
      <c r="DG48" s="1061"/>
      <c r="DH48" s="1062"/>
      <c r="DI48" s="1062"/>
      <c r="DJ48" s="1062"/>
      <c r="DK48" s="1063"/>
      <c r="DL48" s="1061"/>
      <c r="DM48" s="1062"/>
      <c r="DN48" s="1062"/>
      <c r="DO48" s="1062"/>
      <c r="DP48" s="1063"/>
      <c r="DQ48" s="1061"/>
      <c r="DR48" s="1062"/>
      <c r="DS48" s="1062"/>
      <c r="DT48" s="1062"/>
      <c r="DU48" s="1063"/>
      <c r="DV48" s="1064"/>
      <c r="DW48" s="1065"/>
      <c r="DX48" s="1065"/>
      <c r="DY48" s="1065"/>
      <c r="DZ48" s="1066"/>
      <c r="EA48" s="226"/>
    </row>
    <row r="49" spans="1:131" s="227" customFormat="1" ht="26.25" customHeight="1" x14ac:dyDescent="0.15">
      <c r="A49" s="241">
        <v>22</v>
      </c>
      <c r="B49" s="1109"/>
      <c r="C49" s="1110"/>
      <c r="D49" s="1110"/>
      <c r="E49" s="1110"/>
      <c r="F49" s="1110"/>
      <c r="G49" s="1110"/>
      <c r="H49" s="1110"/>
      <c r="I49" s="1110"/>
      <c r="J49" s="1110"/>
      <c r="K49" s="1110"/>
      <c r="L49" s="1110"/>
      <c r="M49" s="1110"/>
      <c r="N49" s="1110"/>
      <c r="O49" s="1110"/>
      <c r="P49" s="1111"/>
      <c r="Q49" s="1115"/>
      <c r="R49" s="1116"/>
      <c r="S49" s="1116"/>
      <c r="T49" s="1116"/>
      <c r="U49" s="1116"/>
      <c r="V49" s="1116"/>
      <c r="W49" s="1116"/>
      <c r="X49" s="1116"/>
      <c r="Y49" s="1116"/>
      <c r="Z49" s="1116"/>
      <c r="AA49" s="1116"/>
      <c r="AB49" s="1116"/>
      <c r="AC49" s="1116"/>
      <c r="AD49" s="1116"/>
      <c r="AE49" s="1117"/>
      <c r="AF49" s="1091"/>
      <c r="AG49" s="1092"/>
      <c r="AH49" s="1092"/>
      <c r="AI49" s="1092"/>
      <c r="AJ49" s="1093"/>
      <c r="AK49" s="1052"/>
      <c r="AL49" s="1043"/>
      <c r="AM49" s="1043"/>
      <c r="AN49" s="1043"/>
      <c r="AO49" s="1043"/>
      <c r="AP49" s="1043"/>
      <c r="AQ49" s="1043"/>
      <c r="AR49" s="1043"/>
      <c r="AS49" s="1043"/>
      <c r="AT49" s="1043"/>
      <c r="AU49" s="1043"/>
      <c r="AV49" s="1043"/>
      <c r="AW49" s="1043"/>
      <c r="AX49" s="1043"/>
      <c r="AY49" s="1043"/>
      <c r="AZ49" s="1114"/>
      <c r="BA49" s="1114"/>
      <c r="BB49" s="1114"/>
      <c r="BC49" s="1114"/>
      <c r="BD49" s="1114"/>
      <c r="BE49" s="1104"/>
      <c r="BF49" s="1104"/>
      <c r="BG49" s="1104"/>
      <c r="BH49" s="1104"/>
      <c r="BI49" s="1105"/>
      <c r="BJ49" s="232"/>
      <c r="BK49" s="232"/>
      <c r="BL49" s="232"/>
      <c r="BM49" s="232"/>
      <c r="BN49" s="232"/>
      <c r="BO49" s="245"/>
      <c r="BP49" s="245"/>
      <c r="BQ49" s="242">
        <v>43</v>
      </c>
      <c r="BR49" s="243"/>
      <c r="BS49" s="1086"/>
      <c r="BT49" s="1087"/>
      <c r="BU49" s="1087"/>
      <c r="BV49" s="1087"/>
      <c r="BW49" s="1087"/>
      <c r="BX49" s="1087"/>
      <c r="BY49" s="1087"/>
      <c r="BZ49" s="1087"/>
      <c r="CA49" s="1087"/>
      <c r="CB49" s="1087"/>
      <c r="CC49" s="1087"/>
      <c r="CD49" s="1087"/>
      <c r="CE49" s="1087"/>
      <c r="CF49" s="1087"/>
      <c r="CG49" s="1088"/>
      <c r="CH49" s="1061"/>
      <c r="CI49" s="1062"/>
      <c r="CJ49" s="1062"/>
      <c r="CK49" s="1062"/>
      <c r="CL49" s="1063"/>
      <c r="CM49" s="1061"/>
      <c r="CN49" s="1062"/>
      <c r="CO49" s="1062"/>
      <c r="CP49" s="1062"/>
      <c r="CQ49" s="1063"/>
      <c r="CR49" s="1061"/>
      <c r="CS49" s="1062"/>
      <c r="CT49" s="1062"/>
      <c r="CU49" s="1062"/>
      <c r="CV49" s="1063"/>
      <c r="CW49" s="1061"/>
      <c r="CX49" s="1062"/>
      <c r="CY49" s="1062"/>
      <c r="CZ49" s="1062"/>
      <c r="DA49" s="1063"/>
      <c r="DB49" s="1061"/>
      <c r="DC49" s="1062"/>
      <c r="DD49" s="1062"/>
      <c r="DE49" s="1062"/>
      <c r="DF49" s="1063"/>
      <c r="DG49" s="1061"/>
      <c r="DH49" s="1062"/>
      <c r="DI49" s="1062"/>
      <c r="DJ49" s="1062"/>
      <c r="DK49" s="1063"/>
      <c r="DL49" s="1061"/>
      <c r="DM49" s="1062"/>
      <c r="DN49" s="1062"/>
      <c r="DO49" s="1062"/>
      <c r="DP49" s="1063"/>
      <c r="DQ49" s="1061"/>
      <c r="DR49" s="1062"/>
      <c r="DS49" s="1062"/>
      <c r="DT49" s="1062"/>
      <c r="DU49" s="1063"/>
      <c r="DV49" s="1064"/>
      <c r="DW49" s="1065"/>
      <c r="DX49" s="1065"/>
      <c r="DY49" s="1065"/>
      <c r="DZ49" s="1066"/>
      <c r="EA49" s="226"/>
    </row>
    <row r="50" spans="1:131" s="227" customFormat="1" ht="26.25" customHeight="1" x14ac:dyDescent="0.15">
      <c r="A50" s="241">
        <v>23</v>
      </c>
      <c r="B50" s="1109"/>
      <c r="C50" s="1110"/>
      <c r="D50" s="1110"/>
      <c r="E50" s="1110"/>
      <c r="F50" s="1110"/>
      <c r="G50" s="1110"/>
      <c r="H50" s="1110"/>
      <c r="I50" s="1110"/>
      <c r="J50" s="1110"/>
      <c r="K50" s="1110"/>
      <c r="L50" s="1110"/>
      <c r="M50" s="1110"/>
      <c r="N50" s="1110"/>
      <c r="O50" s="1110"/>
      <c r="P50" s="1111"/>
      <c r="Q50" s="1112"/>
      <c r="R50" s="1095"/>
      <c r="S50" s="1095"/>
      <c r="T50" s="1095"/>
      <c r="U50" s="1095"/>
      <c r="V50" s="1095"/>
      <c r="W50" s="1095"/>
      <c r="X50" s="1095"/>
      <c r="Y50" s="1095"/>
      <c r="Z50" s="1095"/>
      <c r="AA50" s="1095"/>
      <c r="AB50" s="1095"/>
      <c r="AC50" s="1095"/>
      <c r="AD50" s="1095"/>
      <c r="AE50" s="1113"/>
      <c r="AF50" s="1091"/>
      <c r="AG50" s="1092"/>
      <c r="AH50" s="1092"/>
      <c r="AI50" s="1092"/>
      <c r="AJ50" s="1093"/>
      <c r="AK50" s="1094"/>
      <c r="AL50" s="1095"/>
      <c r="AM50" s="1095"/>
      <c r="AN50" s="1095"/>
      <c r="AO50" s="1095"/>
      <c r="AP50" s="1095"/>
      <c r="AQ50" s="1095"/>
      <c r="AR50" s="1095"/>
      <c r="AS50" s="1095"/>
      <c r="AT50" s="1095"/>
      <c r="AU50" s="1095"/>
      <c r="AV50" s="1095"/>
      <c r="AW50" s="1095"/>
      <c r="AX50" s="1095"/>
      <c r="AY50" s="1095"/>
      <c r="AZ50" s="1096"/>
      <c r="BA50" s="1096"/>
      <c r="BB50" s="1096"/>
      <c r="BC50" s="1096"/>
      <c r="BD50" s="1096"/>
      <c r="BE50" s="1104"/>
      <c r="BF50" s="1104"/>
      <c r="BG50" s="1104"/>
      <c r="BH50" s="1104"/>
      <c r="BI50" s="1105"/>
      <c r="BJ50" s="232"/>
      <c r="BK50" s="232"/>
      <c r="BL50" s="232"/>
      <c r="BM50" s="232"/>
      <c r="BN50" s="232"/>
      <c r="BO50" s="245"/>
      <c r="BP50" s="245"/>
      <c r="BQ50" s="242">
        <v>44</v>
      </c>
      <c r="BR50" s="243"/>
      <c r="BS50" s="1086"/>
      <c r="BT50" s="1087"/>
      <c r="BU50" s="1087"/>
      <c r="BV50" s="1087"/>
      <c r="BW50" s="1087"/>
      <c r="BX50" s="1087"/>
      <c r="BY50" s="1087"/>
      <c r="BZ50" s="1087"/>
      <c r="CA50" s="1087"/>
      <c r="CB50" s="1087"/>
      <c r="CC50" s="1087"/>
      <c r="CD50" s="1087"/>
      <c r="CE50" s="1087"/>
      <c r="CF50" s="1087"/>
      <c r="CG50" s="1088"/>
      <c r="CH50" s="1061"/>
      <c r="CI50" s="1062"/>
      <c r="CJ50" s="1062"/>
      <c r="CK50" s="1062"/>
      <c r="CL50" s="1063"/>
      <c r="CM50" s="1061"/>
      <c r="CN50" s="1062"/>
      <c r="CO50" s="1062"/>
      <c r="CP50" s="1062"/>
      <c r="CQ50" s="1063"/>
      <c r="CR50" s="1061"/>
      <c r="CS50" s="1062"/>
      <c r="CT50" s="1062"/>
      <c r="CU50" s="1062"/>
      <c r="CV50" s="1063"/>
      <c r="CW50" s="1061"/>
      <c r="CX50" s="1062"/>
      <c r="CY50" s="1062"/>
      <c r="CZ50" s="1062"/>
      <c r="DA50" s="1063"/>
      <c r="DB50" s="1061"/>
      <c r="DC50" s="1062"/>
      <c r="DD50" s="1062"/>
      <c r="DE50" s="1062"/>
      <c r="DF50" s="1063"/>
      <c r="DG50" s="1061"/>
      <c r="DH50" s="1062"/>
      <c r="DI50" s="1062"/>
      <c r="DJ50" s="1062"/>
      <c r="DK50" s="1063"/>
      <c r="DL50" s="1061"/>
      <c r="DM50" s="1062"/>
      <c r="DN50" s="1062"/>
      <c r="DO50" s="1062"/>
      <c r="DP50" s="1063"/>
      <c r="DQ50" s="1061"/>
      <c r="DR50" s="1062"/>
      <c r="DS50" s="1062"/>
      <c r="DT50" s="1062"/>
      <c r="DU50" s="1063"/>
      <c r="DV50" s="1064"/>
      <c r="DW50" s="1065"/>
      <c r="DX50" s="1065"/>
      <c r="DY50" s="1065"/>
      <c r="DZ50" s="1066"/>
      <c r="EA50" s="226"/>
    </row>
    <row r="51" spans="1:131" s="227" customFormat="1" ht="26.25" customHeight="1" x14ac:dyDescent="0.15">
      <c r="A51" s="241">
        <v>24</v>
      </c>
      <c r="B51" s="1109"/>
      <c r="C51" s="1110"/>
      <c r="D51" s="1110"/>
      <c r="E51" s="1110"/>
      <c r="F51" s="1110"/>
      <c r="G51" s="1110"/>
      <c r="H51" s="1110"/>
      <c r="I51" s="1110"/>
      <c r="J51" s="1110"/>
      <c r="K51" s="1110"/>
      <c r="L51" s="1110"/>
      <c r="M51" s="1110"/>
      <c r="N51" s="1110"/>
      <c r="O51" s="1110"/>
      <c r="P51" s="1111"/>
      <c r="Q51" s="1112"/>
      <c r="R51" s="1095"/>
      <c r="S51" s="1095"/>
      <c r="T51" s="1095"/>
      <c r="U51" s="1095"/>
      <c r="V51" s="1095"/>
      <c r="W51" s="1095"/>
      <c r="X51" s="1095"/>
      <c r="Y51" s="1095"/>
      <c r="Z51" s="1095"/>
      <c r="AA51" s="1095"/>
      <c r="AB51" s="1095"/>
      <c r="AC51" s="1095"/>
      <c r="AD51" s="1095"/>
      <c r="AE51" s="1113"/>
      <c r="AF51" s="1091"/>
      <c r="AG51" s="1092"/>
      <c r="AH51" s="1092"/>
      <c r="AI51" s="1092"/>
      <c r="AJ51" s="1093"/>
      <c r="AK51" s="1094"/>
      <c r="AL51" s="1095"/>
      <c r="AM51" s="1095"/>
      <c r="AN51" s="1095"/>
      <c r="AO51" s="1095"/>
      <c r="AP51" s="1095"/>
      <c r="AQ51" s="1095"/>
      <c r="AR51" s="1095"/>
      <c r="AS51" s="1095"/>
      <c r="AT51" s="1095"/>
      <c r="AU51" s="1095"/>
      <c r="AV51" s="1095"/>
      <c r="AW51" s="1095"/>
      <c r="AX51" s="1095"/>
      <c r="AY51" s="1095"/>
      <c r="AZ51" s="1096"/>
      <c r="BA51" s="1096"/>
      <c r="BB51" s="1096"/>
      <c r="BC51" s="1096"/>
      <c r="BD51" s="1096"/>
      <c r="BE51" s="1104"/>
      <c r="BF51" s="1104"/>
      <c r="BG51" s="1104"/>
      <c r="BH51" s="1104"/>
      <c r="BI51" s="1105"/>
      <c r="BJ51" s="232"/>
      <c r="BK51" s="232"/>
      <c r="BL51" s="232"/>
      <c r="BM51" s="232"/>
      <c r="BN51" s="232"/>
      <c r="BO51" s="245"/>
      <c r="BP51" s="245"/>
      <c r="BQ51" s="242">
        <v>45</v>
      </c>
      <c r="BR51" s="243"/>
      <c r="BS51" s="1086"/>
      <c r="BT51" s="1087"/>
      <c r="BU51" s="1087"/>
      <c r="BV51" s="1087"/>
      <c r="BW51" s="1087"/>
      <c r="BX51" s="1087"/>
      <c r="BY51" s="1087"/>
      <c r="BZ51" s="1087"/>
      <c r="CA51" s="1087"/>
      <c r="CB51" s="1087"/>
      <c r="CC51" s="1087"/>
      <c r="CD51" s="1087"/>
      <c r="CE51" s="1087"/>
      <c r="CF51" s="1087"/>
      <c r="CG51" s="1088"/>
      <c r="CH51" s="1061"/>
      <c r="CI51" s="1062"/>
      <c r="CJ51" s="1062"/>
      <c r="CK51" s="1062"/>
      <c r="CL51" s="1063"/>
      <c r="CM51" s="1061"/>
      <c r="CN51" s="1062"/>
      <c r="CO51" s="1062"/>
      <c r="CP51" s="1062"/>
      <c r="CQ51" s="1063"/>
      <c r="CR51" s="1061"/>
      <c r="CS51" s="1062"/>
      <c r="CT51" s="1062"/>
      <c r="CU51" s="1062"/>
      <c r="CV51" s="1063"/>
      <c r="CW51" s="1061"/>
      <c r="CX51" s="1062"/>
      <c r="CY51" s="1062"/>
      <c r="CZ51" s="1062"/>
      <c r="DA51" s="1063"/>
      <c r="DB51" s="1061"/>
      <c r="DC51" s="1062"/>
      <c r="DD51" s="1062"/>
      <c r="DE51" s="1062"/>
      <c r="DF51" s="1063"/>
      <c r="DG51" s="1061"/>
      <c r="DH51" s="1062"/>
      <c r="DI51" s="1062"/>
      <c r="DJ51" s="1062"/>
      <c r="DK51" s="1063"/>
      <c r="DL51" s="1061"/>
      <c r="DM51" s="1062"/>
      <c r="DN51" s="1062"/>
      <c r="DO51" s="1062"/>
      <c r="DP51" s="1063"/>
      <c r="DQ51" s="1061"/>
      <c r="DR51" s="1062"/>
      <c r="DS51" s="1062"/>
      <c r="DT51" s="1062"/>
      <c r="DU51" s="1063"/>
      <c r="DV51" s="1064"/>
      <c r="DW51" s="1065"/>
      <c r="DX51" s="1065"/>
      <c r="DY51" s="1065"/>
      <c r="DZ51" s="1066"/>
      <c r="EA51" s="226"/>
    </row>
    <row r="52" spans="1:131" s="227" customFormat="1" ht="26.25" customHeight="1" x14ac:dyDescent="0.15">
      <c r="A52" s="241">
        <v>25</v>
      </c>
      <c r="B52" s="1109"/>
      <c r="C52" s="1110"/>
      <c r="D52" s="1110"/>
      <c r="E52" s="1110"/>
      <c r="F52" s="1110"/>
      <c r="G52" s="1110"/>
      <c r="H52" s="1110"/>
      <c r="I52" s="1110"/>
      <c r="J52" s="1110"/>
      <c r="K52" s="1110"/>
      <c r="L52" s="1110"/>
      <c r="M52" s="1110"/>
      <c r="N52" s="1110"/>
      <c r="O52" s="1110"/>
      <c r="P52" s="1111"/>
      <c r="Q52" s="1112"/>
      <c r="R52" s="1095"/>
      <c r="S52" s="1095"/>
      <c r="T52" s="1095"/>
      <c r="U52" s="1095"/>
      <c r="V52" s="1095"/>
      <c r="W52" s="1095"/>
      <c r="X52" s="1095"/>
      <c r="Y52" s="1095"/>
      <c r="Z52" s="1095"/>
      <c r="AA52" s="1095"/>
      <c r="AB52" s="1095"/>
      <c r="AC52" s="1095"/>
      <c r="AD52" s="1095"/>
      <c r="AE52" s="1113"/>
      <c r="AF52" s="1091"/>
      <c r="AG52" s="1092"/>
      <c r="AH52" s="1092"/>
      <c r="AI52" s="1092"/>
      <c r="AJ52" s="1093"/>
      <c r="AK52" s="1094"/>
      <c r="AL52" s="1095"/>
      <c r="AM52" s="1095"/>
      <c r="AN52" s="1095"/>
      <c r="AO52" s="1095"/>
      <c r="AP52" s="1095"/>
      <c r="AQ52" s="1095"/>
      <c r="AR52" s="1095"/>
      <c r="AS52" s="1095"/>
      <c r="AT52" s="1095"/>
      <c r="AU52" s="1095"/>
      <c r="AV52" s="1095"/>
      <c r="AW52" s="1095"/>
      <c r="AX52" s="1095"/>
      <c r="AY52" s="1095"/>
      <c r="AZ52" s="1096"/>
      <c r="BA52" s="1096"/>
      <c r="BB52" s="1096"/>
      <c r="BC52" s="1096"/>
      <c r="BD52" s="1096"/>
      <c r="BE52" s="1104"/>
      <c r="BF52" s="1104"/>
      <c r="BG52" s="1104"/>
      <c r="BH52" s="1104"/>
      <c r="BI52" s="1105"/>
      <c r="BJ52" s="232"/>
      <c r="BK52" s="232"/>
      <c r="BL52" s="232"/>
      <c r="BM52" s="232"/>
      <c r="BN52" s="232"/>
      <c r="BO52" s="245"/>
      <c r="BP52" s="245"/>
      <c r="BQ52" s="242">
        <v>46</v>
      </c>
      <c r="BR52" s="243"/>
      <c r="BS52" s="1086"/>
      <c r="BT52" s="1087"/>
      <c r="BU52" s="1087"/>
      <c r="BV52" s="1087"/>
      <c r="BW52" s="1087"/>
      <c r="BX52" s="1087"/>
      <c r="BY52" s="1087"/>
      <c r="BZ52" s="1087"/>
      <c r="CA52" s="1087"/>
      <c r="CB52" s="1087"/>
      <c r="CC52" s="1087"/>
      <c r="CD52" s="1087"/>
      <c r="CE52" s="1087"/>
      <c r="CF52" s="1087"/>
      <c r="CG52" s="1088"/>
      <c r="CH52" s="1061"/>
      <c r="CI52" s="1062"/>
      <c r="CJ52" s="1062"/>
      <c r="CK52" s="1062"/>
      <c r="CL52" s="1063"/>
      <c r="CM52" s="1061"/>
      <c r="CN52" s="1062"/>
      <c r="CO52" s="1062"/>
      <c r="CP52" s="1062"/>
      <c r="CQ52" s="1063"/>
      <c r="CR52" s="1061"/>
      <c r="CS52" s="1062"/>
      <c r="CT52" s="1062"/>
      <c r="CU52" s="1062"/>
      <c r="CV52" s="1063"/>
      <c r="CW52" s="1061"/>
      <c r="CX52" s="1062"/>
      <c r="CY52" s="1062"/>
      <c r="CZ52" s="1062"/>
      <c r="DA52" s="1063"/>
      <c r="DB52" s="1061"/>
      <c r="DC52" s="1062"/>
      <c r="DD52" s="1062"/>
      <c r="DE52" s="1062"/>
      <c r="DF52" s="1063"/>
      <c r="DG52" s="1061"/>
      <c r="DH52" s="1062"/>
      <c r="DI52" s="1062"/>
      <c r="DJ52" s="1062"/>
      <c r="DK52" s="1063"/>
      <c r="DL52" s="1061"/>
      <c r="DM52" s="1062"/>
      <c r="DN52" s="1062"/>
      <c r="DO52" s="1062"/>
      <c r="DP52" s="1063"/>
      <c r="DQ52" s="1061"/>
      <c r="DR52" s="1062"/>
      <c r="DS52" s="1062"/>
      <c r="DT52" s="1062"/>
      <c r="DU52" s="1063"/>
      <c r="DV52" s="1064"/>
      <c r="DW52" s="1065"/>
      <c r="DX52" s="1065"/>
      <c r="DY52" s="1065"/>
      <c r="DZ52" s="1066"/>
      <c r="EA52" s="226"/>
    </row>
    <row r="53" spans="1:131" s="227" customFormat="1" ht="26.25" customHeight="1" x14ac:dyDescent="0.15">
      <c r="A53" s="241">
        <v>26</v>
      </c>
      <c r="B53" s="1109"/>
      <c r="C53" s="1110"/>
      <c r="D53" s="1110"/>
      <c r="E53" s="1110"/>
      <c r="F53" s="1110"/>
      <c r="G53" s="1110"/>
      <c r="H53" s="1110"/>
      <c r="I53" s="1110"/>
      <c r="J53" s="1110"/>
      <c r="K53" s="1110"/>
      <c r="L53" s="1110"/>
      <c r="M53" s="1110"/>
      <c r="N53" s="1110"/>
      <c r="O53" s="1110"/>
      <c r="P53" s="1111"/>
      <c r="Q53" s="1112"/>
      <c r="R53" s="1095"/>
      <c r="S53" s="1095"/>
      <c r="T53" s="1095"/>
      <c r="U53" s="1095"/>
      <c r="V53" s="1095"/>
      <c r="W53" s="1095"/>
      <c r="X53" s="1095"/>
      <c r="Y53" s="1095"/>
      <c r="Z53" s="1095"/>
      <c r="AA53" s="1095"/>
      <c r="AB53" s="1095"/>
      <c r="AC53" s="1095"/>
      <c r="AD53" s="1095"/>
      <c r="AE53" s="1113"/>
      <c r="AF53" s="1091"/>
      <c r="AG53" s="1092"/>
      <c r="AH53" s="1092"/>
      <c r="AI53" s="1092"/>
      <c r="AJ53" s="1093"/>
      <c r="AK53" s="1094"/>
      <c r="AL53" s="1095"/>
      <c r="AM53" s="1095"/>
      <c r="AN53" s="1095"/>
      <c r="AO53" s="1095"/>
      <c r="AP53" s="1095"/>
      <c r="AQ53" s="1095"/>
      <c r="AR53" s="1095"/>
      <c r="AS53" s="1095"/>
      <c r="AT53" s="1095"/>
      <c r="AU53" s="1095"/>
      <c r="AV53" s="1095"/>
      <c r="AW53" s="1095"/>
      <c r="AX53" s="1095"/>
      <c r="AY53" s="1095"/>
      <c r="AZ53" s="1096"/>
      <c r="BA53" s="1096"/>
      <c r="BB53" s="1096"/>
      <c r="BC53" s="1096"/>
      <c r="BD53" s="1096"/>
      <c r="BE53" s="1104"/>
      <c r="BF53" s="1104"/>
      <c r="BG53" s="1104"/>
      <c r="BH53" s="1104"/>
      <c r="BI53" s="1105"/>
      <c r="BJ53" s="232"/>
      <c r="BK53" s="232"/>
      <c r="BL53" s="232"/>
      <c r="BM53" s="232"/>
      <c r="BN53" s="232"/>
      <c r="BO53" s="245"/>
      <c r="BP53" s="245"/>
      <c r="BQ53" s="242">
        <v>47</v>
      </c>
      <c r="BR53" s="243"/>
      <c r="BS53" s="1086"/>
      <c r="BT53" s="1087"/>
      <c r="BU53" s="1087"/>
      <c r="BV53" s="1087"/>
      <c r="BW53" s="1087"/>
      <c r="BX53" s="1087"/>
      <c r="BY53" s="1087"/>
      <c r="BZ53" s="1087"/>
      <c r="CA53" s="1087"/>
      <c r="CB53" s="1087"/>
      <c r="CC53" s="1087"/>
      <c r="CD53" s="1087"/>
      <c r="CE53" s="1087"/>
      <c r="CF53" s="1087"/>
      <c r="CG53" s="1088"/>
      <c r="CH53" s="1061"/>
      <c r="CI53" s="1062"/>
      <c r="CJ53" s="1062"/>
      <c r="CK53" s="1062"/>
      <c r="CL53" s="1063"/>
      <c r="CM53" s="1061"/>
      <c r="CN53" s="1062"/>
      <c r="CO53" s="1062"/>
      <c r="CP53" s="1062"/>
      <c r="CQ53" s="1063"/>
      <c r="CR53" s="1061"/>
      <c r="CS53" s="1062"/>
      <c r="CT53" s="1062"/>
      <c r="CU53" s="1062"/>
      <c r="CV53" s="1063"/>
      <c r="CW53" s="1061"/>
      <c r="CX53" s="1062"/>
      <c r="CY53" s="1062"/>
      <c r="CZ53" s="1062"/>
      <c r="DA53" s="1063"/>
      <c r="DB53" s="1061"/>
      <c r="DC53" s="1062"/>
      <c r="DD53" s="1062"/>
      <c r="DE53" s="1062"/>
      <c r="DF53" s="1063"/>
      <c r="DG53" s="1061"/>
      <c r="DH53" s="1062"/>
      <c r="DI53" s="1062"/>
      <c r="DJ53" s="1062"/>
      <c r="DK53" s="1063"/>
      <c r="DL53" s="1061"/>
      <c r="DM53" s="1062"/>
      <c r="DN53" s="1062"/>
      <c r="DO53" s="1062"/>
      <c r="DP53" s="1063"/>
      <c r="DQ53" s="1061"/>
      <c r="DR53" s="1062"/>
      <c r="DS53" s="1062"/>
      <c r="DT53" s="1062"/>
      <c r="DU53" s="1063"/>
      <c r="DV53" s="1064"/>
      <c r="DW53" s="1065"/>
      <c r="DX53" s="1065"/>
      <c r="DY53" s="1065"/>
      <c r="DZ53" s="1066"/>
      <c r="EA53" s="226"/>
    </row>
    <row r="54" spans="1:131" s="227" customFormat="1" ht="26.25" customHeight="1" x14ac:dyDescent="0.15">
      <c r="A54" s="241">
        <v>27</v>
      </c>
      <c r="B54" s="1109"/>
      <c r="C54" s="1110"/>
      <c r="D54" s="1110"/>
      <c r="E54" s="1110"/>
      <c r="F54" s="1110"/>
      <c r="G54" s="1110"/>
      <c r="H54" s="1110"/>
      <c r="I54" s="1110"/>
      <c r="J54" s="1110"/>
      <c r="K54" s="1110"/>
      <c r="L54" s="1110"/>
      <c r="M54" s="1110"/>
      <c r="N54" s="1110"/>
      <c r="O54" s="1110"/>
      <c r="P54" s="1111"/>
      <c r="Q54" s="1112"/>
      <c r="R54" s="1095"/>
      <c r="S54" s="1095"/>
      <c r="T54" s="1095"/>
      <c r="U54" s="1095"/>
      <c r="V54" s="1095"/>
      <c r="W54" s="1095"/>
      <c r="X54" s="1095"/>
      <c r="Y54" s="1095"/>
      <c r="Z54" s="1095"/>
      <c r="AA54" s="1095"/>
      <c r="AB54" s="1095"/>
      <c r="AC54" s="1095"/>
      <c r="AD54" s="1095"/>
      <c r="AE54" s="1113"/>
      <c r="AF54" s="1091"/>
      <c r="AG54" s="1092"/>
      <c r="AH54" s="1092"/>
      <c r="AI54" s="1092"/>
      <c r="AJ54" s="1093"/>
      <c r="AK54" s="1094"/>
      <c r="AL54" s="1095"/>
      <c r="AM54" s="1095"/>
      <c r="AN54" s="1095"/>
      <c r="AO54" s="1095"/>
      <c r="AP54" s="1095"/>
      <c r="AQ54" s="1095"/>
      <c r="AR54" s="1095"/>
      <c r="AS54" s="1095"/>
      <c r="AT54" s="1095"/>
      <c r="AU54" s="1095"/>
      <c r="AV54" s="1095"/>
      <c r="AW54" s="1095"/>
      <c r="AX54" s="1095"/>
      <c r="AY54" s="1095"/>
      <c r="AZ54" s="1096"/>
      <c r="BA54" s="1096"/>
      <c r="BB54" s="1096"/>
      <c r="BC54" s="1096"/>
      <c r="BD54" s="1096"/>
      <c r="BE54" s="1104"/>
      <c r="BF54" s="1104"/>
      <c r="BG54" s="1104"/>
      <c r="BH54" s="1104"/>
      <c r="BI54" s="1105"/>
      <c r="BJ54" s="232"/>
      <c r="BK54" s="232"/>
      <c r="BL54" s="232"/>
      <c r="BM54" s="232"/>
      <c r="BN54" s="232"/>
      <c r="BO54" s="245"/>
      <c r="BP54" s="245"/>
      <c r="BQ54" s="242">
        <v>48</v>
      </c>
      <c r="BR54" s="243"/>
      <c r="BS54" s="1086"/>
      <c r="BT54" s="1087"/>
      <c r="BU54" s="1087"/>
      <c r="BV54" s="1087"/>
      <c r="BW54" s="1087"/>
      <c r="BX54" s="1087"/>
      <c r="BY54" s="1087"/>
      <c r="BZ54" s="1087"/>
      <c r="CA54" s="1087"/>
      <c r="CB54" s="1087"/>
      <c r="CC54" s="1087"/>
      <c r="CD54" s="1087"/>
      <c r="CE54" s="1087"/>
      <c r="CF54" s="1087"/>
      <c r="CG54" s="1088"/>
      <c r="CH54" s="1061"/>
      <c r="CI54" s="1062"/>
      <c r="CJ54" s="1062"/>
      <c r="CK54" s="1062"/>
      <c r="CL54" s="1063"/>
      <c r="CM54" s="1061"/>
      <c r="CN54" s="1062"/>
      <c r="CO54" s="1062"/>
      <c r="CP54" s="1062"/>
      <c r="CQ54" s="1063"/>
      <c r="CR54" s="1061"/>
      <c r="CS54" s="1062"/>
      <c r="CT54" s="1062"/>
      <c r="CU54" s="1062"/>
      <c r="CV54" s="1063"/>
      <c r="CW54" s="1061"/>
      <c r="CX54" s="1062"/>
      <c r="CY54" s="1062"/>
      <c r="CZ54" s="1062"/>
      <c r="DA54" s="1063"/>
      <c r="DB54" s="1061"/>
      <c r="DC54" s="1062"/>
      <c r="DD54" s="1062"/>
      <c r="DE54" s="1062"/>
      <c r="DF54" s="1063"/>
      <c r="DG54" s="1061"/>
      <c r="DH54" s="1062"/>
      <c r="DI54" s="1062"/>
      <c r="DJ54" s="1062"/>
      <c r="DK54" s="1063"/>
      <c r="DL54" s="1061"/>
      <c r="DM54" s="1062"/>
      <c r="DN54" s="1062"/>
      <c r="DO54" s="1062"/>
      <c r="DP54" s="1063"/>
      <c r="DQ54" s="1061"/>
      <c r="DR54" s="1062"/>
      <c r="DS54" s="1062"/>
      <c r="DT54" s="1062"/>
      <c r="DU54" s="1063"/>
      <c r="DV54" s="1064"/>
      <c r="DW54" s="1065"/>
      <c r="DX54" s="1065"/>
      <c r="DY54" s="1065"/>
      <c r="DZ54" s="1066"/>
      <c r="EA54" s="226"/>
    </row>
    <row r="55" spans="1:131" s="227" customFormat="1" ht="26.25" customHeight="1" x14ac:dyDescent="0.15">
      <c r="A55" s="241">
        <v>28</v>
      </c>
      <c r="B55" s="1109"/>
      <c r="C55" s="1110"/>
      <c r="D55" s="1110"/>
      <c r="E55" s="1110"/>
      <c r="F55" s="1110"/>
      <c r="G55" s="1110"/>
      <c r="H55" s="1110"/>
      <c r="I55" s="1110"/>
      <c r="J55" s="1110"/>
      <c r="K55" s="1110"/>
      <c r="L55" s="1110"/>
      <c r="M55" s="1110"/>
      <c r="N55" s="1110"/>
      <c r="O55" s="1110"/>
      <c r="P55" s="1111"/>
      <c r="Q55" s="1112"/>
      <c r="R55" s="1095"/>
      <c r="S55" s="1095"/>
      <c r="T55" s="1095"/>
      <c r="U55" s="1095"/>
      <c r="V55" s="1095"/>
      <c r="W55" s="1095"/>
      <c r="X55" s="1095"/>
      <c r="Y55" s="1095"/>
      <c r="Z55" s="1095"/>
      <c r="AA55" s="1095"/>
      <c r="AB55" s="1095"/>
      <c r="AC55" s="1095"/>
      <c r="AD55" s="1095"/>
      <c r="AE55" s="1113"/>
      <c r="AF55" s="1091"/>
      <c r="AG55" s="1092"/>
      <c r="AH55" s="1092"/>
      <c r="AI55" s="1092"/>
      <c r="AJ55" s="1093"/>
      <c r="AK55" s="1094"/>
      <c r="AL55" s="1095"/>
      <c r="AM55" s="1095"/>
      <c r="AN55" s="1095"/>
      <c r="AO55" s="1095"/>
      <c r="AP55" s="1095"/>
      <c r="AQ55" s="1095"/>
      <c r="AR55" s="1095"/>
      <c r="AS55" s="1095"/>
      <c r="AT55" s="1095"/>
      <c r="AU55" s="1095"/>
      <c r="AV55" s="1095"/>
      <c r="AW55" s="1095"/>
      <c r="AX55" s="1095"/>
      <c r="AY55" s="1095"/>
      <c r="AZ55" s="1096"/>
      <c r="BA55" s="1096"/>
      <c r="BB55" s="1096"/>
      <c r="BC55" s="1096"/>
      <c r="BD55" s="1096"/>
      <c r="BE55" s="1104"/>
      <c r="BF55" s="1104"/>
      <c r="BG55" s="1104"/>
      <c r="BH55" s="1104"/>
      <c r="BI55" s="1105"/>
      <c r="BJ55" s="232"/>
      <c r="BK55" s="232"/>
      <c r="BL55" s="232"/>
      <c r="BM55" s="232"/>
      <c r="BN55" s="232"/>
      <c r="BO55" s="245"/>
      <c r="BP55" s="245"/>
      <c r="BQ55" s="242">
        <v>49</v>
      </c>
      <c r="BR55" s="243"/>
      <c r="BS55" s="1086"/>
      <c r="BT55" s="1087"/>
      <c r="BU55" s="1087"/>
      <c r="BV55" s="1087"/>
      <c r="BW55" s="1087"/>
      <c r="BX55" s="1087"/>
      <c r="BY55" s="1087"/>
      <c r="BZ55" s="1087"/>
      <c r="CA55" s="1087"/>
      <c r="CB55" s="1087"/>
      <c r="CC55" s="1087"/>
      <c r="CD55" s="1087"/>
      <c r="CE55" s="1087"/>
      <c r="CF55" s="1087"/>
      <c r="CG55" s="1088"/>
      <c r="CH55" s="1061"/>
      <c r="CI55" s="1062"/>
      <c r="CJ55" s="1062"/>
      <c r="CK55" s="1062"/>
      <c r="CL55" s="1063"/>
      <c r="CM55" s="1061"/>
      <c r="CN55" s="1062"/>
      <c r="CO55" s="1062"/>
      <c r="CP55" s="1062"/>
      <c r="CQ55" s="1063"/>
      <c r="CR55" s="1061"/>
      <c r="CS55" s="1062"/>
      <c r="CT55" s="1062"/>
      <c r="CU55" s="1062"/>
      <c r="CV55" s="1063"/>
      <c r="CW55" s="1061"/>
      <c r="CX55" s="1062"/>
      <c r="CY55" s="1062"/>
      <c r="CZ55" s="1062"/>
      <c r="DA55" s="1063"/>
      <c r="DB55" s="1061"/>
      <c r="DC55" s="1062"/>
      <c r="DD55" s="1062"/>
      <c r="DE55" s="1062"/>
      <c r="DF55" s="1063"/>
      <c r="DG55" s="1061"/>
      <c r="DH55" s="1062"/>
      <c r="DI55" s="1062"/>
      <c r="DJ55" s="1062"/>
      <c r="DK55" s="1063"/>
      <c r="DL55" s="1061"/>
      <c r="DM55" s="1062"/>
      <c r="DN55" s="1062"/>
      <c r="DO55" s="1062"/>
      <c r="DP55" s="1063"/>
      <c r="DQ55" s="1061"/>
      <c r="DR55" s="1062"/>
      <c r="DS55" s="1062"/>
      <c r="DT55" s="1062"/>
      <c r="DU55" s="1063"/>
      <c r="DV55" s="1064"/>
      <c r="DW55" s="1065"/>
      <c r="DX55" s="1065"/>
      <c r="DY55" s="1065"/>
      <c r="DZ55" s="1066"/>
      <c r="EA55" s="226"/>
    </row>
    <row r="56" spans="1:131" s="227" customFormat="1" ht="26.25" customHeight="1" x14ac:dyDescent="0.15">
      <c r="A56" s="241">
        <v>29</v>
      </c>
      <c r="B56" s="1109"/>
      <c r="C56" s="1110"/>
      <c r="D56" s="1110"/>
      <c r="E56" s="1110"/>
      <c r="F56" s="1110"/>
      <c r="G56" s="1110"/>
      <c r="H56" s="1110"/>
      <c r="I56" s="1110"/>
      <c r="J56" s="1110"/>
      <c r="K56" s="1110"/>
      <c r="L56" s="1110"/>
      <c r="M56" s="1110"/>
      <c r="N56" s="1110"/>
      <c r="O56" s="1110"/>
      <c r="P56" s="1111"/>
      <c r="Q56" s="1112"/>
      <c r="R56" s="1095"/>
      <c r="S56" s="1095"/>
      <c r="T56" s="1095"/>
      <c r="U56" s="1095"/>
      <c r="V56" s="1095"/>
      <c r="W56" s="1095"/>
      <c r="X56" s="1095"/>
      <c r="Y56" s="1095"/>
      <c r="Z56" s="1095"/>
      <c r="AA56" s="1095"/>
      <c r="AB56" s="1095"/>
      <c r="AC56" s="1095"/>
      <c r="AD56" s="1095"/>
      <c r="AE56" s="1113"/>
      <c r="AF56" s="1091"/>
      <c r="AG56" s="1092"/>
      <c r="AH56" s="1092"/>
      <c r="AI56" s="1092"/>
      <c r="AJ56" s="1093"/>
      <c r="AK56" s="1094"/>
      <c r="AL56" s="1095"/>
      <c r="AM56" s="1095"/>
      <c r="AN56" s="1095"/>
      <c r="AO56" s="1095"/>
      <c r="AP56" s="1095"/>
      <c r="AQ56" s="1095"/>
      <c r="AR56" s="1095"/>
      <c r="AS56" s="1095"/>
      <c r="AT56" s="1095"/>
      <c r="AU56" s="1095"/>
      <c r="AV56" s="1095"/>
      <c r="AW56" s="1095"/>
      <c r="AX56" s="1095"/>
      <c r="AY56" s="1095"/>
      <c r="AZ56" s="1096"/>
      <c r="BA56" s="1096"/>
      <c r="BB56" s="1096"/>
      <c r="BC56" s="1096"/>
      <c r="BD56" s="1096"/>
      <c r="BE56" s="1104"/>
      <c r="BF56" s="1104"/>
      <c r="BG56" s="1104"/>
      <c r="BH56" s="1104"/>
      <c r="BI56" s="1105"/>
      <c r="BJ56" s="232"/>
      <c r="BK56" s="232"/>
      <c r="BL56" s="232"/>
      <c r="BM56" s="232"/>
      <c r="BN56" s="232"/>
      <c r="BO56" s="245"/>
      <c r="BP56" s="245"/>
      <c r="BQ56" s="242">
        <v>50</v>
      </c>
      <c r="BR56" s="243"/>
      <c r="BS56" s="1086"/>
      <c r="BT56" s="1087"/>
      <c r="BU56" s="1087"/>
      <c r="BV56" s="1087"/>
      <c r="BW56" s="1087"/>
      <c r="BX56" s="1087"/>
      <c r="BY56" s="1087"/>
      <c r="BZ56" s="1087"/>
      <c r="CA56" s="1087"/>
      <c r="CB56" s="1087"/>
      <c r="CC56" s="1087"/>
      <c r="CD56" s="1087"/>
      <c r="CE56" s="1087"/>
      <c r="CF56" s="1087"/>
      <c r="CG56" s="1088"/>
      <c r="CH56" s="1061"/>
      <c r="CI56" s="1062"/>
      <c r="CJ56" s="1062"/>
      <c r="CK56" s="1062"/>
      <c r="CL56" s="1063"/>
      <c r="CM56" s="1061"/>
      <c r="CN56" s="1062"/>
      <c r="CO56" s="1062"/>
      <c r="CP56" s="1062"/>
      <c r="CQ56" s="1063"/>
      <c r="CR56" s="1061"/>
      <c r="CS56" s="1062"/>
      <c r="CT56" s="1062"/>
      <c r="CU56" s="1062"/>
      <c r="CV56" s="1063"/>
      <c r="CW56" s="1061"/>
      <c r="CX56" s="1062"/>
      <c r="CY56" s="1062"/>
      <c r="CZ56" s="1062"/>
      <c r="DA56" s="1063"/>
      <c r="DB56" s="1061"/>
      <c r="DC56" s="1062"/>
      <c r="DD56" s="1062"/>
      <c r="DE56" s="1062"/>
      <c r="DF56" s="1063"/>
      <c r="DG56" s="1061"/>
      <c r="DH56" s="1062"/>
      <c r="DI56" s="1062"/>
      <c r="DJ56" s="1062"/>
      <c r="DK56" s="1063"/>
      <c r="DL56" s="1061"/>
      <c r="DM56" s="1062"/>
      <c r="DN56" s="1062"/>
      <c r="DO56" s="1062"/>
      <c r="DP56" s="1063"/>
      <c r="DQ56" s="1061"/>
      <c r="DR56" s="1062"/>
      <c r="DS56" s="1062"/>
      <c r="DT56" s="1062"/>
      <c r="DU56" s="1063"/>
      <c r="DV56" s="1064"/>
      <c r="DW56" s="1065"/>
      <c r="DX56" s="1065"/>
      <c r="DY56" s="1065"/>
      <c r="DZ56" s="1066"/>
      <c r="EA56" s="226"/>
    </row>
    <row r="57" spans="1:131" s="227" customFormat="1" ht="26.25" customHeight="1" x14ac:dyDescent="0.15">
      <c r="A57" s="241">
        <v>30</v>
      </c>
      <c r="B57" s="1109"/>
      <c r="C57" s="1110"/>
      <c r="D57" s="1110"/>
      <c r="E57" s="1110"/>
      <c r="F57" s="1110"/>
      <c r="G57" s="1110"/>
      <c r="H57" s="1110"/>
      <c r="I57" s="1110"/>
      <c r="J57" s="1110"/>
      <c r="K57" s="1110"/>
      <c r="L57" s="1110"/>
      <c r="M57" s="1110"/>
      <c r="N57" s="1110"/>
      <c r="O57" s="1110"/>
      <c r="P57" s="1111"/>
      <c r="Q57" s="1112"/>
      <c r="R57" s="1095"/>
      <c r="S57" s="1095"/>
      <c r="T57" s="1095"/>
      <c r="U57" s="1095"/>
      <c r="V57" s="1095"/>
      <c r="W57" s="1095"/>
      <c r="X57" s="1095"/>
      <c r="Y57" s="1095"/>
      <c r="Z57" s="1095"/>
      <c r="AA57" s="1095"/>
      <c r="AB57" s="1095"/>
      <c r="AC57" s="1095"/>
      <c r="AD57" s="1095"/>
      <c r="AE57" s="1113"/>
      <c r="AF57" s="1091"/>
      <c r="AG57" s="1092"/>
      <c r="AH57" s="1092"/>
      <c r="AI57" s="1092"/>
      <c r="AJ57" s="1093"/>
      <c r="AK57" s="1094"/>
      <c r="AL57" s="1095"/>
      <c r="AM57" s="1095"/>
      <c r="AN57" s="1095"/>
      <c r="AO57" s="1095"/>
      <c r="AP57" s="1095"/>
      <c r="AQ57" s="1095"/>
      <c r="AR57" s="1095"/>
      <c r="AS57" s="1095"/>
      <c r="AT57" s="1095"/>
      <c r="AU57" s="1095"/>
      <c r="AV57" s="1095"/>
      <c r="AW57" s="1095"/>
      <c r="AX57" s="1095"/>
      <c r="AY57" s="1095"/>
      <c r="AZ57" s="1096"/>
      <c r="BA57" s="1096"/>
      <c r="BB57" s="1096"/>
      <c r="BC57" s="1096"/>
      <c r="BD57" s="1096"/>
      <c r="BE57" s="1104"/>
      <c r="BF57" s="1104"/>
      <c r="BG57" s="1104"/>
      <c r="BH57" s="1104"/>
      <c r="BI57" s="1105"/>
      <c r="BJ57" s="232"/>
      <c r="BK57" s="232"/>
      <c r="BL57" s="232"/>
      <c r="BM57" s="232"/>
      <c r="BN57" s="232"/>
      <c r="BO57" s="245"/>
      <c r="BP57" s="245"/>
      <c r="BQ57" s="242">
        <v>51</v>
      </c>
      <c r="BR57" s="243"/>
      <c r="BS57" s="1086"/>
      <c r="BT57" s="1087"/>
      <c r="BU57" s="1087"/>
      <c r="BV57" s="1087"/>
      <c r="BW57" s="1087"/>
      <c r="BX57" s="1087"/>
      <c r="BY57" s="1087"/>
      <c r="BZ57" s="1087"/>
      <c r="CA57" s="1087"/>
      <c r="CB57" s="1087"/>
      <c r="CC57" s="1087"/>
      <c r="CD57" s="1087"/>
      <c r="CE57" s="1087"/>
      <c r="CF57" s="1087"/>
      <c r="CG57" s="1088"/>
      <c r="CH57" s="1061"/>
      <c r="CI57" s="1062"/>
      <c r="CJ57" s="1062"/>
      <c r="CK57" s="1062"/>
      <c r="CL57" s="1063"/>
      <c r="CM57" s="1061"/>
      <c r="CN57" s="1062"/>
      <c r="CO57" s="1062"/>
      <c r="CP57" s="1062"/>
      <c r="CQ57" s="1063"/>
      <c r="CR57" s="1061"/>
      <c r="CS57" s="1062"/>
      <c r="CT57" s="1062"/>
      <c r="CU57" s="1062"/>
      <c r="CV57" s="1063"/>
      <c r="CW57" s="1061"/>
      <c r="CX57" s="1062"/>
      <c r="CY57" s="1062"/>
      <c r="CZ57" s="1062"/>
      <c r="DA57" s="1063"/>
      <c r="DB57" s="1061"/>
      <c r="DC57" s="1062"/>
      <c r="DD57" s="1062"/>
      <c r="DE57" s="1062"/>
      <c r="DF57" s="1063"/>
      <c r="DG57" s="1061"/>
      <c r="DH57" s="1062"/>
      <c r="DI57" s="1062"/>
      <c r="DJ57" s="1062"/>
      <c r="DK57" s="1063"/>
      <c r="DL57" s="1061"/>
      <c r="DM57" s="1062"/>
      <c r="DN57" s="1062"/>
      <c r="DO57" s="1062"/>
      <c r="DP57" s="1063"/>
      <c r="DQ57" s="1061"/>
      <c r="DR57" s="1062"/>
      <c r="DS57" s="1062"/>
      <c r="DT57" s="1062"/>
      <c r="DU57" s="1063"/>
      <c r="DV57" s="1064"/>
      <c r="DW57" s="1065"/>
      <c r="DX57" s="1065"/>
      <c r="DY57" s="1065"/>
      <c r="DZ57" s="1066"/>
      <c r="EA57" s="226"/>
    </row>
    <row r="58" spans="1:131" s="227" customFormat="1" ht="26.25" customHeight="1" x14ac:dyDescent="0.15">
      <c r="A58" s="241">
        <v>31</v>
      </c>
      <c r="B58" s="1109"/>
      <c r="C58" s="1110"/>
      <c r="D58" s="1110"/>
      <c r="E58" s="1110"/>
      <c r="F58" s="1110"/>
      <c r="G58" s="1110"/>
      <c r="H58" s="1110"/>
      <c r="I58" s="1110"/>
      <c r="J58" s="1110"/>
      <c r="K58" s="1110"/>
      <c r="L58" s="1110"/>
      <c r="M58" s="1110"/>
      <c r="N58" s="1110"/>
      <c r="O58" s="1110"/>
      <c r="P58" s="1111"/>
      <c r="Q58" s="1112"/>
      <c r="R58" s="1095"/>
      <c r="S58" s="1095"/>
      <c r="T58" s="1095"/>
      <c r="U58" s="1095"/>
      <c r="V58" s="1095"/>
      <c r="W58" s="1095"/>
      <c r="X58" s="1095"/>
      <c r="Y58" s="1095"/>
      <c r="Z58" s="1095"/>
      <c r="AA58" s="1095"/>
      <c r="AB58" s="1095"/>
      <c r="AC58" s="1095"/>
      <c r="AD58" s="1095"/>
      <c r="AE58" s="1113"/>
      <c r="AF58" s="1091"/>
      <c r="AG58" s="1092"/>
      <c r="AH58" s="1092"/>
      <c r="AI58" s="1092"/>
      <c r="AJ58" s="1093"/>
      <c r="AK58" s="1094"/>
      <c r="AL58" s="1095"/>
      <c r="AM58" s="1095"/>
      <c r="AN58" s="1095"/>
      <c r="AO58" s="1095"/>
      <c r="AP58" s="1095"/>
      <c r="AQ58" s="1095"/>
      <c r="AR58" s="1095"/>
      <c r="AS58" s="1095"/>
      <c r="AT58" s="1095"/>
      <c r="AU58" s="1095"/>
      <c r="AV58" s="1095"/>
      <c r="AW58" s="1095"/>
      <c r="AX58" s="1095"/>
      <c r="AY58" s="1095"/>
      <c r="AZ58" s="1096"/>
      <c r="BA58" s="1096"/>
      <c r="BB58" s="1096"/>
      <c r="BC58" s="1096"/>
      <c r="BD58" s="1096"/>
      <c r="BE58" s="1104"/>
      <c r="BF58" s="1104"/>
      <c r="BG58" s="1104"/>
      <c r="BH58" s="1104"/>
      <c r="BI58" s="1105"/>
      <c r="BJ58" s="232"/>
      <c r="BK58" s="232"/>
      <c r="BL58" s="232"/>
      <c r="BM58" s="232"/>
      <c r="BN58" s="232"/>
      <c r="BO58" s="245"/>
      <c r="BP58" s="245"/>
      <c r="BQ58" s="242">
        <v>52</v>
      </c>
      <c r="BR58" s="243"/>
      <c r="BS58" s="1086"/>
      <c r="BT58" s="1087"/>
      <c r="BU58" s="1087"/>
      <c r="BV58" s="1087"/>
      <c r="BW58" s="1087"/>
      <c r="BX58" s="1087"/>
      <c r="BY58" s="1087"/>
      <c r="BZ58" s="1087"/>
      <c r="CA58" s="1087"/>
      <c r="CB58" s="1087"/>
      <c r="CC58" s="1087"/>
      <c r="CD58" s="1087"/>
      <c r="CE58" s="1087"/>
      <c r="CF58" s="1087"/>
      <c r="CG58" s="1088"/>
      <c r="CH58" s="1061"/>
      <c r="CI58" s="1062"/>
      <c r="CJ58" s="1062"/>
      <c r="CK58" s="1062"/>
      <c r="CL58" s="1063"/>
      <c r="CM58" s="1061"/>
      <c r="CN58" s="1062"/>
      <c r="CO58" s="1062"/>
      <c r="CP58" s="1062"/>
      <c r="CQ58" s="1063"/>
      <c r="CR58" s="1061"/>
      <c r="CS58" s="1062"/>
      <c r="CT58" s="1062"/>
      <c r="CU58" s="1062"/>
      <c r="CV58" s="1063"/>
      <c r="CW58" s="1061"/>
      <c r="CX58" s="1062"/>
      <c r="CY58" s="1062"/>
      <c r="CZ58" s="1062"/>
      <c r="DA58" s="1063"/>
      <c r="DB58" s="1061"/>
      <c r="DC58" s="1062"/>
      <c r="DD58" s="1062"/>
      <c r="DE58" s="1062"/>
      <c r="DF58" s="1063"/>
      <c r="DG58" s="1061"/>
      <c r="DH58" s="1062"/>
      <c r="DI58" s="1062"/>
      <c r="DJ58" s="1062"/>
      <c r="DK58" s="1063"/>
      <c r="DL58" s="1061"/>
      <c r="DM58" s="1062"/>
      <c r="DN58" s="1062"/>
      <c r="DO58" s="1062"/>
      <c r="DP58" s="1063"/>
      <c r="DQ58" s="1061"/>
      <c r="DR58" s="1062"/>
      <c r="DS58" s="1062"/>
      <c r="DT58" s="1062"/>
      <c r="DU58" s="1063"/>
      <c r="DV58" s="1064"/>
      <c r="DW58" s="1065"/>
      <c r="DX58" s="1065"/>
      <c r="DY58" s="1065"/>
      <c r="DZ58" s="1066"/>
      <c r="EA58" s="226"/>
    </row>
    <row r="59" spans="1:131" s="227" customFormat="1" ht="26.25" customHeight="1" x14ac:dyDescent="0.15">
      <c r="A59" s="241">
        <v>32</v>
      </c>
      <c r="B59" s="1109"/>
      <c r="C59" s="1110"/>
      <c r="D59" s="1110"/>
      <c r="E59" s="1110"/>
      <c r="F59" s="1110"/>
      <c r="G59" s="1110"/>
      <c r="H59" s="1110"/>
      <c r="I59" s="1110"/>
      <c r="J59" s="1110"/>
      <c r="K59" s="1110"/>
      <c r="L59" s="1110"/>
      <c r="M59" s="1110"/>
      <c r="N59" s="1110"/>
      <c r="O59" s="1110"/>
      <c r="P59" s="1111"/>
      <c r="Q59" s="1112"/>
      <c r="R59" s="1095"/>
      <c r="S59" s="1095"/>
      <c r="T59" s="1095"/>
      <c r="U59" s="1095"/>
      <c r="V59" s="1095"/>
      <c r="W59" s="1095"/>
      <c r="X59" s="1095"/>
      <c r="Y59" s="1095"/>
      <c r="Z59" s="1095"/>
      <c r="AA59" s="1095"/>
      <c r="AB59" s="1095"/>
      <c r="AC59" s="1095"/>
      <c r="AD59" s="1095"/>
      <c r="AE59" s="1113"/>
      <c r="AF59" s="1091"/>
      <c r="AG59" s="1092"/>
      <c r="AH59" s="1092"/>
      <c r="AI59" s="1092"/>
      <c r="AJ59" s="1093"/>
      <c r="AK59" s="1094"/>
      <c r="AL59" s="1095"/>
      <c r="AM59" s="1095"/>
      <c r="AN59" s="1095"/>
      <c r="AO59" s="1095"/>
      <c r="AP59" s="1095"/>
      <c r="AQ59" s="1095"/>
      <c r="AR59" s="1095"/>
      <c r="AS59" s="1095"/>
      <c r="AT59" s="1095"/>
      <c r="AU59" s="1095"/>
      <c r="AV59" s="1095"/>
      <c r="AW59" s="1095"/>
      <c r="AX59" s="1095"/>
      <c r="AY59" s="1095"/>
      <c r="AZ59" s="1096"/>
      <c r="BA59" s="1096"/>
      <c r="BB59" s="1096"/>
      <c r="BC59" s="1096"/>
      <c r="BD59" s="1096"/>
      <c r="BE59" s="1104"/>
      <c r="BF59" s="1104"/>
      <c r="BG59" s="1104"/>
      <c r="BH59" s="1104"/>
      <c r="BI59" s="1105"/>
      <c r="BJ59" s="232"/>
      <c r="BK59" s="232"/>
      <c r="BL59" s="232"/>
      <c r="BM59" s="232"/>
      <c r="BN59" s="232"/>
      <c r="BO59" s="245"/>
      <c r="BP59" s="245"/>
      <c r="BQ59" s="242">
        <v>53</v>
      </c>
      <c r="BR59" s="243"/>
      <c r="BS59" s="1086"/>
      <c r="BT59" s="1087"/>
      <c r="BU59" s="1087"/>
      <c r="BV59" s="1087"/>
      <c r="BW59" s="1087"/>
      <c r="BX59" s="1087"/>
      <c r="BY59" s="1087"/>
      <c r="BZ59" s="1087"/>
      <c r="CA59" s="1087"/>
      <c r="CB59" s="1087"/>
      <c r="CC59" s="1087"/>
      <c r="CD59" s="1087"/>
      <c r="CE59" s="1087"/>
      <c r="CF59" s="1087"/>
      <c r="CG59" s="1088"/>
      <c r="CH59" s="1061"/>
      <c r="CI59" s="1062"/>
      <c r="CJ59" s="1062"/>
      <c r="CK59" s="1062"/>
      <c r="CL59" s="1063"/>
      <c r="CM59" s="1061"/>
      <c r="CN59" s="1062"/>
      <c r="CO59" s="1062"/>
      <c r="CP59" s="1062"/>
      <c r="CQ59" s="1063"/>
      <c r="CR59" s="1061"/>
      <c r="CS59" s="1062"/>
      <c r="CT59" s="1062"/>
      <c r="CU59" s="1062"/>
      <c r="CV59" s="1063"/>
      <c r="CW59" s="1061"/>
      <c r="CX59" s="1062"/>
      <c r="CY59" s="1062"/>
      <c r="CZ59" s="1062"/>
      <c r="DA59" s="1063"/>
      <c r="DB59" s="1061"/>
      <c r="DC59" s="1062"/>
      <c r="DD59" s="1062"/>
      <c r="DE59" s="1062"/>
      <c r="DF59" s="1063"/>
      <c r="DG59" s="1061"/>
      <c r="DH59" s="1062"/>
      <c r="DI59" s="1062"/>
      <c r="DJ59" s="1062"/>
      <c r="DK59" s="1063"/>
      <c r="DL59" s="1061"/>
      <c r="DM59" s="1062"/>
      <c r="DN59" s="1062"/>
      <c r="DO59" s="1062"/>
      <c r="DP59" s="1063"/>
      <c r="DQ59" s="1061"/>
      <c r="DR59" s="1062"/>
      <c r="DS59" s="1062"/>
      <c r="DT59" s="1062"/>
      <c r="DU59" s="1063"/>
      <c r="DV59" s="1064"/>
      <c r="DW59" s="1065"/>
      <c r="DX59" s="1065"/>
      <c r="DY59" s="1065"/>
      <c r="DZ59" s="1066"/>
      <c r="EA59" s="226"/>
    </row>
    <row r="60" spans="1:131" s="227" customFormat="1" ht="26.25" customHeight="1" x14ac:dyDescent="0.15">
      <c r="A60" s="241">
        <v>33</v>
      </c>
      <c r="B60" s="1109"/>
      <c r="C60" s="1110"/>
      <c r="D60" s="1110"/>
      <c r="E60" s="1110"/>
      <c r="F60" s="1110"/>
      <c r="G60" s="1110"/>
      <c r="H60" s="1110"/>
      <c r="I60" s="1110"/>
      <c r="J60" s="1110"/>
      <c r="K60" s="1110"/>
      <c r="L60" s="1110"/>
      <c r="M60" s="1110"/>
      <c r="N60" s="1110"/>
      <c r="O60" s="1110"/>
      <c r="P60" s="1111"/>
      <c r="Q60" s="1112"/>
      <c r="R60" s="1095"/>
      <c r="S60" s="1095"/>
      <c r="T60" s="1095"/>
      <c r="U60" s="1095"/>
      <c r="V60" s="1095"/>
      <c r="W60" s="1095"/>
      <c r="X60" s="1095"/>
      <c r="Y60" s="1095"/>
      <c r="Z60" s="1095"/>
      <c r="AA60" s="1095"/>
      <c r="AB60" s="1095"/>
      <c r="AC60" s="1095"/>
      <c r="AD60" s="1095"/>
      <c r="AE60" s="1113"/>
      <c r="AF60" s="1091"/>
      <c r="AG60" s="1092"/>
      <c r="AH60" s="1092"/>
      <c r="AI60" s="1092"/>
      <c r="AJ60" s="1093"/>
      <c r="AK60" s="1094"/>
      <c r="AL60" s="1095"/>
      <c r="AM60" s="1095"/>
      <c r="AN60" s="1095"/>
      <c r="AO60" s="1095"/>
      <c r="AP60" s="1095"/>
      <c r="AQ60" s="1095"/>
      <c r="AR60" s="1095"/>
      <c r="AS60" s="1095"/>
      <c r="AT60" s="1095"/>
      <c r="AU60" s="1095"/>
      <c r="AV60" s="1095"/>
      <c r="AW60" s="1095"/>
      <c r="AX60" s="1095"/>
      <c r="AY60" s="1095"/>
      <c r="AZ60" s="1096"/>
      <c r="BA60" s="1096"/>
      <c r="BB60" s="1096"/>
      <c r="BC60" s="1096"/>
      <c r="BD60" s="1096"/>
      <c r="BE60" s="1104"/>
      <c r="BF60" s="1104"/>
      <c r="BG60" s="1104"/>
      <c r="BH60" s="1104"/>
      <c r="BI60" s="1105"/>
      <c r="BJ60" s="232"/>
      <c r="BK60" s="232"/>
      <c r="BL60" s="232"/>
      <c r="BM60" s="232"/>
      <c r="BN60" s="232"/>
      <c r="BO60" s="245"/>
      <c r="BP60" s="245"/>
      <c r="BQ60" s="242">
        <v>54</v>
      </c>
      <c r="BR60" s="243"/>
      <c r="BS60" s="1086"/>
      <c r="BT60" s="1087"/>
      <c r="BU60" s="1087"/>
      <c r="BV60" s="1087"/>
      <c r="BW60" s="1087"/>
      <c r="BX60" s="1087"/>
      <c r="BY60" s="1087"/>
      <c r="BZ60" s="1087"/>
      <c r="CA60" s="1087"/>
      <c r="CB60" s="1087"/>
      <c r="CC60" s="1087"/>
      <c r="CD60" s="1087"/>
      <c r="CE60" s="1087"/>
      <c r="CF60" s="1087"/>
      <c r="CG60" s="1088"/>
      <c r="CH60" s="1061"/>
      <c r="CI60" s="1062"/>
      <c r="CJ60" s="1062"/>
      <c r="CK60" s="1062"/>
      <c r="CL60" s="1063"/>
      <c r="CM60" s="1061"/>
      <c r="CN60" s="1062"/>
      <c r="CO60" s="1062"/>
      <c r="CP60" s="1062"/>
      <c r="CQ60" s="1063"/>
      <c r="CR60" s="1061"/>
      <c r="CS60" s="1062"/>
      <c r="CT60" s="1062"/>
      <c r="CU60" s="1062"/>
      <c r="CV60" s="1063"/>
      <c r="CW60" s="1061"/>
      <c r="CX60" s="1062"/>
      <c r="CY60" s="1062"/>
      <c r="CZ60" s="1062"/>
      <c r="DA60" s="1063"/>
      <c r="DB60" s="1061"/>
      <c r="DC60" s="1062"/>
      <c r="DD60" s="1062"/>
      <c r="DE60" s="1062"/>
      <c r="DF60" s="1063"/>
      <c r="DG60" s="1061"/>
      <c r="DH60" s="1062"/>
      <c r="DI60" s="1062"/>
      <c r="DJ60" s="1062"/>
      <c r="DK60" s="1063"/>
      <c r="DL60" s="1061"/>
      <c r="DM60" s="1062"/>
      <c r="DN60" s="1062"/>
      <c r="DO60" s="1062"/>
      <c r="DP60" s="1063"/>
      <c r="DQ60" s="1061"/>
      <c r="DR60" s="1062"/>
      <c r="DS60" s="1062"/>
      <c r="DT60" s="1062"/>
      <c r="DU60" s="1063"/>
      <c r="DV60" s="1064"/>
      <c r="DW60" s="1065"/>
      <c r="DX60" s="1065"/>
      <c r="DY60" s="1065"/>
      <c r="DZ60" s="1066"/>
      <c r="EA60" s="226"/>
    </row>
    <row r="61" spans="1:131" s="227" customFormat="1" ht="26.25" customHeight="1" thickBot="1" x14ac:dyDescent="0.2">
      <c r="A61" s="241">
        <v>34</v>
      </c>
      <c r="B61" s="1109"/>
      <c r="C61" s="1110"/>
      <c r="D61" s="1110"/>
      <c r="E61" s="1110"/>
      <c r="F61" s="1110"/>
      <c r="G61" s="1110"/>
      <c r="H61" s="1110"/>
      <c r="I61" s="1110"/>
      <c r="J61" s="1110"/>
      <c r="K61" s="1110"/>
      <c r="L61" s="1110"/>
      <c r="M61" s="1110"/>
      <c r="N61" s="1110"/>
      <c r="O61" s="1110"/>
      <c r="P61" s="1111"/>
      <c r="Q61" s="1112"/>
      <c r="R61" s="1095"/>
      <c r="S61" s="1095"/>
      <c r="T61" s="1095"/>
      <c r="U61" s="1095"/>
      <c r="V61" s="1095"/>
      <c r="W61" s="1095"/>
      <c r="X61" s="1095"/>
      <c r="Y61" s="1095"/>
      <c r="Z61" s="1095"/>
      <c r="AA61" s="1095"/>
      <c r="AB61" s="1095"/>
      <c r="AC61" s="1095"/>
      <c r="AD61" s="1095"/>
      <c r="AE61" s="1113"/>
      <c r="AF61" s="1091"/>
      <c r="AG61" s="1092"/>
      <c r="AH61" s="1092"/>
      <c r="AI61" s="1092"/>
      <c r="AJ61" s="1093"/>
      <c r="AK61" s="1094"/>
      <c r="AL61" s="1095"/>
      <c r="AM61" s="1095"/>
      <c r="AN61" s="1095"/>
      <c r="AO61" s="1095"/>
      <c r="AP61" s="1095"/>
      <c r="AQ61" s="1095"/>
      <c r="AR61" s="1095"/>
      <c r="AS61" s="1095"/>
      <c r="AT61" s="1095"/>
      <c r="AU61" s="1095"/>
      <c r="AV61" s="1095"/>
      <c r="AW61" s="1095"/>
      <c r="AX61" s="1095"/>
      <c r="AY61" s="1095"/>
      <c r="AZ61" s="1096"/>
      <c r="BA61" s="1096"/>
      <c r="BB61" s="1096"/>
      <c r="BC61" s="1096"/>
      <c r="BD61" s="1096"/>
      <c r="BE61" s="1104"/>
      <c r="BF61" s="1104"/>
      <c r="BG61" s="1104"/>
      <c r="BH61" s="1104"/>
      <c r="BI61" s="1105"/>
      <c r="BJ61" s="232"/>
      <c r="BK61" s="232"/>
      <c r="BL61" s="232"/>
      <c r="BM61" s="232"/>
      <c r="BN61" s="232"/>
      <c r="BO61" s="245"/>
      <c r="BP61" s="245"/>
      <c r="BQ61" s="242">
        <v>55</v>
      </c>
      <c r="BR61" s="243"/>
      <c r="BS61" s="1086"/>
      <c r="BT61" s="1087"/>
      <c r="BU61" s="1087"/>
      <c r="BV61" s="1087"/>
      <c r="BW61" s="1087"/>
      <c r="BX61" s="1087"/>
      <c r="BY61" s="1087"/>
      <c r="BZ61" s="1087"/>
      <c r="CA61" s="1087"/>
      <c r="CB61" s="1087"/>
      <c r="CC61" s="1087"/>
      <c r="CD61" s="1087"/>
      <c r="CE61" s="1087"/>
      <c r="CF61" s="1087"/>
      <c r="CG61" s="1088"/>
      <c r="CH61" s="1061"/>
      <c r="CI61" s="1062"/>
      <c r="CJ61" s="1062"/>
      <c r="CK61" s="1062"/>
      <c r="CL61" s="1063"/>
      <c r="CM61" s="1061"/>
      <c r="CN61" s="1062"/>
      <c r="CO61" s="1062"/>
      <c r="CP61" s="1062"/>
      <c r="CQ61" s="1063"/>
      <c r="CR61" s="1061"/>
      <c r="CS61" s="1062"/>
      <c r="CT61" s="1062"/>
      <c r="CU61" s="1062"/>
      <c r="CV61" s="1063"/>
      <c r="CW61" s="1061"/>
      <c r="CX61" s="1062"/>
      <c r="CY61" s="1062"/>
      <c r="CZ61" s="1062"/>
      <c r="DA61" s="1063"/>
      <c r="DB61" s="1061"/>
      <c r="DC61" s="1062"/>
      <c r="DD61" s="1062"/>
      <c r="DE61" s="1062"/>
      <c r="DF61" s="1063"/>
      <c r="DG61" s="1061"/>
      <c r="DH61" s="1062"/>
      <c r="DI61" s="1062"/>
      <c r="DJ61" s="1062"/>
      <c r="DK61" s="1063"/>
      <c r="DL61" s="1061"/>
      <c r="DM61" s="1062"/>
      <c r="DN61" s="1062"/>
      <c r="DO61" s="1062"/>
      <c r="DP61" s="1063"/>
      <c r="DQ61" s="1061"/>
      <c r="DR61" s="1062"/>
      <c r="DS61" s="1062"/>
      <c r="DT61" s="1062"/>
      <c r="DU61" s="1063"/>
      <c r="DV61" s="1064"/>
      <c r="DW61" s="1065"/>
      <c r="DX61" s="1065"/>
      <c r="DY61" s="1065"/>
      <c r="DZ61" s="1066"/>
      <c r="EA61" s="226"/>
    </row>
    <row r="62" spans="1:131" s="227" customFormat="1" ht="26.25" customHeight="1" x14ac:dyDescent="0.15">
      <c r="A62" s="241">
        <v>35</v>
      </c>
      <c r="B62" s="1109"/>
      <c r="C62" s="1110"/>
      <c r="D62" s="1110"/>
      <c r="E62" s="1110"/>
      <c r="F62" s="1110"/>
      <c r="G62" s="1110"/>
      <c r="H62" s="1110"/>
      <c r="I62" s="1110"/>
      <c r="J62" s="1110"/>
      <c r="K62" s="1110"/>
      <c r="L62" s="1110"/>
      <c r="M62" s="1110"/>
      <c r="N62" s="1110"/>
      <c r="O62" s="1110"/>
      <c r="P62" s="1111"/>
      <c r="Q62" s="1112"/>
      <c r="R62" s="1095"/>
      <c r="S62" s="1095"/>
      <c r="T62" s="1095"/>
      <c r="U62" s="1095"/>
      <c r="V62" s="1095"/>
      <c r="W62" s="1095"/>
      <c r="X62" s="1095"/>
      <c r="Y62" s="1095"/>
      <c r="Z62" s="1095"/>
      <c r="AA62" s="1095"/>
      <c r="AB62" s="1095"/>
      <c r="AC62" s="1095"/>
      <c r="AD62" s="1095"/>
      <c r="AE62" s="1113"/>
      <c r="AF62" s="1091"/>
      <c r="AG62" s="1092"/>
      <c r="AH62" s="1092"/>
      <c r="AI62" s="1092"/>
      <c r="AJ62" s="1093"/>
      <c r="AK62" s="1094"/>
      <c r="AL62" s="1095"/>
      <c r="AM62" s="1095"/>
      <c r="AN62" s="1095"/>
      <c r="AO62" s="1095"/>
      <c r="AP62" s="1095"/>
      <c r="AQ62" s="1095"/>
      <c r="AR62" s="1095"/>
      <c r="AS62" s="1095"/>
      <c r="AT62" s="1095"/>
      <c r="AU62" s="1095"/>
      <c r="AV62" s="1095"/>
      <c r="AW62" s="1095"/>
      <c r="AX62" s="1095"/>
      <c r="AY62" s="1095"/>
      <c r="AZ62" s="1096"/>
      <c r="BA62" s="1096"/>
      <c r="BB62" s="1096"/>
      <c r="BC62" s="1096"/>
      <c r="BD62" s="1096"/>
      <c r="BE62" s="1104"/>
      <c r="BF62" s="1104"/>
      <c r="BG62" s="1104"/>
      <c r="BH62" s="1104"/>
      <c r="BI62" s="1105"/>
      <c r="BJ62" s="1106" t="s">
        <v>415</v>
      </c>
      <c r="BK62" s="1107"/>
      <c r="BL62" s="1107"/>
      <c r="BM62" s="1107"/>
      <c r="BN62" s="1108"/>
      <c r="BO62" s="245"/>
      <c r="BP62" s="245"/>
      <c r="BQ62" s="242">
        <v>56</v>
      </c>
      <c r="BR62" s="243"/>
      <c r="BS62" s="1086"/>
      <c r="BT62" s="1087"/>
      <c r="BU62" s="1087"/>
      <c r="BV62" s="1087"/>
      <c r="BW62" s="1087"/>
      <c r="BX62" s="1087"/>
      <c r="BY62" s="1087"/>
      <c r="BZ62" s="1087"/>
      <c r="CA62" s="1087"/>
      <c r="CB62" s="1087"/>
      <c r="CC62" s="1087"/>
      <c r="CD62" s="1087"/>
      <c r="CE62" s="1087"/>
      <c r="CF62" s="1087"/>
      <c r="CG62" s="1088"/>
      <c r="CH62" s="1061"/>
      <c r="CI62" s="1062"/>
      <c r="CJ62" s="1062"/>
      <c r="CK62" s="1062"/>
      <c r="CL62" s="1063"/>
      <c r="CM62" s="1061"/>
      <c r="CN62" s="1062"/>
      <c r="CO62" s="1062"/>
      <c r="CP62" s="1062"/>
      <c r="CQ62" s="1063"/>
      <c r="CR62" s="1061"/>
      <c r="CS62" s="1062"/>
      <c r="CT62" s="1062"/>
      <c r="CU62" s="1062"/>
      <c r="CV62" s="1063"/>
      <c r="CW62" s="1061"/>
      <c r="CX62" s="1062"/>
      <c r="CY62" s="1062"/>
      <c r="CZ62" s="1062"/>
      <c r="DA62" s="1063"/>
      <c r="DB62" s="1061"/>
      <c r="DC62" s="1062"/>
      <c r="DD62" s="1062"/>
      <c r="DE62" s="1062"/>
      <c r="DF62" s="1063"/>
      <c r="DG62" s="1061"/>
      <c r="DH62" s="1062"/>
      <c r="DI62" s="1062"/>
      <c r="DJ62" s="1062"/>
      <c r="DK62" s="1063"/>
      <c r="DL62" s="1061"/>
      <c r="DM62" s="1062"/>
      <c r="DN62" s="1062"/>
      <c r="DO62" s="1062"/>
      <c r="DP62" s="1063"/>
      <c r="DQ62" s="1061"/>
      <c r="DR62" s="1062"/>
      <c r="DS62" s="1062"/>
      <c r="DT62" s="1062"/>
      <c r="DU62" s="1063"/>
      <c r="DV62" s="1064"/>
      <c r="DW62" s="1065"/>
      <c r="DX62" s="1065"/>
      <c r="DY62" s="1065"/>
      <c r="DZ62" s="1066"/>
      <c r="EA62" s="226"/>
    </row>
    <row r="63" spans="1:131" s="227" customFormat="1" ht="26.25" customHeight="1" thickBot="1" x14ac:dyDescent="0.2">
      <c r="A63" s="244" t="s">
        <v>384</v>
      </c>
      <c r="B63" s="1013" t="s">
        <v>416</v>
      </c>
      <c r="C63" s="1014"/>
      <c r="D63" s="1014"/>
      <c r="E63" s="1014"/>
      <c r="F63" s="1014"/>
      <c r="G63" s="1014"/>
      <c r="H63" s="1014"/>
      <c r="I63" s="1014"/>
      <c r="J63" s="1014"/>
      <c r="K63" s="1014"/>
      <c r="L63" s="1014"/>
      <c r="M63" s="1014"/>
      <c r="N63" s="1014"/>
      <c r="O63" s="1014"/>
      <c r="P63" s="1015"/>
      <c r="Q63" s="1034"/>
      <c r="R63" s="1035"/>
      <c r="S63" s="1035"/>
      <c r="T63" s="1035"/>
      <c r="U63" s="1035"/>
      <c r="V63" s="1035"/>
      <c r="W63" s="1035"/>
      <c r="X63" s="1035"/>
      <c r="Y63" s="1035"/>
      <c r="Z63" s="1035"/>
      <c r="AA63" s="1035"/>
      <c r="AB63" s="1035"/>
      <c r="AC63" s="1035"/>
      <c r="AD63" s="1035"/>
      <c r="AE63" s="1100"/>
      <c r="AF63" s="1101">
        <v>98206</v>
      </c>
      <c r="AG63" s="1031"/>
      <c r="AH63" s="1031"/>
      <c r="AI63" s="1031"/>
      <c r="AJ63" s="1102"/>
      <c r="AK63" s="1103"/>
      <c r="AL63" s="1035"/>
      <c r="AM63" s="1035"/>
      <c r="AN63" s="1035"/>
      <c r="AO63" s="1035"/>
      <c r="AP63" s="1031">
        <v>1535445</v>
      </c>
      <c r="AQ63" s="1031"/>
      <c r="AR63" s="1031"/>
      <c r="AS63" s="1031"/>
      <c r="AT63" s="1031"/>
      <c r="AU63" s="1031">
        <v>552351</v>
      </c>
      <c r="AV63" s="1031"/>
      <c r="AW63" s="1031"/>
      <c r="AX63" s="1031"/>
      <c r="AY63" s="1031"/>
      <c r="AZ63" s="1097"/>
      <c r="BA63" s="1097"/>
      <c r="BB63" s="1097"/>
      <c r="BC63" s="1097"/>
      <c r="BD63" s="1097"/>
      <c r="BE63" s="1032"/>
      <c r="BF63" s="1032"/>
      <c r="BG63" s="1032"/>
      <c r="BH63" s="1032"/>
      <c r="BI63" s="1033"/>
      <c r="BJ63" s="1098" t="s">
        <v>417</v>
      </c>
      <c r="BK63" s="1020"/>
      <c r="BL63" s="1020"/>
      <c r="BM63" s="1020"/>
      <c r="BN63" s="1099"/>
      <c r="BO63" s="245"/>
      <c r="BP63" s="245"/>
      <c r="BQ63" s="242">
        <v>57</v>
      </c>
      <c r="BR63" s="243"/>
      <c r="BS63" s="1086"/>
      <c r="BT63" s="1087"/>
      <c r="BU63" s="1087"/>
      <c r="BV63" s="1087"/>
      <c r="BW63" s="1087"/>
      <c r="BX63" s="1087"/>
      <c r="BY63" s="1087"/>
      <c r="BZ63" s="1087"/>
      <c r="CA63" s="1087"/>
      <c r="CB63" s="1087"/>
      <c r="CC63" s="1087"/>
      <c r="CD63" s="1087"/>
      <c r="CE63" s="1087"/>
      <c r="CF63" s="1087"/>
      <c r="CG63" s="1088"/>
      <c r="CH63" s="1061"/>
      <c r="CI63" s="1062"/>
      <c r="CJ63" s="1062"/>
      <c r="CK63" s="1062"/>
      <c r="CL63" s="1063"/>
      <c r="CM63" s="1061"/>
      <c r="CN63" s="1062"/>
      <c r="CO63" s="1062"/>
      <c r="CP63" s="1062"/>
      <c r="CQ63" s="1063"/>
      <c r="CR63" s="1061"/>
      <c r="CS63" s="1062"/>
      <c r="CT63" s="1062"/>
      <c r="CU63" s="1062"/>
      <c r="CV63" s="1063"/>
      <c r="CW63" s="1061"/>
      <c r="CX63" s="1062"/>
      <c r="CY63" s="1062"/>
      <c r="CZ63" s="1062"/>
      <c r="DA63" s="1063"/>
      <c r="DB63" s="1061"/>
      <c r="DC63" s="1062"/>
      <c r="DD63" s="1062"/>
      <c r="DE63" s="1062"/>
      <c r="DF63" s="1063"/>
      <c r="DG63" s="1061"/>
      <c r="DH63" s="1062"/>
      <c r="DI63" s="1062"/>
      <c r="DJ63" s="1062"/>
      <c r="DK63" s="1063"/>
      <c r="DL63" s="1061"/>
      <c r="DM63" s="1062"/>
      <c r="DN63" s="1062"/>
      <c r="DO63" s="1062"/>
      <c r="DP63" s="1063"/>
      <c r="DQ63" s="1061"/>
      <c r="DR63" s="1062"/>
      <c r="DS63" s="1062"/>
      <c r="DT63" s="1062"/>
      <c r="DU63" s="1063"/>
      <c r="DV63" s="1064"/>
      <c r="DW63" s="1065"/>
      <c r="DX63" s="1065"/>
      <c r="DY63" s="1065"/>
      <c r="DZ63" s="106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6"/>
      <c r="BT64" s="1087"/>
      <c r="BU64" s="1087"/>
      <c r="BV64" s="1087"/>
      <c r="BW64" s="1087"/>
      <c r="BX64" s="1087"/>
      <c r="BY64" s="1087"/>
      <c r="BZ64" s="1087"/>
      <c r="CA64" s="1087"/>
      <c r="CB64" s="1087"/>
      <c r="CC64" s="1087"/>
      <c r="CD64" s="1087"/>
      <c r="CE64" s="1087"/>
      <c r="CF64" s="1087"/>
      <c r="CG64" s="1088"/>
      <c r="CH64" s="1061"/>
      <c r="CI64" s="1062"/>
      <c r="CJ64" s="1062"/>
      <c r="CK64" s="1062"/>
      <c r="CL64" s="1063"/>
      <c r="CM64" s="1061"/>
      <c r="CN64" s="1062"/>
      <c r="CO64" s="1062"/>
      <c r="CP64" s="1062"/>
      <c r="CQ64" s="1063"/>
      <c r="CR64" s="1061"/>
      <c r="CS64" s="1062"/>
      <c r="CT64" s="1062"/>
      <c r="CU64" s="1062"/>
      <c r="CV64" s="1063"/>
      <c r="CW64" s="1061"/>
      <c r="CX64" s="1062"/>
      <c r="CY64" s="1062"/>
      <c r="CZ64" s="1062"/>
      <c r="DA64" s="1063"/>
      <c r="DB64" s="1061"/>
      <c r="DC64" s="1062"/>
      <c r="DD64" s="1062"/>
      <c r="DE64" s="1062"/>
      <c r="DF64" s="1063"/>
      <c r="DG64" s="1061"/>
      <c r="DH64" s="1062"/>
      <c r="DI64" s="1062"/>
      <c r="DJ64" s="1062"/>
      <c r="DK64" s="1063"/>
      <c r="DL64" s="1061"/>
      <c r="DM64" s="1062"/>
      <c r="DN64" s="1062"/>
      <c r="DO64" s="1062"/>
      <c r="DP64" s="1063"/>
      <c r="DQ64" s="1061"/>
      <c r="DR64" s="1062"/>
      <c r="DS64" s="1062"/>
      <c r="DT64" s="1062"/>
      <c r="DU64" s="1063"/>
      <c r="DV64" s="1064"/>
      <c r="DW64" s="1065"/>
      <c r="DX64" s="1065"/>
      <c r="DY64" s="1065"/>
      <c r="DZ64" s="1066"/>
      <c r="EA64" s="226"/>
    </row>
    <row r="65" spans="1:131" s="227" customFormat="1" ht="26.25" customHeight="1" thickBot="1" x14ac:dyDescent="0.2">
      <c r="A65" s="232" t="s">
        <v>418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6"/>
      <c r="BT65" s="1087"/>
      <c r="BU65" s="1087"/>
      <c r="BV65" s="1087"/>
      <c r="BW65" s="1087"/>
      <c r="BX65" s="1087"/>
      <c r="BY65" s="1087"/>
      <c r="BZ65" s="1087"/>
      <c r="CA65" s="1087"/>
      <c r="CB65" s="1087"/>
      <c r="CC65" s="1087"/>
      <c r="CD65" s="1087"/>
      <c r="CE65" s="1087"/>
      <c r="CF65" s="1087"/>
      <c r="CG65" s="1088"/>
      <c r="CH65" s="1061"/>
      <c r="CI65" s="1062"/>
      <c r="CJ65" s="1062"/>
      <c r="CK65" s="1062"/>
      <c r="CL65" s="1063"/>
      <c r="CM65" s="1061"/>
      <c r="CN65" s="1062"/>
      <c r="CO65" s="1062"/>
      <c r="CP65" s="1062"/>
      <c r="CQ65" s="1063"/>
      <c r="CR65" s="1061"/>
      <c r="CS65" s="1062"/>
      <c r="CT65" s="1062"/>
      <c r="CU65" s="1062"/>
      <c r="CV65" s="1063"/>
      <c r="CW65" s="1061"/>
      <c r="CX65" s="1062"/>
      <c r="CY65" s="1062"/>
      <c r="CZ65" s="1062"/>
      <c r="DA65" s="1063"/>
      <c r="DB65" s="1061"/>
      <c r="DC65" s="1062"/>
      <c r="DD65" s="1062"/>
      <c r="DE65" s="1062"/>
      <c r="DF65" s="1063"/>
      <c r="DG65" s="1061"/>
      <c r="DH65" s="1062"/>
      <c r="DI65" s="1062"/>
      <c r="DJ65" s="1062"/>
      <c r="DK65" s="1063"/>
      <c r="DL65" s="1061"/>
      <c r="DM65" s="1062"/>
      <c r="DN65" s="1062"/>
      <c r="DO65" s="1062"/>
      <c r="DP65" s="1063"/>
      <c r="DQ65" s="1061"/>
      <c r="DR65" s="1062"/>
      <c r="DS65" s="1062"/>
      <c r="DT65" s="1062"/>
      <c r="DU65" s="1063"/>
      <c r="DV65" s="1064"/>
      <c r="DW65" s="1065"/>
      <c r="DX65" s="1065"/>
      <c r="DY65" s="1065"/>
      <c r="DZ65" s="1066"/>
      <c r="EA65" s="226"/>
    </row>
    <row r="66" spans="1:131" s="227" customFormat="1" ht="26.25" customHeight="1" x14ac:dyDescent="0.15">
      <c r="A66" s="1067" t="s">
        <v>419</v>
      </c>
      <c r="B66" s="1068"/>
      <c r="C66" s="1068"/>
      <c r="D66" s="1068"/>
      <c r="E66" s="1068"/>
      <c r="F66" s="1068"/>
      <c r="G66" s="1068"/>
      <c r="H66" s="1068"/>
      <c r="I66" s="1068"/>
      <c r="J66" s="1068"/>
      <c r="K66" s="1068"/>
      <c r="L66" s="1068"/>
      <c r="M66" s="1068"/>
      <c r="N66" s="1068"/>
      <c r="O66" s="1068"/>
      <c r="P66" s="1069"/>
      <c r="Q66" s="1073" t="s">
        <v>420</v>
      </c>
      <c r="R66" s="1074"/>
      <c r="S66" s="1074"/>
      <c r="T66" s="1074"/>
      <c r="U66" s="1075"/>
      <c r="V66" s="1073" t="s">
        <v>421</v>
      </c>
      <c r="W66" s="1074"/>
      <c r="X66" s="1074"/>
      <c r="Y66" s="1074"/>
      <c r="Z66" s="1075"/>
      <c r="AA66" s="1073" t="s">
        <v>422</v>
      </c>
      <c r="AB66" s="1074"/>
      <c r="AC66" s="1074"/>
      <c r="AD66" s="1074"/>
      <c r="AE66" s="1075"/>
      <c r="AF66" s="1079" t="s">
        <v>423</v>
      </c>
      <c r="AG66" s="1080"/>
      <c r="AH66" s="1080"/>
      <c r="AI66" s="1080"/>
      <c r="AJ66" s="1081"/>
      <c r="AK66" s="1073" t="s">
        <v>392</v>
      </c>
      <c r="AL66" s="1068"/>
      <c r="AM66" s="1068"/>
      <c r="AN66" s="1068"/>
      <c r="AO66" s="1069"/>
      <c r="AP66" s="1073" t="s">
        <v>393</v>
      </c>
      <c r="AQ66" s="1074"/>
      <c r="AR66" s="1074"/>
      <c r="AS66" s="1074"/>
      <c r="AT66" s="1075"/>
      <c r="AU66" s="1073" t="s">
        <v>424</v>
      </c>
      <c r="AV66" s="1074"/>
      <c r="AW66" s="1074"/>
      <c r="AX66" s="1074"/>
      <c r="AY66" s="1075"/>
      <c r="AZ66" s="1073" t="s">
        <v>365</v>
      </c>
      <c r="BA66" s="1074"/>
      <c r="BB66" s="1074"/>
      <c r="BC66" s="1074"/>
      <c r="BD66" s="1089"/>
      <c r="BE66" s="245"/>
      <c r="BF66" s="245"/>
      <c r="BG66" s="245"/>
      <c r="BH66" s="245"/>
      <c r="BI66" s="245"/>
      <c r="BJ66" s="245"/>
      <c r="BK66" s="245"/>
      <c r="BL66" s="245"/>
      <c r="BM66" s="245"/>
      <c r="BN66" s="245"/>
      <c r="BO66" s="245"/>
      <c r="BP66" s="245"/>
      <c r="BQ66" s="242">
        <v>60</v>
      </c>
      <c r="BR66" s="247"/>
      <c r="BS66" s="1025"/>
      <c r="BT66" s="1026"/>
      <c r="BU66" s="1026"/>
      <c r="BV66" s="1026"/>
      <c r="BW66" s="1026"/>
      <c r="BX66" s="1026"/>
      <c r="BY66" s="1026"/>
      <c r="BZ66" s="1026"/>
      <c r="CA66" s="1026"/>
      <c r="CB66" s="1026"/>
      <c r="CC66" s="1026"/>
      <c r="CD66" s="1026"/>
      <c r="CE66" s="1026"/>
      <c r="CF66" s="1026"/>
      <c r="CG66" s="1027"/>
      <c r="CH66" s="1028"/>
      <c r="CI66" s="1029"/>
      <c r="CJ66" s="1029"/>
      <c r="CK66" s="1029"/>
      <c r="CL66" s="1030"/>
      <c r="CM66" s="1028"/>
      <c r="CN66" s="1029"/>
      <c r="CO66" s="1029"/>
      <c r="CP66" s="1029"/>
      <c r="CQ66" s="1030"/>
      <c r="CR66" s="1028"/>
      <c r="CS66" s="1029"/>
      <c r="CT66" s="1029"/>
      <c r="CU66" s="1029"/>
      <c r="CV66" s="1030"/>
      <c r="CW66" s="1028"/>
      <c r="CX66" s="1029"/>
      <c r="CY66" s="1029"/>
      <c r="CZ66" s="1029"/>
      <c r="DA66" s="1030"/>
      <c r="DB66" s="1028"/>
      <c r="DC66" s="1029"/>
      <c r="DD66" s="1029"/>
      <c r="DE66" s="1029"/>
      <c r="DF66" s="1030"/>
      <c r="DG66" s="1028"/>
      <c r="DH66" s="1029"/>
      <c r="DI66" s="1029"/>
      <c r="DJ66" s="1029"/>
      <c r="DK66" s="1030"/>
      <c r="DL66" s="1028"/>
      <c r="DM66" s="1029"/>
      <c r="DN66" s="1029"/>
      <c r="DO66" s="1029"/>
      <c r="DP66" s="1030"/>
      <c r="DQ66" s="1028"/>
      <c r="DR66" s="1029"/>
      <c r="DS66" s="1029"/>
      <c r="DT66" s="1029"/>
      <c r="DU66" s="1030"/>
      <c r="DV66" s="1010"/>
      <c r="DW66" s="1011"/>
      <c r="DX66" s="1011"/>
      <c r="DY66" s="1011"/>
      <c r="DZ66" s="1012"/>
      <c r="EA66" s="226"/>
    </row>
    <row r="67" spans="1:131" s="227" customFormat="1" ht="26.25" customHeight="1" thickBot="1" x14ac:dyDescent="0.2">
      <c r="A67" s="1070"/>
      <c r="B67" s="1071"/>
      <c r="C67" s="1071"/>
      <c r="D67" s="1071"/>
      <c r="E67" s="1071"/>
      <c r="F67" s="1071"/>
      <c r="G67" s="1071"/>
      <c r="H67" s="1071"/>
      <c r="I67" s="1071"/>
      <c r="J67" s="1071"/>
      <c r="K67" s="1071"/>
      <c r="L67" s="1071"/>
      <c r="M67" s="1071"/>
      <c r="N67" s="1071"/>
      <c r="O67" s="1071"/>
      <c r="P67" s="1072"/>
      <c r="Q67" s="1076"/>
      <c r="R67" s="1077"/>
      <c r="S67" s="1077"/>
      <c r="T67" s="1077"/>
      <c r="U67" s="1078"/>
      <c r="V67" s="1076"/>
      <c r="W67" s="1077"/>
      <c r="X67" s="1077"/>
      <c r="Y67" s="1077"/>
      <c r="Z67" s="1078"/>
      <c r="AA67" s="1076"/>
      <c r="AB67" s="1077"/>
      <c r="AC67" s="1077"/>
      <c r="AD67" s="1077"/>
      <c r="AE67" s="1078"/>
      <c r="AF67" s="1082"/>
      <c r="AG67" s="1083"/>
      <c r="AH67" s="1083"/>
      <c r="AI67" s="1083"/>
      <c r="AJ67" s="1084"/>
      <c r="AK67" s="1085"/>
      <c r="AL67" s="1071"/>
      <c r="AM67" s="1071"/>
      <c r="AN67" s="1071"/>
      <c r="AO67" s="1072"/>
      <c r="AP67" s="1076"/>
      <c r="AQ67" s="1077"/>
      <c r="AR67" s="1077"/>
      <c r="AS67" s="1077"/>
      <c r="AT67" s="1078"/>
      <c r="AU67" s="1076"/>
      <c r="AV67" s="1077"/>
      <c r="AW67" s="1077"/>
      <c r="AX67" s="1077"/>
      <c r="AY67" s="1078"/>
      <c r="AZ67" s="1076"/>
      <c r="BA67" s="1077"/>
      <c r="BB67" s="1077"/>
      <c r="BC67" s="1077"/>
      <c r="BD67" s="1090"/>
      <c r="BE67" s="245"/>
      <c r="BF67" s="245"/>
      <c r="BG67" s="245"/>
      <c r="BH67" s="245"/>
      <c r="BI67" s="245"/>
      <c r="BJ67" s="245"/>
      <c r="BK67" s="245"/>
      <c r="BL67" s="245"/>
      <c r="BM67" s="245"/>
      <c r="BN67" s="245"/>
      <c r="BO67" s="245"/>
      <c r="BP67" s="245"/>
      <c r="BQ67" s="242">
        <v>61</v>
      </c>
      <c r="BR67" s="247"/>
      <c r="BS67" s="1025"/>
      <c r="BT67" s="1026"/>
      <c r="BU67" s="1026"/>
      <c r="BV67" s="1026"/>
      <c r="BW67" s="1026"/>
      <c r="BX67" s="1026"/>
      <c r="BY67" s="1026"/>
      <c r="BZ67" s="1026"/>
      <c r="CA67" s="1026"/>
      <c r="CB67" s="1026"/>
      <c r="CC67" s="1026"/>
      <c r="CD67" s="1026"/>
      <c r="CE67" s="1026"/>
      <c r="CF67" s="1026"/>
      <c r="CG67" s="1027"/>
      <c r="CH67" s="1028"/>
      <c r="CI67" s="1029"/>
      <c r="CJ67" s="1029"/>
      <c r="CK67" s="1029"/>
      <c r="CL67" s="1030"/>
      <c r="CM67" s="1028"/>
      <c r="CN67" s="1029"/>
      <c r="CO67" s="1029"/>
      <c r="CP67" s="1029"/>
      <c r="CQ67" s="1030"/>
      <c r="CR67" s="1028"/>
      <c r="CS67" s="1029"/>
      <c r="CT67" s="1029"/>
      <c r="CU67" s="1029"/>
      <c r="CV67" s="1030"/>
      <c r="CW67" s="1028"/>
      <c r="CX67" s="1029"/>
      <c r="CY67" s="1029"/>
      <c r="CZ67" s="1029"/>
      <c r="DA67" s="1030"/>
      <c r="DB67" s="1028"/>
      <c r="DC67" s="1029"/>
      <c r="DD67" s="1029"/>
      <c r="DE67" s="1029"/>
      <c r="DF67" s="1030"/>
      <c r="DG67" s="1028"/>
      <c r="DH67" s="1029"/>
      <c r="DI67" s="1029"/>
      <c r="DJ67" s="1029"/>
      <c r="DK67" s="1030"/>
      <c r="DL67" s="1028"/>
      <c r="DM67" s="1029"/>
      <c r="DN67" s="1029"/>
      <c r="DO67" s="1029"/>
      <c r="DP67" s="1030"/>
      <c r="DQ67" s="1028"/>
      <c r="DR67" s="1029"/>
      <c r="DS67" s="1029"/>
      <c r="DT67" s="1029"/>
      <c r="DU67" s="1030"/>
      <c r="DV67" s="1010"/>
      <c r="DW67" s="1011"/>
      <c r="DX67" s="1011"/>
      <c r="DY67" s="1011"/>
      <c r="DZ67" s="1012"/>
      <c r="EA67" s="226"/>
    </row>
    <row r="68" spans="1:131" s="227" customFormat="1" ht="26.25" customHeight="1" thickTop="1" x14ac:dyDescent="0.15">
      <c r="A68" s="238">
        <v>1</v>
      </c>
      <c r="B68" s="1057" t="s">
        <v>575</v>
      </c>
      <c r="C68" s="1058"/>
      <c r="D68" s="1058"/>
      <c r="E68" s="1058"/>
      <c r="F68" s="1058"/>
      <c r="G68" s="1058"/>
      <c r="H68" s="1058"/>
      <c r="I68" s="1058"/>
      <c r="J68" s="1058"/>
      <c r="K68" s="1058"/>
      <c r="L68" s="1058"/>
      <c r="M68" s="1058"/>
      <c r="N68" s="1058"/>
      <c r="O68" s="1058"/>
      <c r="P68" s="1059"/>
      <c r="Q68" s="1060">
        <v>43191</v>
      </c>
      <c r="R68" s="1054"/>
      <c r="S68" s="1054"/>
      <c r="T68" s="1054"/>
      <c r="U68" s="1054"/>
      <c r="V68" s="1054">
        <v>41445</v>
      </c>
      <c r="W68" s="1054"/>
      <c r="X68" s="1054"/>
      <c r="Y68" s="1054"/>
      <c r="Z68" s="1054"/>
      <c r="AA68" s="1054">
        <v>1746</v>
      </c>
      <c r="AB68" s="1054"/>
      <c r="AC68" s="1054"/>
      <c r="AD68" s="1054"/>
      <c r="AE68" s="1054"/>
      <c r="AF68" s="1054">
        <v>11359</v>
      </c>
      <c r="AG68" s="1054"/>
      <c r="AH68" s="1054"/>
      <c r="AI68" s="1054"/>
      <c r="AJ68" s="1054"/>
      <c r="AK68" s="1054">
        <v>46</v>
      </c>
      <c r="AL68" s="1054"/>
      <c r="AM68" s="1054"/>
      <c r="AN68" s="1054"/>
      <c r="AO68" s="1054"/>
      <c r="AP68" s="1054">
        <v>132136</v>
      </c>
      <c r="AQ68" s="1054"/>
      <c r="AR68" s="1054"/>
      <c r="AS68" s="1054"/>
      <c r="AT68" s="1054"/>
      <c r="AU68" s="1054">
        <v>296</v>
      </c>
      <c r="AV68" s="1054"/>
      <c r="AW68" s="1054"/>
      <c r="AX68" s="1054"/>
      <c r="AY68" s="1054"/>
      <c r="AZ68" s="1055"/>
      <c r="BA68" s="1055"/>
      <c r="BB68" s="1055"/>
      <c r="BC68" s="1055"/>
      <c r="BD68" s="1056"/>
      <c r="BE68" s="245"/>
      <c r="BF68" s="245"/>
      <c r="BG68" s="245"/>
      <c r="BH68" s="245"/>
      <c r="BI68" s="245"/>
      <c r="BJ68" s="245"/>
      <c r="BK68" s="245"/>
      <c r="BL68" s="245"/>
      <c r="BM68" s="245"/>
      <c r="BN68" s="245"/>
      <c r="BO68" s="245"/>
      <c r="BP68" s="245"/>
      <c r="BQ68" s="242">
        <v>62</v>
      </c>
      <c r="BR68" s="247"/>
      <c r="BS68" s="1025"/>
      <c r="BT68" s="1026"/>
      <c r="BU68" s="1026"/>
      <c r="BV68" s="1026"/>
      <c r="BW68" s="1026"/>
      <c r="BX68" s="1026"/>
      <c r="BY68" s="1026"/>
      <c r="BZ68" s="1026"/>
      <c r="CA68" s="1026"/>
      <c r="CB68" s="1026"/>
      <c r="CC68" s="1026"/>
      <c r="CD68" s="1026"/>
      <c r="CE68" s="1026"/>
      <c r="CF68" s="1026"/>
      <c r="CG68" s="1027"/>
      <c r="CH68" s="1028"/>
      <c r="CI68" s="1029"/>
      <c r="CJ68" s="1029"/>
      <c r="CK68" s="1029"/>
      <c r="CL68" s="1030"/>
      <c r="CM68" s="1028"/>
      <c r="CN68" s="1029"/>
      <c r="CO68" s="1029"/>
      <c r="CP68" s="1029"/>
      <c r="CQ68" s="1030"/>
      <c r="CR68" s="1028"/>
      <c r="CS68" s="1029"/>
      <c r="CT68" s="1029"/>
      <c r="CU68" s="1029"/>
      <c r="CV68" s="1030"/>
      <c r="CW68" s="1028"/>
      <c r="CX68" s="1029"/>
      <c r="CY68" s="1029"/>
      <c r="CZ68" s="1029"/>
      <c r="DA68" s="1030"/>
      <c r="DB68" s="1028"/>
      <c r="DC68" s="1029"/>
      <c r="DD68" s="1029"/>
      <c r="DE68" s="1029"/>
      <c r="DF68" s="1030"/>
      <c r="DG68" s="1028"/>
      <c r="DH68" s="1029"/>
      <c r="DI68" s="1029"/>
      <c r="DJ68" s="1029"/>
      <c r="DK68" s="1030"/>
      <c r="DL68" s="1028"/>
      <c r="DM68" s="1029"/>
      <c r="DN68" s="1029"/>
      <c r="DO68" s="1029"/>
      <c r="DP68" s="1030"/>
      <c r="DQ68" s="1028"/>
      <c r="DR68" s="1029"/>
      <c r="DS68" s="1029"/>
      <c r="DT68" s="1029"/>
      <c r="DU68" s="1030"/>
      <c r="DV68" s="1010"/>
      <c r="DW68" s="1011"/>
      <c r="DX68" s="1011"/>
      <c r="DY68" s="1011"/>
      <c r="DZ68" s="1012"/>
      <c r="EA68" s="226"/>
    </row>
    <row r="69" spans="1:131" s="227" customFormat="1" ht="26.25" customHeight="1" x14ac:dyDescent="0.15">
      <c r="A69" s="241">
        <v>2</v>
      </c>
      <c r="B69" s="1046" t="s">
        <v>576</v>
      </c>
      <c r="C69" s="1047"/>
      <c r="D69" s="1047"/>
      <c r="E69" s="1047"/>
      <c r="F69" s="1047"/>
      <c r="G69" s="1047"/>
      <c r="H69" s="1047"/>
      <c r="I69" s="1047"/>
      <c r="J69" s="1047"/>
      <c r="K69" s="1047"/>
      <c r="L69" s="1047"/>
      <c r="M69" s="1047"/>
      <c r="N69" s="1047"/>
      <c r="O69" s="1047"/>
      <c r="P69" s="1048"/>
      <c r="Q69" s="1049">
        <v>3570</v>
      </c>
      <c r="R69" s="1043"/>
      <c r="S69" s="1043"/>
      <c r="T69" s="1043"/>
      <c r="U69" s="1043"/>
      <c r="V69" s="1043">
        <v>3100</v>
      </c>
      <c r="W69" s="1043"/>
      <c r="X69" s="1043"/>
      <c r="Y69" s="1043"/>
      <c r="Z69" s="1043"/>
      <c r="AA69" s="1043">
        <v>470</v>
      </c>
      <c r="AB69" s="1043"/>
      <c r="AC69" s="1043"/>
      <c r="AD69" s="1043"/>
      <c r="AE69" s="1043"/>
      <c r="AF69" s="1043">
        <v>470</v>
      </c>
      <c r="AG69" s="1043"/>
      <c r="AH69" s="1043"/>
      <c r="AI69" s="1043"/>
      <c r="AJ69" s="1043"/>
      <c r="AK69" s="1043">
        <v>63</v>
      </c>
      <c r="AL69" s="1043"/>
      <c r="AM69" s="1043"/>
      <c r="AN69" s="1043"/>
      <c r="AO69" s="1043"/>
      <c r="AP69" s="1043" t="s">
        <v>516</v>
      </c>
      <c r="AQ69" s="1043"/>
      <c r="AR69" s="1043"/>
      <c r="AS69" s="1043"/>
      <c r="AT69" s="1043"/>
      <c r="AU69" s="1043" t="s">
        <v>516</v>
      </c>
      <c r="AV69" s="1043"/>
      <c r="AW69" s="1043"/>
      <c r="AX69" s="1043"/>
      <c r="AY69" s="1043"/>
      <c r="AZ69" s="1044"/>
      <c r="BA69" s="1044"/>
      <c r="BB69" s="1044"/>
      <c r="BC69" s="1044"/>
      <c r="BD69" s="1045"/>
      <c r="BE69" s="245"/>
      <c r="BF69" s="245"/>
      <c r="BG69" s="245"/>
      <c r="BH69" s="245"/>
      <c r="BI69" s="245"/>
      <c r="BJ69" s="245"/>
      <c r="BK69" s="245"/>
      <c r="BL69" s="245"/>
      <c r="BM69" s="245"/>
      <c r="BN69" s="245"/>
      <c r="BO69" s="245"/>
      <c r="BP69" s="245"/>
      <c r="BQ69" s="242">
        <v>63</v>
      </c>
      <c r="BR69" s="247"/>
      <c r="BS69" s="1025"/>
      <c r="BT69" s="1026"/>
      <c r="BU69" s="1026"/>
      <c r="BV69" s="1026"/>
      <c r="BW69" s="1026"/>
      <c r="BX69" s="1026"/>
      <c r="BY69" s="1026"/>
      <c r="BZ69" s="1026"/>
      <c r="CA69" s="1026"/>
      <c r="CB69" s="1026"/>
      <c r="CC69" s="1026"/>
      <c r="CD69" s="1026"/>
      <c r="CE69" s="1026"/>
      <c r="CF69" s="1026"/>
      <c r="CG69" s="1027"/>
      <c r="CH69" s="1028"/>
      <c r="CI69" s="1029"/>
      <c r="CJ69" s="1029"/>
      <c r="CK69" s="1029"/>
      <c r="CL69" s="1030"/>
      <c r="CM69" s="1028"/>
      <c r="CN69" s="1029"/>
      <c r="CO69" s="1029"/>
      <c r="CP69" s="1029"/>
      <c r="CQ69" s="1030"/>
      <c r="CR69" s="1028"/>
      <c r="CS69" s="1029"/>
      <c r="CT69" s="1029"/>
      <c r="CU69" s="1029"/>
      <c r="CV69" s="1030"/>
      <c r="CW69" s="1028"/>
      <c r="CX69" s="1029"/>
      <c r="CY69" s="1029"/>
      <c r="CZ69" s="1029"/>
      <c r="DA69" s="1030"/>
      <c r="DB69" s="1028"/>
      <c r="DC69" s="1029"/>
      <c r="DD69" s="1029"/>
      <c r="DE69" s="1029"/>
      <c r="DF69" s="1030"/>
      <c r="DG69" s="1028"/>
      <c r="DH69" s="1029"/>
      <c r="DI69" s="1029"/>
      <c r="DJ69" s="1029"/>
      <c r="DK69" s="1030"/>
      <c r="DL69" s="1028"/>
      <c r="DM69" s="1029"/>
      <c r="DN69" s="1029"/>
      <c r="DO69" s="1029"/>
      <c r="DP69" s="1030"/>
      <c r="DQ69" s="1028"/>
      <c r="DR69" s="1029"/>
      <c r="DS69" s="1029"/>
      <c r="DT69" s="1029"/>
      <c r="DU69" s="1030"/>
      <c r="DV69" s="1010"/>
      <c r="DW69" s="1011"/>
      <c r="DX69" s="1011"/>
      <c r="DY69" s="1011"/>
      <c r="DZ69" s="1012"/>
      <c r="EA69" s="226"/>
    </row>
    <row r="70" spans="1:131" s="227" customFormat="1" ht="26.25" customHeight="1" x14ac:dyDescent="0.15">
      <c r="A70" s="241">
        <v>3</v>
      </c>
      <c r="B70" s="1046" t="s">
        <v>577</v>
      </c>
      <c r="C70" s="1047"/>
      <c r="D70" s="1047"/>
      <c r="E70" s="1047"/>
      <c r="F70" s="1047"/>
      <c r="G70" s="1047"/>
      <c r="H70" s="1047"/>
      <c r="I70" s="1047"/>
      <c r="J70" s="1047"/>
      <c r="K70" s="1047"/>
      <c r="L70" s="1047"/>
      <c r="M70" s="1047"/>
      <c r="N70" s="1047"/>
      <c r="O70" s="1047"/>
      <c r="P70" s="1048"/>
      <c r="Q70" s="1049">
        <v>883572</v>
      </c>
      <c r="R70" s="1043"/>
      <c r="S70" s="1043"/>
      <c r="T70" s="1043"/>
      <c r="U70" s="1043"/>
      <c r="V70" s="1043">
        <v>863176</v>
      </c>
      <c r="W70" s="1043"/>
      <c r="X70" s="1043"/>
      <c r="Y70" s="1043"/>
      <c r="Z70" s="1043"/>
      <c r="AA70" s="1043">
        <v>20396</v>
      </c>
      <c r="AB70" s="1043"/>
      <c r="AC70" s="1043"/>
      <c r="AD70" s="1043"/>
      <c r="AE70" s="1043"/>
      <c r="AF70" s="1043">
        <v>20396</v>
      </c>
      <c r="AG70" s="1043"/>
      <c r="AH70" s="1043"/>
      <c r="AI70" s="1043"/>
      <c r="AJ70" s="1043"/>
      <c r="AK70" s="1043">
        <v>5429</v>
      </c>
      <c r="AL70" s="1043"/>
      <c r="AM70" s="1043"/>
      <c r="AN70" s="1043"/>
      <c r="AO70" s="1043"/>
      <c r="AP70" s="1043" t="s">
        <v>516</v>
      </c>
      <c r="AQ70" s="1043"/>
      <c r="AR70" s="1043"/>
      <c r="AS70" s="1043"/>
      <c r="AT70" s="1043"/>
      <c r="AU70" s="1043" t="s">
        <v>516</v>
      </c>
      <c r="AV70" s="1043"/>
      <c r="AW70" s="1043"/>
      <c r="AX70" s="1043"/>
      <c r="AY70" s="1043"/>
      <c r="AZ70" s="1044"/>
      <c r="BA70" s="1044"/>
      <c r="BB70" s="1044"/>
      <c r="BC70" s="1044"/>
      <c r="BD70" s="1045"/>
      <c r="BE70" s="245"/>
      <c r="BF70" s="245"/>
      <c r="BG70" s="245"/>
      <c r="BH70" s="245"/>
      <c r="BI70" s="245"/>
      <c r="BJ70" s="245"/>
      <c r="BK70" s="245"/>
      <c r="BL70" s="245"/>
      <c r="BM70" s="245"/>
      <c r="BN70" s="245"/>
      <c r="BO70" s="245"/>
      <c r="BP70" s="245"/>
      <c r="BQ70" s="242">
        <v>64</v>
      </c>
      <c r="BR70" s="247"/>
      <c r="BS70" s="1025"/>
      <c r="BT70" s="1026"/>
      <c r="BU70" s="1026"/>
      <c r="BV70" s="1026"/>
      <c r="BW70" s="1026"/>
      <c r="BX70" s="1026"/>
      <c r="BY70" s="1026"/>
      <c r="BZ70" s="1026"/>
      <c r="CA70" s="1026"/>
      <c r="CB70" s="1026"/>
      <c r="CC70" s="1026"/>
      <c r="CD70" s="1026"/>
      <c r="CE70" s="1026"/>
      <c r="CF70" s="1026"/>
      <c r="CG70" s="1027"/>
      <c r="CH70" s="1028"/>
      <c r="CI70" s="1029"/>
      <c r="CJ70" s="1029"/>
      <c r="CK70" s="1029"/>
      <c r="CL70" s="1030"/>
      <c r="CM70" s="1028"/>
      <c r="CN70" s="1029"/>
      <c r="CO70" s="1029"/>
      <c r="CP70" s="1029"/>
      <c r="CQ70" s="1030"/>
      <c r="CR70" s="1028"/>
      <c r="CS70" s="1029"/>
      <c r="CT70" s="1029"/>
      <c r="CU70" s="1029"/>
      <c r="CV70" s="1030"/>
      <c r="CW70" s="1028"/>
      <c r="CX70" s="1029"/>
      <c r="CY70" s="1029"/>
      <c r="CZ70" s="1029"/>
      <c r="DA70" s="1030"/>
      <c r="DB70" s="1028"/>
      <c r="DC70" s="1029"/>
      <c r="DD70" s="1029"/>
      <c r="DE70" s="1029"/>
      <c r="DF70" s="1030"/>
      <c r="DG70" s="1028"/>
      <c r="DH70" s="1029"/>
      <c r="DI70" s="1029"/>
      <c r="DJ70" s="1029"/>
      <c r="DK70" s="1030"/>
      <c r="DL70" s="1028"/>
      <c r="DM70" s="1029"/>
      <c r="DN70" s="1029"/>
      <c r="DO70" s="1029"/>
      <c r="DP70" s="1030"/>
      <c r="DQ70" s="1028"/>
      <c r="DR70" s="1029"/>
      <c r="DS70" s="1029"/>
      <c r="DT70" s="1029"/>
      <c r="DU70" s="1030"/>
      <c r="DV70" s="1010"/>
      <c r="DW70" s="1011"/>
      <c r="DX70" s="1011"/>
      <c r="DY70" s="1011"/>
      <c r="DZ70" s="1012"/>
      <c r="EA70" s="226"/>
    </row>
    <row r="71" spans="1:131" s="227" customFormat="1" ht="26.25" customHeight="1" x14ac:dyDescent="0.15">
      <c r="A71" s="241">
        <v>4</v>
      </c>
      <c r="B71" s="1046"/>
      <c r="C71" s="1047"/>
      <c r="D71" s="1047"/>
      <c r="E71" s="1047"/>
      <c r="F71" s="1047"/>
      <c r="G71" s="1047"/>
      <c r="H71" s="1047"/>
      <c r="I71" s="1047"/>
      <c r="J71" s="1047"/>
      <c r="K71" s="1047"/>
      <c r="L71" s="1047"/>
      <c r="M71" s="1047"/>
      <c r="N71" s="1047"/>
      <c r="O71" s="1047"/>
      <c r="P71" s="1048"/>
      <c r="Q71" s="1049"/>
      <c r="R71" s="1043"/>
      <c r="S71" s="1043"/>
      <c r="T71" s="1043"/>
      <c r="U71" s="1043"/>
      <c r="V71" s="1043"/>
      <c r="W71" s="1043"/>
      <c r="X71" s="1043"/>
      <c r="Y71" s="1043"/>
      <c r="Z71" s="1043"/>
      <c r="AA71" s="1043"/>
      <c r="AB71" s="1043"/>
      <c r="AC71" s="1043"/>
      <c r="AD71" s="1043"/>
      <c r="AE71" s="1043"/>
      <c r="AF71" s="1043"/>
      <c r="AG71" s="1043"/>
      <c r="AH71" s="1043"/>
      <c r="AI71" s="1043"/>
      <c r="AJ71" s="1043"/>
      <c r="AK71" s="1043"/>
      <c r="AL71" s="1043"/>
      <c r="AM71" s="1043"/>
      <c r="AN71" s="1043"/>
      <c r="AO71" s="1043"/>
      <c r="AP71" s="1043"/>
      <c r="AQ71" s="1043"/>
      <c r="AR71" s="1043"/>
      <c r="AS71" s="1043"/>
      <c r="AT71" s="1043"/>
      <c r="AU71" s="1043"/>
      <c r="AV71" s="1043"/>
      <c r="AW71" s="1043"/>
      <c r="AX71" s="1043"/>
      <c r="AY71" s="1043"/>
      <c r="AZ71" s="1044"/>
      <c r="BA71" s="1044"/>
      <c r="BB71" s="1044"/>
      <c r="BC71" s="1044"/>
      <c r="BD71" s="1045"/>
      <c r="BE71" s="245"/>
      <c r="BF71" s="245"/>
      <c r="BG71" s="245"/>
      <c r="BH71" s="245"/>
      <c r="BI71" s="245"/>
      <c r="BJ71" s="245"/>
      <c r="BK71" s="245"/>
      <c r="BL71" s="245"/>
      <c r="BM71" s="245"/>
      <c r="BN71" s="245"/>
      <c r="BO71" s="245"/>
      <c r="BP71" s="245"/>
      <c r="BQ71" s="242">
        <v>65</v>
      </c>
      <c r="BR71" s="247"/>
      <c r="BS71" s="1025"/>
      <c r="BT71" s="1026"/>
      <c r="BU71" s="1026"/>
      <c r="BV71" s="1026"/>
      <c r="BW71" s="1026"/>
      <c r="BX71" s="1026"/>
      <c r="BY71" s="1026"/>
      <c r="BZ71" s="1026"/>
      <c r="CA71" s="1026"/>
      <c r="CB71" s="1026"/>
      <c r="CC71" s="1026"/>
      <c r="CD71" s="1026"/>
      <c r="CE71" s="1026"/>
      <c r="CF71" s="1026"/>
      <c r="CG71" s="1027"/>
      <c r="CH71" s="1028"/>
      <c r="CI71" s="1029"/>
      <c r="CJ71" s="1029"/>
      <c r="CK71" s="1029"/>
      <c r="CL71" s="1030"/>
      <c r="CM71" s="1028"/>
      <c r="CN71" s="1029"/>
      <c r="CO71" s="1029"/>
      <c r="CP71" s="1029"/>
      <c r="CQ71" s="1030"/>
      <c r="CR71" s="1028"/>
      <c r="CS71" s="1029"/>
      <c r="CT71" s="1029"/>
      <c r="CU71" s="1029"/>
      <c r="CV71" s="1030"/>
      <c r="CW71" s="1028"/>
      <c r="CX71" s="1029"/>
      <c r="CY71" s="1029"/>
      <c r="CZ71" s="1029"/>
      <c r="DA71" s="1030"/>
      <c r="DB71" s="1028"/>
      <c r="DC71" s="1029"/>
      <c r="DD71" s="1029"/>
      <c r="DE71" s="1029"/>
      <c r="DF71" s="1030"/>
      <c r="DG71" s="1028"/>
      <c r="DH71" s="1029"/>
      <c r="DI71" s="1029"/>
      <c r="DJ71" s="1029"/>
      <c r="DK71" s="1030"/>
      <c r="DL71" s="1028"/>
      <c r="DM71" s="1029"/>
      <c r="DN71" s="1029"/>
      <c r="DO71" s="1029"/>
      <c r="DP71" s="1030"/>
      <c r="DQ71" s="1028"/>
      <c r="DR71" s="1029"/>
      <c r="DS71" s="1029"/>
      <c r="DT71" s="1029"/>
      <c r="DU71" s="1030"/>
      <c r="DV71" s="1010"/>
      <c r="DW71" s="1011"/>
      <c r="DX71" s="1011"/>
      <c r="DY71" s="1011"/>
      <c r="DZ71" s="1012"/>
      <c r="EA71" s="226"/>
    </row>
    <row r="72" spans="1:131" s="227" customFormat="1" ht="26.25" customHeight="1" x14ac:dyDescent="0.15">
      <c r="A72" s="241">
        <v>5</v>
      </c>
      <c r="B72" s="1046"/>
      <c r="C72" s="1047"/>
      <c r="D72" s="1047"/>
      <c r="E72" s="1047"/>
      <c r="F72" s="1047"/>
      <c r="G72" s="1047"/>
      <c r="H72" s="1047"/>
      <c r="I72" s="1047"/>
      <c r="J72" s="1047"/>
      <c r="K72" s="1047"/>
      <c r="L72" s="1047"/>
      <c r="M72" s="1047"/>
      <c r="N72" s="1047"/>
      <c r="O72" s="1047"/>
      <c r="P72" s="1048"/>
      <c r="Q72" s="1049"/>
      <c r="R72" s="1043"/>
      <c r="S72" s="1043"/>
      <c r="T72" s="1043"/>
      <c r="U72" s="1043"/>
      <c r="V72" s="1043"/>
      <c r="W72" s="1043"/>
      <c r="X72" s="1043"/>
      <c r="Y72" s="1043"/>
      <c r="Z72" s="1043"/>
      <c r="AA72" s="1043"/>
      <c r="AB72" s="1043"/>
      <c r="AC72" s="1043"/>
      <c r="AD72" s="1043"/>
      <c r="AE72" s="1043"/>
      <c r="AF72" s="1043"/>
      <c r="AG72" s="1043"/>
      <c r="AH72" s="1043"/>
      <c r="AI72" s="1043"/>
      <c r="AJ72" s="1043"/>
      <c r="AK72" s="1043"/>
      <c r="AL72" s="1043"/>
      <c r="AM72" s="1043"/>
      <c r="AN72" s="1043"/>
      <c r="AO72" s="1043"/>
      <c r="AP72" s="1043"/>
      <c r="AQ72" s="1043"/>
      <c r="AR72" s="1043"/>
      <c r="AS72" s="1043"/>
      <c r="AT72" s="1043"/>
      <c r="AU72" s="1043"/>
      <c r="AV72" s="1043"/>
      <c r="AW72" s="1043"/>
      <c r="AX72" s="1043"/>
      <c r="AY72" s="1043"/>
      <c r="AZ72" s="1044"/>
      <c r="BA72" s="1044"/>
      <c r="BB72" s="1044"/>
      <c r="BC72" s="1044"/>
      <c r="BD72" s="1045"/>
      <c r="BE72" s="245"/>
      <c r="BF72" s="245"/>
      <c r="BG72" s="245"/>
      <c r="BH72" s="245"/>
      <c r="BI72" s="245"/>
      <c r="BJ72" s="245"/>
      <c r="BK72" s="245"/>
      <c r="BL72" s="245"/>
      <c r="BM72" s="245"/>
      <c r="BN72" s="245"/>
      <c r="BO72" s="245"/>
      <c r="BP72" s="245"/>
      <c r="BQ72" s="242">
        <v>66</v>
      </c>
      <c r="BR72" s="247"/>
      <c r="BS72" s="1025"/>
      <c r="BT72" s="1026"/>
      <c r="BU72" s="1026"/>
      <c r="BV72" s="1026"/>
      <c r="BW72" s="1026"/>
      <c r="BX72" s="1026"/>
      <c r="BY72" s="1026"/>
      <c r="BZ72" s="1026"/>
      <c r="CA72" s="1026"/>
      <c r="CB72" s="1026"/>
      <c r="CC72" s="1026"/>
      <c r="CD72" s="1026"/>
      <c r="CE72" s="1026"/>
      <c r="CF72" s="1026"/>
      <c r="CG72" s="1027"/>
      <c r="CH72" s="1028"/>
      <c r="CI72" s="1029"/>
      <c r="CJ72" s="1029"/>
      <c r="CK72" s="1029"/>
      <c r="CL72" s="1030"/>
      <c r="CM72" s="1028"/>
      <c r="CN72" s="1029"/>
      <c r="CO72" s="1029"/>
      <c r="CP72" s="1029"/>
      <c r="CQ72" s="1030"/>
      <c r="CR72" s="1028"/>
      <c r="CS72" s="1029"/>
      <c r="CT72" s="1029"/>
      <c r="CU72" s="1029"/>
      <c r="CV72" s="1030"/>
      <c r="CW72" s="1028"/>
      <c r="CX72" s="1029"/>
      <c r="CY72" s="1029"/>
      <c r="CZ72" s="1029"/>
      <c r="DA72" s="1030"/>
      <c r="DB72" s="1028"/>
      <c r="DC72" s="1029"/>
      <c r="DD72" s="1029"/>
      <c r="DE72" s="1029"/>
      <c r="DF72" s="1030"/>
      <c r="DG72" s="1028"/>
      <c r="DH72" s="1029"/>
      <c r="DI72" s="1029"/>
      <c r="DJ72" s="1029"/>
      <c r="DK72" s="1030"/>
      <c r="DL72" s="1028"/>
      <c r="DM72" s="1029"/>
      <c r="DN72" s="1029"/>
      <c r="DO72" s="1029"/>
      <c r="DP72" s="1030"/>
      <c r="DQ72" s="1028"/>
      <c r="DR72" s="1029"/>
      <c r="DS72" s="1029"/>
      <c r="DT72" s="1029"/>
      <c r="DU72" s="1030"/>
      <c r="DV72" s="1010"/>
      <c r="DW72" s="1011"/>
      <c r="DX72" s="1011"/>
      <c r="DY72" s="1011"/>
      <c r="DZ72" s="1012"/>
      <c r="EA72" s="226"/>
    </row>
    <row r="73" spans="1:131" s="227" customFormat="1" ht="26.25" customHeight="1" x14ac:dyDescent="0.15">
      <c r="A73" s="241">
        <v>6</v>
      </c>
      <c r="B73" s="1046"/>
      <c r="C73" s="1047"/>
      <c r="D73" s="1047"/>
      <c r="E73" s="1047"/>
      <c r="F73" s="1047"/>
      <c r="G73" s="1047"/>
      <c r="H73" s="1047"/>
      <c r="I73" s="1047"/>
      <c r="J73" s="1047"/>
      <c r="K73" s="1047"/>
      <c r="L73" s="1047"/>
      <c r="M73" s="1047"/>
      <c r="N73" s="1047"/>
      <c r="O73" s="1047"/>
      <c r="P73" s="1048"/>
      <c r="Q73" s="1049"/>
      <c r="R73" s="1043"/>
      <c r="S73" s="1043"/>
      <c r="T73" s="1043"/>
      <c r="U73" s="1043"/>
      <c r="V73" s="1043"/>
      <c r="W73" s="1043"/>
      <c r="X73" s="1043"/>
      <c r="Y73" s="1043"/>
      <c r="Z73" s="1043"/>
      <c r="AA73" s="1043"/>
      <c r="AB73" s="1043"/>
      <c r="AC73" s="1043"/>
      <c r="AD73" s="1043"/>
      <c r="AE73" s="1043"/>
      <c r="AF73" s="1043"/>
      <c r="AG73" s="1043"/>
      <c r="AH73" s="1043"/>
      <c r="AI73" s="1043"/>
      <c r="AJ73" s="1043"/>
      <c r="AK73" s="1043"/>
      <c r="AL73" s="1043"/>
      <c r="AM73" s="1043"/>
      <c r="AN73" s="1043"/>
      <c r="AO73" s="1043"/>
      <c r="AP73" s="1043"/>
      <c r="AQ73" s="1043"/>
      <c r="AR73" s="1043"/>
      <c r="AS73" s="1043"/>
      <c r="AT73" s="1043"/>
      <c r="AU73" s="1043"/>
      <c r="AV73" s="1043"/>
      <c r="AW73" s="1043"/>
      <c r="AX73" s="1043"/>
      <c r="AY73" s="1043"/>
      <c r="AZ73" s="1044"/>
      <c r="BA73" s="1044"/>
      <c r="BB73" s="1044"/>
      <c r="BC73" s="1044"/>
      <c r="BD73" s="1045"/>
      <c r="BE73" s="245"/>
      <c r="BF73" s="245"/>
      <c r="BG73" s="245"/>
      <c r="BH73" s="245"/>
      <c r="BI73" s="245"/>
      <c r="BJ73" s="245"/>
      <c r="BK73" s="245"/>
      <c r="BL73" s="245"/>
      <c r="BM73" s="245"/>
      <c r="BN73" s="245"/>
      <c r="BO73" s="245"/>
      <c r="BP73" s="245"/>
      <c r="BQ73" s="242">
        <v>67</v>
      </c>
      <c r="BR73" s="247"/>
      <c r="BS73" s="1025"/>
      <c r="BT73" s="1026"/>
      <c r="BU73" s="1026"/>
      <c r="BV73" s="1026"/>
      <c r="BW73" s="1026"/>
      <c r="BX73" s="1026"/>
      <c r="BY73" s="1026"/>
      <c r="BZ73" s="1026"/>
      <c r="CA73" s="1026"/>
      <c r="CB73" s="1026"/>
      <c r="CC73" s="1026"/>
      <c r="CD73" s="1026"/>
      <c r="CE73" s="1026"/>
      <c r="CF73" s="1026"/>
      <c r="CG73" s="1027"/>
      <c r="CH73" s="1028"/>
      <c r="CI73" s="1029"/>
      <c r="CJ73" s="1029"/>
      <c r="CK73" s="1029"/>
      <c r="CL73" s="1030"/>
      <c r="CM73" s="1028"/>
      <c r="CN73" s="1029"/>
      <c r="CO73" s="1029"/>
      <c r="CP73" s="1029"/>
      <c r="CQ73" s="1030"/>
      <c r="CR73" s="1028"/>
      <c r="CS73" s="1029"/>
      <c r="CT73" s="1029"/>
      <c r="CU73" s="1029"/>
      <c r="CV73" s="1030"/>
      <c r="CW73" s="1028"/>
      <c r="CX73" s="1029"/>
      <c r="CY73" s="1029"/>
      <c r="CZ73" s="1029"/>
      <c r="DA73" s="1030"/>
      <c r="DB73" s="1028"/>
      <c r="DC73" s="1029"/>
      <c r="DD73" s="1029"/>
      <c r="DE73" s="1029"/>
      <c r="DF73" s="1030"/>
      <c r="DG73" s="1028"/>
      <c r="DH73" s="1029"/>
      <c r="DI73" s="1029"/>
      <c r="DJ73" s="1029"/>
      <c r="DK73" s="1030"/>
      <c r="DL73" s="1028"/>
      <c r="DM73" s="1029"/>
      <c r="DN73" s="1029"/>
      <c r="DO73" s="1029"/>
      <c r="DP73" s="1030"/>
      <c r="DQ73" s="1028"/>
      <c r="DR73" s="1029"/>
      <c r="DS73" s="1029"/>
      <c r="DT73" s="1029"/>
      <c r="DU73" s="1030"/>
      <c r="DV73" s="1010"/>
      <c r="DW73" s="1011"/>
      <c r="DX73" s="1011"/>
      <c r="DY73" s="1011"/>
      <c r="DZ73" s="1012"/>
      <c r="EA73" s="226"/>
    </row>
    <row r="74" spans="1:131" s="227" customFormat="1" ht="26.25" customHeight="1" x14ac:dyDescent="0.15">
      <c r="A74" s="241">
        <v>7</v>
      </c>
      <c r="B74" s="1046"/>
      <c r="C74" s="1047"/>
      <c r="D74" s="1047"/>
      <c r="E74" s="1047"/>
      <c r="F74" s="1047"/>
      <c r="G74" s="1047"/>
      <c r="H74" s="1047"/>
      <c r="I74" s="1047"/>
      <c r="J74" s="1047"/>
      <c r="K74" s="1047"/>
      <c r="L74" s="1047"/>
      <c r="M74" s="1047"/>
      <c r="N74" s="1047"/>
      <c r="O74" s="1047"/>
      <c r="P74" s="1048"/>
      <c r="Q74" s="1049"/>
      <c r="R74" s="1043"/>
      <c r="S74" s="1043"/>
      <c r="T74" s="1043"/>
      <c r="U74" s="1043"/>
      <c r="V74" s="1043"/>
      <c r="W74" s="1043"/>
      <c r="X74" s="1043"/>
      <c r="Y74" s="1043"/>
      <c r="Z74" s="1043"/>
      <c r="AA74" s="1043"/>
      <c r="AB74" s="1043"/>
      <c r="AC74" s="1043"/>
      <c r="AD74" s="1043"/>
      <c r="AE74" s="1043"/>
      <c r="AF74" s="1043"/>
      <c r="AG74" s="1043"/>
      <c r="AH74" s="1043"/>
      <c r="AI74" s="1043"/>
      <c r="AJ74" s="1043"/>
      <c r="AK74" s="1043"/>
      <c r="AL74" s="1043"/>
      <c r="AM74" s="1043"/>
      <c r="AN74" s="1043"/>
      <c r="AO74" s="1043"/>
      <c r="AP74" s="1043"/>
      <c r="AQ74" s="1043"/>
      <c r="AR74" s="1043"/>
      <c r="AS74" s="1043"/>
      <c r="AT74" s="1043"/>
      <c r="AU74" s="1043"/>
      <c r="AV74" s="1043"/>
      <c r="AW74" s="1043"/>
      <c r="AX74" s="1043"/>
      <c r="AY74" s="1043"/>
      <c r="AZ74" s="1044"/>
      <c r="BA74" s="1044"/>
      <c r="BB74" s="1044"/>
      <c r="BC74" s="1044"/>
      <c r="BD74" s="1045"/>
      <c r="BE74" s="245"/>
      <c r="BF74" s="245"/>
      <c r="BG74" s="245"/>
      <c r="BH74" s="245"/>
      <c r="BI74" s="245"/>
      <c r="BJ74" s="245"/>
      <c r="BK74" s="245"/>
      <c r="BL74" s="245"/>
      <c r="BM74" s="245"/>
      <c r="BN74" s="245"/>
      <c r="BO74" s="245"/>
      <c r="BP74" s="245"/>
      <c r="BQ74" s="242">
        <v>68</v>
      </c>
      <c r="BR74" s="247"/>
      <c r="BS74" s="1025"/>
      <c r="BT74" s="1026"/>
      <c r="BU74" s="1026"/>
      <c r="BV74" s="1026"/>
      <c r="BW74" s="1026"/>
      <c r="BX74" s="1026"/>
      <c r="BY74" s="1026"/>
      <c r="BZ74" s="1026"/>
      <c r="CA74" s="1026"/>
      <c r="CB74" s="1026"/>
      <c r="CC74" s="1026"/>
      <c r="CD74" s="1026"/>
      <c r="CE74" s="1026"/>
      <c r="CF74" s="1026"/>
      <c r="CG74" s="1027"/>
      <c r="CH74" s="1028"/>
      <c r="CI74" s="1029"/>
      <c r="CJ74" s="1029"/>
      <c r="CK74" s="1029"/>
      <c r="CL74" s="1030"/>
      <c r="CM74" s="1028"/>
      <c r="CN74" s="1029"/>
      <c r="CO74" s="1029"/>
      <c r="CP74" s="1029"/>
      <c r="CQ74" s="1030"/>
      <c r="CR74" s="1028"/>
      <c r="CS74" s="1029"/>
      <c r="CT74" s="1029"/>
      <c r="CU74" s="1029"/>
      <c r="CV74" s="1030"/>
      <c r="CW74" s="1028"/>
      <c r="CX74" s="1029"/>
      <c r="CY74" s="1029"/>
      <c r="CZ74" s="1029"/>
      <c r="DA74" s="1030"/>
      <c r="DB74" s="1028"/>
      <c r="DC74" s="1029"/>
      <c r="DD74" s="1029"/>
      <c r="DE74" s="1029"/>
      <c r="DF74" s="1030"/>
      <c r="DG74" s="1028"/>
      <c r="DH74" s="1029"/>
      <c r="DI74" s="1029"/>
      <c r="DJ74" s="1029"/>
      <c r="DK74" s="1030"/>
      <c r="DL74" s="1028"/>
      <c r="DM74" s="1029"/>
      <c r="DN74" s="1029"/>
      <c r="DO74" s="1029"/>
      <c r="DP74" s="1030"/>
      <c r="DQ74" s="1028"/>
      <c r="DR74" s="1029"/>
      <c r="DS74" s="1029"/>
      <c r="DT74" s="1029"/>
      <c r="DU74" s="1030"/>
      <c r="DV74" s="1010"/>
      <c r="DW74" s="1011"/>
      <c r="DX74" s="1011"/>
      <c r="DY74" s="1011"/>
      <c r="DZ74" s="1012"/>
      <c r="EA74" s="226"/>
    </row>
    <row r="75" spans="1:131" s="227" customFormat="1" ht="26.25" customHeight="1" x14ac:dyDescent="0.15">
      <c r="A75" s="241">
        <v>8</v>
      </c>
      <c r="B75" s="1046"/>
      <c r="C75" s="1047"/>
      <c r="D75" s="1047"/>
      <c r="E75" s="1047"/>
      <c r="F75" s="1047"/>
      <c r="G75" s="1047"/>
      <c r="H75" s="1047"/>
      <c r="I75" s="1047"/>
      <c r="J75" s="1047"/>
      <c r="K75" s="1047"/>
      <c r="L75" s="1047"/>
      <c r="M75" s="1047"/>
      <c r="N75" s="1047"/>
      <c r="O75" s="1047"/>
      <c r="P75" s="1048"/>
      <c r="Q75" s="1050"/>
      <c r="R75" s="1051"/>
      <c r="S75" s="1051"/>
      <c r="T75" s="1051"/>
      <c r="U75" s="1052"/>
      <c r="V75" s="1053"/>
      <c r="W75" s="1051"/>
      <c r="X75" s="1051"/>
      <c r="Y75" s="1051"/>
      <c r="Z75" s="1052"/>
      <c r="AA75" s="1053"/>
      <c r="AB75" s="1051"/>
      <c r="AC75" s="1051"/>
      <c r="AD75" s="1051"/>
      <c r="AE75" s="1052"/>
      <c r="AF75" s="1053"/>
      <c r="AG75" s="1051"/>
      <c r="AH75" s="1051"/>
      <c r="AI75" s="1051"/>
      <c r="AJ75" s="1052"/>
      <c r="AK75" s="1053"/>
      <c r="AL75" s="1051"/>
      <c r="AM75" s="1051"/>
      <c r="AN75" s="1051"/>
      <c r="AO75" s="1052"/>
      <c r="AP75" s="1053"/>
      <c r="AQ75" s="1051"/>
      <c r="AR75" s="1051"/>
      <c r="AS75" s="1051"/>
      <c r="AT75" s="1052"/>
      <c r="AU75" s="1053"/>
      <c r="AV75" s="1051"/>
      <c r="AW75" s="1051"/>
      <c r="AX75" s="1051"/>
      <c r="AY75" s="1052"/>
      <c r="AZ75" s="1044"/>
      <c r="BA75" s="1044"/>
      <c r="BB75" s="1044"/>
      <c r="BC75" s="1044"/>
      <c r="BD75" s="1045"/>
      <c r="BE75" s="245"/>
      <c r="BF75" s="245"/>
      <c r="BG75" s="245"/>
      <c r="BH75" s="245"/>
      <c r="BI75" s="245"/>
      <c r="BJ75" s="245"/>
      <c r="BK75" s="245"/>
      <c r="BL75" s="245"/>
      <c r="BM75" s="245"/>
      <c r="BN75" s="245"/>
      <c r="BO75" s="245"/>
      <c r="BP75" s="245"/>
      <c r="BQ75" s="242">
        <v>69</v>
      </c>
      <c r="BR75" s="247"/>
      <c r="BS75" s="1025"/>
      <c r="BT75" s="1026"/>
      <c r="BU75" s="1026"/>
      <c r="BV75" s="1026"/>
      <c r="BW75" s="1026"/>
      <c r="BX75" s="1026"/>
      <c r="BY75" s="1026"/>
      <c r="BZ75" s="1026"/>
      <c r="CA75" s="1026"/>
      <c r="CB75" s="1026"/>
      <c r="CC75" s="1026"/>
      <c r="CD75" s="1026"/>
      <c r="CE75" s="1026"/>
      <c r="CF75" s="1026"/>
      <c r="CG75" s="1027"/>
      <c r="CH75" s="1028"/>
      <c r="CI75" s="1029"/>
      <c r="CJ75" s="1029"/>
      <c r="CK75" s="1029"/>
      <c r="CL75" s="1030"/>
      <c r="CM75" s="1028"/>
      <c r="CN75" s="1029"/>
      <c r="CO75" s="1029"/>
      <c r="CP75" s="1029"/>
      <c r="CQ75" s="1030"/>
      <c r="CR75" s="1028"/>
      <c r="CS75" s="1029"/>
      <c r="CT75" s="1029"/>
      <c r="CU75" s="1029"/>
      <c r="CV75" s="1030"/>
      <c r="CW75" s="1028"/>
      <c r="CX75" s="1029"/>
      <c r="CY75" s="1029"/>
      <c r="CZ75" s="1029"/>
      <c r="DA75" s="1030"/>
      <c r="DB75" s="1028"/>
      <c r="DC75" s="1029"/>
      <c r="DD75" s="1029"/>
      <c r="DE75" s="1029"/>
      <c r="DF75" s="1030"/>
      <c r="DG75" s="1028"/>
      <c r="DH75" s="1029"/>
      <c r="DI75" s="1029"/>
      <c r="DJ75" s="1029"/>
      <c r="DK75" s="1030"/>
      <c r="DL75" s="1028"/>
      <c r="DM75" s="1029"/>
      <c r="DN75" s="1029"/>
      <c r="DO75" s="1029"/>
      <c r="DP75" s="1030"/>
      <c r="DQ75" s="1028"/>
      <c r="DR75" s="1029"/>
      <c r="DS75" s="1029"/>
      <c r="DT75" s="1029"/>
      <c r="DU75" s="1030"/>
      <c r="DV75" s="1010"/>
      <c r="DW75" s="1011"/>
      <c r="DX75" s="1011"/>
      <c r="DY75" s="1011"/>
      <c r="DZ75" s="1012"/>
      <c r="EA75" s="226"/>
    </row>
    <row r="76" spans="1:131" s="227" customFormat="1" ht="26.25" customHeight="1" x14ac:dyDescent="0.15">
      <c r="A76" s="241">
        <v>9</v>
      </c>
      <c r="B76" s="1046"/>
      <c r="C76" s="1047"/>
      <c r="D76" s="1047"/>
      <c r="E76" s="1047"/>
      <c r="F76" s="1047"/>
      <c r="G76" s="1047"/>
      <c r="H76" s="1047"/>
      <c r="I76" s="1047"/>
      <c r="J76" s="1047"/>
      <c r="K76" s="1047"/>
      <c r="L76" s="1047"/>
      <c r="M76" s="1047"/>
      <c r="N76" s="1047"/>
      <c r="O76" s="1047"/>
      <c r="P76" s="1048"/>
      <c r="Q76" s="1050"/>
      <c r="R76" s="1051"/>
      <c r="S76" s="1051"/>
      <c r="T76" s="1051"/>
      <c r="U76" s="1052"/>
      <c r="V76" s="1053"/>
      <c r="W76" s="1051"/>
      <c r="X76" s="1051"/>
      <c r="Y76" s="1051"/>
      <c r="Z76" s="1052"/>
      <c r="AA76" s="1053"/>
      <c r="AB76" s="1051"/>
      <c r="AC76" s="1051"/>
      <c r="AD76" s="1051"/>
      <c r="AE76" s="1052"/>
      <c r="AF76" s="1053"/>
      <c r="AG76" s="1051"/>
      <c r="AH76" s="1051"/>
      <c r="AI76" s="1051"/>
      <c r="AJ76" s="1052"/>
      <c r="AK76" s="1053"/>
      <c r="AL76" s="1051"/>
      <c r="AM76" s="1051"/>
      <c r="AN76" s="1051"/>
      <c r="AO76" s="1052"/>
      <c r="AP76" s="1053"/>
      <c r="AQ76" s="1051"/>
      <c r="AR76" s="1051"/>
      <c r="AS76" s="1051"/>
      <c r="AT76" s="1052"/>
      <c r="AU76" s="1053"/>
      <c r="AV76" s="1051"/>
      <c r="AW76" s="1051"/>
      <c r="AX76" s="1051"/>
      <c r="AY76" s="1052"/>
      <c r="AZ76" s="1044"/>
      <c r="BA76" s="1044"/>
      <c r="BB76" s="1044"/>
      <c r="BC76" s="1044"/>
      <c r="BD76" s="1045"/>
      <c r="BE76" s="245"/>
      <c r="BF76" s="245"/>
      <c r="BG76" s="245"/>
      <c r="BH76" s="245"/>
      <c r="BI76" s="245"/>
      <c r="BJ76" s="245"/>
      <c r="BK76" s="245"/>
      <c r="BL76" s="245"/>
      <c r="BM76" s="245"/>
      <c r="BN76" s="245"/>
      <c r="BO76" s="245"/>
      <c r="BP76" s="245"/>
      <c r="BQ76" s="242">
        <v>70</v>
      </c>
      <c r="BR76" s="247"/>
      <c r="BS76" s="1025"/>
      <c r="BT76" s="1026"/>
      <c r="BU76" s="1026"/>
      <c r="BV76" s="1026"/>
      <c r="BW76" s="1026"/>
      <c r="BX76" s="1026"/>
      <c r="BY76" s="1026"/>
      <c r="BZ76" s="1026"/>
      <c r="CA76" s="1026"/>
      <c r="CB76" s="1026"/>
      <c r="CC76" s="1026"/>
      <c r="CD76" s="1026"/>
      <c r="CE76" s="1026"/>
      <c r="CF76" s="1026"/>
      <c r="CG76" s="1027"/>
      <c r="CH76" s="1028"/>
      <c r="CI76" s="1029"/>
      <c r="CJ76" s="1029"/>
      <c r="CK76" s="1029"/>
      <c r="CL76" s="1030"/>
      <c r="CM76" s="1028"/>
      <c r="CN76" s="1029"/>
      <c r="CO76" s="1029"/>
      <c r="CP76" s="1029"/>
      <c r="CQ76" s="1030"/>
      <c r="CR76" s="1028"/>
      <c r="CS76" s="1029"/>
      <c r="CT76" s="1029"/>
      <c r="CU76" s="1029"/>
      <c r="CV76" s="1030"/>
      <c r="CW76" s="1028"/>
      <c r="CX76" s="1029"/>
      <c r="CY76" s="1029"/>
      <c r="CZ76" s="1029"/>
      <c r="DA76" s="1030"/>
      <c r="DB76" s="1028"/>
      <c r="DC76" s="1029"/>
      <c r="DD76" s="1029"/>
      <c r="DE76" s="1029"/>
      <c r="DF76" s="1030"/>
      <c r="DG76" s="1028"/>
      <c r="DH76" s="1029"/>
      <c r="DI76" s="1029"/>
      <c r="DJ76" s="1029"/>
      <c r="DK76" s="1030"/>
      <c r="DL76" s="1028"/>
      <c r="DM76" s="1029"/>
      <c r="DN76" s="1029"/>
      <c r="DO76" s="1029"/>
      <c r="DP76" s="1030"/>
      <c r="DQ76" s="1028"/>
      <c r="DR76" s="1029"/>
      <c r="DS76" s="1029"/>
      <c r="DT76" s="1029"/>
      <c r="DU76" s="1030"/>
      <c r="DV76" s="1010"/>
      <c r="DW76" s="1011"/>
      <c r="DX76" s="1011"/>
      <c r="DY76" s="1011"/>
      <c r="DZ76" s="1012"/>
      <c r="EA76" s="226"/>
    </row>
    <row r="77" spans="1:131" s="227" customFormat="1" ht="26.25" customHeight="1" x14ac:dyDescent="0.15">
      <c r="A77" s="241">
        <v>10</v>
      </c>
      <c r="B77" s="1046"/>
      <c r="C77" s="1047"/>
      <c r="D77" s="1047"/>
      <c r="E77" s="1047"/>
      <c r="F77" s="1047"/>
      <c r="G77" s="1047"/>
      <c r="H77" s="1047"/>
      <c r="I77" s="1047"/>
      <c r="J77" s="1047"/>
      <c r="K77" s="1047"/>
      <c r="L77" s="1047"/>
      <c r="M77" s="1047"/>
      <c r="N77" s="1047"/>
      <c r="O77" s="1047"/>
      <c r="P77" s="1048"/>
      <c r="Q77" s="1050"/>
      <c r="R77" s="1051"/>
      <c r="S77" s="1051"/>
      <c r="T77" s="1051"/>
      <c r="U77" s="1052"/>
      <c r="V77" s="1053"/>
      <c r="W77" s="1051"/>
      <c r="X77" s="1051"/>
      <c r="Y77" s="1051"/>
      <c r="Z77" s="1052"/>
      <c r="AA77" s="1053"/>
      <c r="AB77" s="1051"/>
      <c r="AC77" s="1051"/>
      <c r="AD77" s="1051"/>
      <c r="AE77" s="1052"/>
      <c r="AF77" s="1053"/>
      <c r="AG77" s="1051"/>
      <c r="AH77" s="1051"/>
      <c r="AI77" s="1051"/>
      <c r="AJ77" s="1052"/>
      <c r="AK77" s="1053"/>
      <c r="AL77" s="1051"/>
      <c r="AM77" s="1051"/>
      <c r="AN77" s="1051"/>
      <c r="AO77" s="1052"/>
      <c r="AP77" s="1053"/>
      <c r="AQ77" s="1051"/>
      <c r="AR77" s="1051"/>
      <c r="AS77" s="1051"/>
      <c r="AT77" s="1052"/>
      <c r="AU77" s="1053"/>
      <c r="AV77" s="1051"/>
      <c r="AW77" s="1051"/>
      <c r="AX77" s="1051"/>
      <c r="AY77" s="1052"/>
      <c r="AZ77" s="1044"/>
      <c r="BA77" s="1044"/>
      <c r="BB77" s="1044"/>
      <c r="BC77" s="1044"/>
      <c r="BD77" s="1045"/>
      <c r="BE77" s="245"/>
      <c r="BF77" s="245"/>
      <c r="BG77" s="245"/>
      <c r="BH77" s="245"/>
      <c r="BI77" s="245"/>
      <c r="BJ77" s="245"/>
      <c r="BK77" s="245"/>
      <c r="BL77" s="245"/>
      <c r="BM77" s="245"/>
      <c r="BN77" s="245"/>
      <c r="BO77" s="245"/>
      <c r="BP77" s="245"/>
      <c r="BQ77" s="242">
        <v>71</v>
      </c>
      <c r="BR77" s="247"/>
      <c r="BS77" s="1025"/>
      <c r="BT77" s="1026"/>
      <c r="BU77" s="1026"/>
      <c r="BV77" s="1026"/>
      <c r="BW77" s="1026"/>
      <c r="BX77" s="1026"/>
      <c r="BY77" s="1026"/>
      <c r="BZ77" s="1026"/>
      <c r="CA77" s="1026"/>
      <c r="CB77" s="1026"/>
      <c r="CC77" s="1026"/>
      <c r="CD77" s="1026"/>
      <c r="CE77" s="1026"/>
      <c r="CF77" s="1026"/>
      <c r="CG77" s="1027"/>
      <c r="CH77" s="1028"/>
      <c r="CI77" s="1029"/>
      <c r="CJ77" s="1029"/>
      <c r="CK77" s="1029"/>
      <c r="CL77" s="1030"/>
      <c r="CM77" s="1028"/>
      <c r="CN77" s="1029"/>
      <c r="CO77" s="1029"/>
      <c r="CP77" s="1029"/>
      <c r="CQ77" s="1030"/>
      <c r="CR77" s="1028"/>
      <c r="CS77" s="1029"/>
      <c r="CT77" s="1029"/>
      <c r="CU77" s="1029"/>
      <c r="CV77" s="1030"/>
      <c r="CW77" s="1028"/>
      <c r="CX77" s="1029"/>
      <c r="CY77" s="1029"/>
      <c r="CZ77" s="1029"/>
      <c r="DA77" s="1030"/>
      <c r="DB77" s="1028"/>
      <c r="DC77" s="1029"/>
      <c r="DD77" s="1029"/>
      <c r="DE77" s="1029"/>
      <c r="DF77" s="1030"/>
      <c r="DG77" s="1028"/>
      <c r="DH77" s="1029"/>
      <c r="DI77" s="1029"/>
      <c r="DJ77" s="1029"/>
      <c r="DK77" s="1030"/>
      <c r="DL77" s="1028"/>
      <c r="DM77" s="1029"/>
      <c r="DN77" s="1029"/>
      <c r="DO77" s="1029"/>
      <c r="DP77" s="1030"/>
      <c r="DQ77" s="1028"/>
      <c r="DR77" s="1029"/>
      <c r="DS77" s="1029"/>
      <c r="DT77" s="1029"/>
      <c r="DU77" s="1030"/>
      <c r="DV77" s="1010"/>
      <c r="DW77" s="1011"/>
      <c r="DX77" s="1011"/>
      <c r="DY77" s="1011"/>
      <c r="DZ77" s="1012"/>
      <c r="EA77" s="226"/>
    </row>
    <row r="78" spans="1:131" s="227" customFormat="1" ht="26.25" customHeight="1" x14ac:dyDescent="0.15">
      <c r="A78" s="241">
        <v>11</v>
      </c>
      <c r="B78" s="1046"/>
      <c r="C78" s="1047"/>
      <c r="D78" s="1047"/>
      <c r="E78" s="1047"/>
      <c r="F78" s="1047"/>
      <c r="G78" s="1047"/>
      <c r="H78" s="1047"/>
      <c r="I78" s="1047"/>
      <c r="J78" s="1047"/>
      <c r="K78" s="1047"/>
      <c r="L78" s="1047"/>
      <c r="M78" s="1047"/>
      <c r="N78" s="1047"/>
      <c r="O78" s="1047"/>
      <c r="P78" s="1048"/>
      <c r="Q78" s="1049"/>
      <c r="R78" s="1043"/>
      <c r="S78" s="1043"/>
      <c r="T78" s="1043"/>
      <c r="U78" s="1043"/>
      <c r="V78" s="1043"/>
      <c r="W78" s="1043"/>
      <c r="X78" s="1043"/>
      <c r="Y78" s="1043"/>
      <c r="Z78" s="1043"/>
      <c r="AA78" s="1043"/>
      <c r="AB78" s="1043"/>
      <c r="AC78" s="1043"/>
      <c r="AD78" s="1043"/>
      <c r="AE78" s="1043"/>
      <c r="AF78" s="1043"/>
      <c r="AG78" s="1043"/>
      <c r="AH78" s="1043"/>
      <c r="AI78" s="1043"/>
      <c r="AJ78" s="1043"/>
      <c r="AK78" s="1043"/>
      <c r="AL78" s="1043"/>
      <c r="AM78" s="1043"/>
      <c r="AN78" s="1043"/>
      <c r="AO78" s="1043"/>
      <c r="AP78" s="1043"/>
      <c r="AQ78" s="1043"/>
      <c r="AR78" s="1043"/>
      <c r="AS78" s="1043"/>
      <c r="AT78" s="1043"/>
      <c r="AU78" s="1043"/>
      <c r="AV78" s="1043"/>
      <c r="AW78" s="1043"/>
      <c r="AX78" s="1043"/>
      <c r="AY78" s="1043"/>
      <c r="AZ78" s="1044"/>
      <c r="BA78" s="1044"/>
      <c r="BB78" s="1044"/>
      <c r="BC78" s="1044"/>
      <c r="BD78" s="1045"/>
      <c r="BE78" s="245"/>
      <c r="BF78" s="245"/>
      <c r="BG78" s="245"/>
      <c r="BH78" s="245"/>
      <c r="BI78" s="245"/>
      <c r="BJ78" s="248"/>
      <c r="BK78" s="248"/>
      <c r="BL78" s="248"/>
      <c r="BM78" s="248"/>
      <c r="BN78" s="248"/>
      <c r="BO78" s="245"/>
      <c r="BP78" s="245"/>
      <c r="BQ78" s="242">
        <v>72</v>
      </c>
      <c r="BR78" s="247"/>
      <c r="BS78" s="1025"/>
      <c r="BT78" s="1026"/>
      <c r="BU78" s="1026"/>
      <c r="BV78" s="1026"/>
      <c r="BW78" s="1026"/>
      <c r="BX78" s="1026"/>
      <c r="BY78" s="1026"/>
      <c r="BZ78" s="1026"/>
      <c r="CA78" s="1026"/>
      <c r="CB78" s="1026"/>
      <c r="CC78" s="1026"/>
      <c r="CD78" s="1026"/>
      <c r="CE78" s="1026"/>
      <c r="CF78" s="1026"/>
      <c r="CG78" s="1027"/>
      <c r="CH78" s="1028"/>
      <c r="CI78" s="1029"/>
      <c r="CJ78" s="1029"/>
      <c r="CK78" s="1029"/>
      <c r="CL78" s="1030"/>
      <c r="CM78" s="1028"/>
      <c r="CN78" s="1029"/>
      <c r="CO78" s="1029"/>
      <c r="CP78" s="1029"/>
      <c r="CQ78" s="1030"/>
      <c r="CR78" s="1028"/>
      <c r="CS78" s="1029"/>
      <c r="CT78" s="1029"/>
      <c r="CU78" s="1029"/>
      <c r="CV78" s="1030"/>
      <c r="CW78" s="1028"/>
      <c r="CX78" s="1029"/>
      <c r="CY78" s="1029"/>
      <c r="CZ78" s="1029"/>
      <c r="DA78" s="1030"/>
      <c r="DB78" s="1028"/>
      <c r="DC78" s="1029"/>
      <c r="DD78" s="1029"/>
      <c r="DE78" s="1029"/>
      <c r="DF78" s="1030"/>
      <c r="DG78" s="1028"/>
      <c r="DH78" s="1029"/>
      <c r="DI78" s="1029"/>
      <c r="DJ78" s="1029"/>
      <c r="DK78" s="1030"/>
      <c r="DL78" s="1028"/>
      <c r="DM78" s="1029"/>
      <c r="DN78" s="1029"/>
      <c r="DO78" s="1029"/>
      <c r="DP78" s="1030"/>
      <c r="DQ78" s="1028"/>
      <c r="DR78" s="1029"/>
      <c r="DS78" s="1029"/>
      <c r="DT78" s="1029"/>
      <c r="DU78" s="1030"/>
      <c r="DV78" s="1010"/>
      <c r="DW78" s="1011"/>
      <c r="DX78" s="1011"/>
      <c r="DY78" s="1011"/>
      <c r="DZ78" s="1012"/>
      <c r="EA78" s="226"/>
    </row>
    <row r="79" spans="1:131" s="227" customFormat="1" ht="26.25" customHeight="1" x14ac:dyDescent="0.15">
      <c r="A79" s="241">
        <v>12</v>
      </c>
      <c r="B79" s="1046"/>
      <c r="C79" s="1047"/>
      <c r="D79" s="1047"/>
      <c r="E79" s="1047"/>
      <c r="F79" s="1047"/>
      <c r="G79" s="1047"/>
      <c r="H79" s="1047"/>
      <c r="I79" s="1047"/>
      <c r="J79" s="1047"/>
      <c r="K79" s="1047"/>
      <c r="L79" s="1047"/>
      <c r="M79" s="1047"/>
      <c r="N79" s="1047"/>
      <c r="O79" s="1047"/>
      <c r="P79" s="1048"/>
      <c r="Q79" s="1049"/>
      <c r="R79" s="1043"/>
      <c r="S79" s="1043"/>
      <c r="T79" s="1043"/>
      <c r="U79" s="1043"/>
      <c r="V79" s="1043"/>
      <c r="W79" s="1043"/>
      <c r="X79" s="1043"/>
      <c r="Y79" s="1043"/>
      <c r="Z79" s="1043"/>
      <c r="AA79" s="1043"/>
      <c r="AB79" s="1043"/>
      <c r="AC79" s="1043"/>
      <c r="AD79" s="1043"/>
      <c r="AE79" s="1043"/>
      <c r="AF79" s="1043"/>
      <c r="AG79" s="1043"/>
      <c r="AH79" s="1043"/>
      <c r="AI79" s="1043"/>
      <c r="AJ79" s="1043"/>
      <c r="AK79" s="1043"/>
      <c r="AL79" s="1043"/>
      <c r="AM79" s="1043"/>
      <c r="AN79" s="1043"/>
      <c r="AO79" s="1043"/>
      <c r="AP79" s="1043"/>
      <c r="AQ79" s="1043"/>
      <c r="AR79" s="1043"/>
      <c r="AS79" s="1043"/>
      <c r="AT79" s="1043"/>
      <c r="AU79" s="1043"/>
      <c r="AV79" s="1043"/>
      <c r="AW79" s="1043"/>
      <c r="AX79" s="1043"/>
      <c r="AY79" s="1043"/>
      <c r="AZ79" s="1044"/>
      <c r="BA79" s="1044"/>
      <c r="BB79" s="1044"/>
      <c r="BC79" s="1044"/>
      <c r="BD79" s="1045"/>
      <c r="BE79" s="245"/>
      <c r="BF79" s="245"/>
      <c r="BG79" s="245"/>
      <c r="BH79" s="245"/>
      <c r="BI79" s="245"/>
      <c r="BJ79" s="248"/>
      <c r="BK79" s="248"/>
      <c r="BL79" s="248"/>
      <c r="BM79" s="248"/>
      <c r="BN79" s="248"/>
      <c r="BO79" s="245"/>
      <c r="BP79" s="245"/>
      <c r="BQ79" s="242">
        <v>73</v>
      </c>
      <c r="BR79" s="247"/>
      <c r="BS79" s="1025"/>
      <c r="BT79" s="1026"/>
      <c r="BU79" s="1026"/>
      <c r="BV79" s="1026"/>
      <c r="BW79" s="1026"/>
      <c r="BX79" s="1026"/>
      <c r="BY79" s="1026"/>
      <c r="BZ79" s="1026"/>
      <c r="CA79" s="1026"/>
      <c r="CB79" s="1026"/>
      <c r="CC79" s="1026"/>
      <c r="CD79" s="1026"/>
      <c r="CE79" s="1026"/>
      <c r="CF79" s="1026"/>
      <c r="CG79" s="1027"/>
      <c r="CH79" s="1028"/>
      <c r="CI79" s="1029"/>
      <c r="CJ79" s="1029"/>
      <c r="CK79" s="1029"/>
      <c r="CL79" s="1030"/>
      <c r="CM79" s="1028"/>
      <c r="CN79" s="1029"/>
      <c r="CO79" s="1029"/>
      <c r="CP79" s="1029"/>
      <c r="CQ79" s="1030"/>
      <c r="CR79" s="1028"/>
      <c r="CS79" s="1029"/>
      <c r="CT79" s="1029"/>
      <c r="CU79" s="1029"/>
      <c r="CV79" s="1030"/>
      <c r="CW79" s="1028"/>
      <c r="CX79" s="1029"/>
      <c r="CY79" s="1029"/>
      <c r="CZ79" s="1029"/>
      <c r="DA79" s="1030"/>
      <c r="DB79" s="1028"/>
      <c r="DC79" s="1029"/>
      <c r="DD79" s="1029"/>
      <c r="DE79" s="1029"/>
      <c r="DF79" s="1030"/>
      <c r="DG79" s="1028"/>
      <c r="DH79" s="1029"/>
      <c r="DI79" s="1029"/>
      <c r="DJ79" s="1029"/>
      <c r="DK79" s="1030"/>
      <c r="DL79" s="1028"/>
      <c r="DM79" s="1029"/>
      <c r="DN79" s="1029"/>
      <c r="DO79" s="1029"/>
      <c r="DP79" s="1030"/>
      <c r="DQ79" s="1028"/>
      <c r="DR79" s="1029"/>
      <c r="DS79" s="1029"/>
      <c r="DT79" s="1029"/>
      <c r="DU79" s="1030"/>
      <c r="DV79" s="1010"/>
      <c r="DW79" s="1011"/>
      <c r="DX79" s="1011"/>
      <c r="DY79" s="1011"/>
      <c r="DZ79" s="1012"/>
      <c r="EA79" s="226"/>
    </row>
    <row r="80" spans="1:131" s="227" customFormat="1" ht="26.25" customHeight="1" x14ac:dyDescent="0.15">
      <c r="A80" s="241">
        <v>13</v>
      </c>
      <c r="B80" s="1046"/>
      <c r="C80" s="1047"/>
      <c r="D80" s="1047"/>
      <c r="E80" s="1047"/>
      <c r="F80" s="1047"/>
      <c r="G80" s="1047"/>
      <c r="H80" s="1047"/>
      <c r="I80" s="1047"/>
      <c r="J80" s="1047"/>
      <c r="K80" s="1047"/>
      <c r="L80" s="1047"/>
      <c r="M80" s="1047"/>
      <c r="N80" s="1047"/>
      <c r="O80" s="1047"/>
      <c r="P80" s="1048"/>
      <c r="Q80" s="1049"/>
      <c r="R80" s="1043"/>
      <c r="S80" s="1043"/>
      <c r="T80" s="1043"/>
      <c r="U80" s="1043"/>
      <c r="V80" s="1043"/>
      <c r="W80" s="1043"/>
      <c r="X80" s="1043"/>
      <c r="Y80" s="1043"/>
      <c r="Z80" s="1043"/>
      <c r="AA80" s="1043"/>
      <c r="AB80" s="1043"/>
      <c r="AC80" s="1043"/>
      <c r="AD80" s="1043"/>
      <c r="AE80" s="1043"/>
      <c r="AF80" s="1043"/>
      <c r="AG80" s="1043"/>
      <c r="AH80" s="1043"/>
      <c r="AI80" s="1043"/>
      <c r="AJ80" s="1043"/>
      <c r="AK80" s="1043"/>
      <c r="AL80" s="1043"/>
      <c r="AM80" s="1043"/>
      <c r="AN80" s="1043"/>
      <c r="AO80" s="1043"/>
      <c r="AP80" s="1043"/>
      <c r="AQ80" s="1043"/>
      <c r="AR80" s="1043"/>
      <c r="AS80" s="1043"/>
      <c r="AT80" s="1043"/>
      <c r="AU80" s="1043"/>
      <c r="AV80" s="1043"/>
      <c r="AW80" s="1043"/>
      <c r="AX80" s="1043"/>
      <c r="AY80" s="1043"/>
      <c r="AZ80" s="1044"/>
      <c r="BA80" s="1044"/>
      <c r="BB80" s="1044"/>
      <c r="BC80" s="1044"/>
      <c r="BD80" s="1045"/>
      <c r="BE80" s="245"/>
      <c r="BF80" s="245"/>
      <c r="BG80" s="245"/>
      <c r="BH80" s="245"/>
      <c r="BI80" s="245"/>
      <c r="BJ80" s="245"/>
      <c r="BK80" s="245"/>
      <c r="BL80" s="245"/>
      <c r="BM80" s="245"/>
      <c r="BN80" s="245"/>
      <c r="BO80" s="245"/>
      <c r="BP80" s="245"/>
      <c r="BQ80" s="242">
        <v>74</v>
      </c>
      <c r="BR80" s="247"/>
      <c r="BS80" s="1025"/>
      <c r="BT80" s="1026"/>
      <c r="BU80" s="1026"/>
      <c r="BV80" s="1026"/>
      <c r="BW80" s="1026"/>
      <c r="BX80" s="1026"/>
      <c r="BY80" s="1026"/>
      <c r="BZ80" s="1026"/>
      <c r="CA80" s="1026"/>
      <c r="CB80" s="1026"/>
      <c r="CC80" s="1026"/>
      <c r="CD80" s="1026"/>
      <c r="CE80" s="1026"/>
      <c r="CF80" s="1026"/>
      <c r="CG80" s="1027"/>
      <c r="CH80" s="1028"/>
      <c r="CI80" s="1029"/>
      <c r="CJ80" s="1029"/>
      <c r="CK80" s="1029"/>
      <c r="CL80" s="1030"/>
      <c r="CM80" s="1028"/>
      <c r="CN80" s="1029"/>
      <c r="CO80" s="1029"/>
      <c r="CP80" s="1029"/>
      <c r="CQ80" s="1030"/>
      <c r="CR80" s="1028"/>
      <c r="CS80" s="1029"/>
      <c r="CT80" s="1029"/>
      <c r="CU80" s="1029"/>
      <c r="CV80" s="1030"/>
      <c r="CW80" s="1028"/>
      <c r="CX80" s="1029"/>
      <c r="CY80" s="1029"/>
      <c r="CZ80" s="1029"/>
      <c r="DA80" s="1030"/>
      <c r="DB80" s="1028"/>
      <c r="DC80" s="1029"/>
      <c r="DD80" s="1029"/>
      <c r="DE80" s="1029"/>
      <c r="DF80" s="1030"/>
      <c r="DG80" s="1028"/>
      <c r="DH80" s="1029"/>
      <c r="DI80" s="1029"/>
      <c r="DJ80" s="1029"/>
      <c r="DK80" s="1030"/>
      <c r="DL80" s="1028"/>
      <c r="DM80" s="1029"/>
      <c r="DN80" s="1029"/>
      <c r="DO80" s="1029"/>
      <c r="DP80" s="1030"/>
      <c r="DQ80" s="1028"/>
      <c r="DR80" s="1029"/>
      <c r="DS80" s="1029"/>
      <c r="DT80" s="1029"/>
      <c r="DU80" s="1030"/>
      <c r="DV80" s="1010"/>
      <c r="DW80" s="1011"/>
      <c r="DX80" s="1011"/>
      <c r="DY80" s="1011"/>
      <c r="DZ80" s="1012"/>
      <c r="EA80" s="226"/>
    </row>
    <row r="81" spans="1:131" s="227" customFormat="1" ht="26.25" customHeight="1" x14ac:dyDescent="0.15">
      <c r="A81" s="241">
        <v>14</v>
      </c>
      <c r="B81" s="1046"/>
      <c r="C81" s="1047"/>
      <c r="D81" s="1047"/>
      <c r="E81" s="1047"/>
      <c r="F81" s="1047"/>
      <c r="G81" s="1047"/>
      <c r="H81" s="1047"/>
      <c r="I81" s="1047"/>
      <c r="J81" s="1047"/>
      <c r="K81" s="1047"/>
      <c r="L81" s="1047"/>
      <c r="M81" s="1047"/>
      <c r="N81" s="1047"/>
      <c r="O81" s="1047"/>
      <c r="P81" s="1048"/>
      <c r="Q81" s="1049"/>
      <c r="R81" s="1043"/>
      <c r="S81" s="1043"/>
      <c r="T81" s="1043"/>
      <c r="U81" s="1043"/>
      <c r="V81" s="1043"/>
      <c r="W81" s="1043"/>
      <c r="X81" s="1043"/>
      <c r="Y81" s="1043"/>
      <c r="Z81" s="1043"/>
      <c r="AA81" s="1043"/>
      <c r="AB81" s="1043"/>
      <c r="AC81" s="1043"/>
      <c r="AD81" s="1043"/>
      <c r="AE81" s="1043"/>
      <c r="AF81" s="1043"/>
      <c r="AG81" s="1043"/>
      <c r="AH81" s="1043"/>
      <c r="AI81" s="1043"/>
      <c r="AJ81" s="1043"/>
      <c r="AK81" s="1043"/>
      <c r="AL81" s="1043"/>
      <c r="AM81" s="1043"/>
      <c r="AN81" s="1043"/>
      <c r="AO81" s="1043"/>
      <c r="AP81" s="1043"/>
      <c r="AQ81" s="1043"/>
      <c r="AR81" s="1043"/>
      <c r="AS81" s="1043"/>
      <c r="AT81" s="1043"/>
      <c r="AU81" s="1043"/>
      <c r="AV81" s="1043"/>
      <c r="AW81" s="1043"/>
      <c r="AX81" s="1043"/>
      <c r="AY81" s="1043"/>
      <c r="AZ81" s="1044"/>
      <c r="BA81" s="1044"/>
      <c r="BB81" s="1044"/>
      <c r="BC81" s="1044"/>
      <c r="BD81" s="1045"/>
      <c r="BE81" s="245"/>
      <c r="BF81" s="245"/>
      <c r="BG81" s="245"/>
      <c r="BH81" s="245"/>
      <c r="BI81" s="245"/>
      <c r="BJ81" s="245"/>
      <c r="BK81" s="245"/>
      <c r="BL81" s="245"/>
      <c r="BM81" s="245"/>
      <c r="BN81" s="245"/>
      <c r="BO81" s="245"/>
      <c r="BP81" s="245"/>
      <c r="BQ81" s="242">
        <v>75</v>
      </c>
      <c r="BR81" s="247"/>
      <c r="BS81" s="1025"/>
      <c r="BT81" s="1026"/>
      <c r="BU81" s="1026"/>
      <c r="BV81" s="1026"/>
      <c r="BW81" s="1026"/>
      <c r="BX81" s="1026"/>
      <c r="BY81" s="1026"/>
      <c r="BZ81" s="1026"/>
      <c r="CA81" s="1026"/>
      <c r="CB81" s="1026"/>
      <c r="CC81" s="1026"/>
      <c r="CD81" s="1026"/>
      <c r="CE81" s="1026"/>
      <c r="CF81" s="1026"/>
      <c r="CG81" s="1027"/>
      <c r="CH81" s="1028"/>
      <c r="CI81" s="1029"/>
      <c r="CJ81" s="1029"/>
      <c r="CK81" s="1029"/>
      <c r="CL81" s="1030"/>
      <c r="CM81" s="1028"/>
      <c r="CN81" s="1029"/>
      <c r="CO81" s="1029"/>
      <c r="CP81" s="1029"/>
      <c r="CQ81" s="1030"/>
      <c r="CR81" s="1028"/>
      <c r="CS81" s="1029"/>
      <c r="CT81" s="1029"/>
      <c r="CU81" s="1029"/>
      <c r="CV81" s="1030"/>
      <c r="CW81" s="1028"/>
      <c r="CX81" s="1029"/>
      <c r="CY81" s="1029"/>
      <c r="CZ81" s="1029"/>
      <c r="DA81" s="1030"/>
      <c r="DB81" s="1028"/>
      <c r="DC81" s="1029"/>
      <c r="DD81" s="1029"/>
      <c r="DE81" s="1029"/>
      <c r="DF81" s="1030"/>
      <c r="DG81" s="1028"/>
      <c r="DH81" s="1029"/>
      <c r="DI81" s="1029"/>
      <c r="DJ81" s="1029"/>
      <c r="DK81" s="1030"/>
      <c r="DL81" s="1028"/>
      <c r="DM81" s="1029"/>
      <c r="DN81" s="1029"/>
      <c r="DO81" s="1029"/>
      <c r="DP81" s="1030"/>
      <c r="DQ81" s="1028"/>
      <c r="DR81" s="1029"/>
      <c r="DS81" s="1029"/>
      <c r="DT81" s="1029"/>
      <c r="DU81" s="1030"/>
      <c r="DV81" s="1010"/>
      <c r="DW81" s="1011"/>
      <c r="DX81" s="1011"/>
      <c r="DY81" s="1011"/>
      <c r="DZ81" s="1012"/>
      <c r="EA81" s="226"/>
    </row>
    <row r="82" spans="1:131" s="227" customFormat="1" ht="26.25" customHeight="1" x14ac:dyDescent="0.15">
      <c r="A82" s="241">
        <v>15</v>
      </c>
      <c r="B82" s="1046"/>
      <c r="C82" s="1047"/>
      <c r="D82" s="1047"/>
      <c r="E82" s="1047"/>
      <c r="F82" s="1047"/>
      <c r="G82" s="1047"/>
      <c r="H82" s="1047"/>
      <c r="I82" s="1047"/>
      <c r="J82" s="1047"/>
      <c r="K82" s="1047"/>
      <c r="L82" s="1047"/>
      <c r="M82" s="1047"/>
      <c r="N82" s="1047"/>
      <c r="O82" s="1047"/>
      <c r="P82" s="1048"/>
      <c r="Q82" s="1049"/>
      <c r="R82" s="1043"/>
      <c r="S82" s="1043"/>
      <c r="T82" s="1043"/>
      <c r="U82" s="1043"/>
      <c r="V82" s="1043"/>
      <c r="W82" s="1043"/>
      <c r="X82" s="1043"/>
      <c r="Y82" s="1043"/>
      <c r="Z82" s="1043"/>
      <c r="AA82" s="1043"/>
      <c r="AB82" s="1043"/>
      <c r="AC82" s="1043"/>
      <c r="AD82" s="1043"/>
      <c r="AE82" s="1043"/>
      <c r="AF82" s="1043"/>
      <c r="AG82" s="1043"/>
      <c r="AH82" s="1043"/>
      <c r="AI82" s="1043"/>
      <c r="AJ82" s="1043"/>
      <c r="AK82" s="1043"/>
      <c r="AL82" s="1043"/>
      <c r="AM82" s="1043"/>
      <c r="AN82" s="1043"/>
      <c r="AO82" s="1043"/>
      <c r="AP82" s="1043"/>
      <c r="AQ82" s="1043"/>
      <c r="AR82" s="1043"/>
      <c r="AS82" s="1043"/>
      <c r="AT82" s="1043"/>
      <c r="AU82" s="1043"/>
      <c r="AV82" s="1043"/>
      <c r="AW82" s="1043"/>
      <c r="AX82" s="1043"/>
      <c r="AY82" s="1043"/>
      <c r="AZ82" s="1044"/>
      <c r="BA82" s="1044"/>
      <c r="BB82" s="1044"/>
      <c r="BC82" s="1044"/>
      <c r="BD82" s="1045"/>
      <c r="BE82" s="245"/>
      <c r="BF82" s="245"/>
      <c r="BG82" s="245"/>
      <c r="BH82" s="245"/>
      <c r="BI82" s="245"/>
      <c r="BJ82" s="245"/>
      <c r="BK82" s="245"/>
      <c r="BL82" s="245"/>
      <c r="BM82" s="245"/>
      <c r="BN82" s="245"/>
      <c r="BO82" s="245"/>
      <c r="BP82" s="245"/>
      <c r="BQ82" s="242">
        <v>76</v>
      </c>
      <c r="BR82" s="247"/>
      <c r="BS82" s="1025"/>
      <c r="BT82" s="1026"/>
      <c r="BU82" s="1026"/>
      <c r="BV82" s="1026"/>
      <c r="BW82" s="1026"/>
      <c r="BX82" s="1026"/>
      <c r="BY82" s="1026"/>
      <c r="BZ82" s="1026"/>
      <c r="CA82" s="1026"/>
      <c r="CB82" s="1026"/>
      <c r="CC82" s="1026"/>
      <c r="CD82" s="1026"/>
      <c r="CE82" s="1026"/>
      <c r="CF82" s="1026"/>
      <c r="CG82" s="1027"/>
      <c r="CH82" s="1028"/>
      <c r="CI82" s="1029"/>
      <c r="CJ82" s="1029"/>
      <c r="CK82" s="1029"/>
      <c r="CL82" s="1030"/>
      <c r="CM82" s="1028"/>
      <c r="CN82" s="1029"/>
      <c r="CO82" s="1029"/>
      <c r="CP82" s="1029"/>
      <c r="CQ82" s="1030"/>
      <c r="CR82" s="1028"/>
      <c r="CS82" s="1029"/>
      <c r="CT82" s="1029"/>
      <c r="CU82" s="1029"/>
      <c r="CV82" s="1030"/>
      <c r="CW82" s="1028"/>
      <c r="CX82" s="1029"/>
      <c r="CY82" s="1029"/>
      <c r="CZ82" s="1029"/>
      <c r="DA82" s="1030"/>
      <c r="DB82" s="1028"/>
      <c r="DC82" s="1029"/>
      <c r="DD82" s="1029"/>
      <c r="DE82" s="1029"/>
      <c r="DF82" s="1030"/>
      <c r="DG82" s="1028"/>
      <c r="DH82" s="1029"/>
      <c r="DI82" s="1029"/>
      <c r="DJ82" s="1029"/>
      <c r="DK82" s="1030"/>
      <c r="DL82" s="1028"/>
      <c r="DM82" s="1029"/>
      <c r="DN82" s="1029"/>
      <c r="DO82" s="1029"/>
      <c r="DP82" s="1030"/>
      <c r="DQ82" s="1028"/>
      <c r="DR82" s="1029"/>
      <c r="DS82" s="1029"/>
      <c r="DT82" s="1029"/>
      <c r="DU82" s="1030"/>
      <c r="DV82" s="1010"/>
      <c r="DW82" s="1011"/>
      <c r="DX82" s="1011"/>
      <c r="DY82" s="1011"/>
      <c r="DZ82" s="1012"/>
      <c r="EA82" s="226"/>
    </row>
    <row r="83" spans="1:131" s="227" customFormat="1" ht="26.25" customHeight="1" x14ac:dyDescent="0.15">
      <c r="A83" s="241">
        <v>16</v>
      </c>
      <c r="B83" s="1046"/>
      <c r="C83" s="1047"/>
      <c r="D83" s="1047"/>
      <c r="E83" s="1047"/>
      <c r="F83" s="1047"/>
      <c r="G83" s="1047"/>
      <c r="H83" s="1047"/>
      <c r="I83" s="1047"/>
      <c r="J83" s="1047"/>
      <c r="K83" s="1047"/>
      <c r="L83" s="1047"/>
      <c r="M83" s="1047"/>
      <c r="N83" s="1047"/>
      <c r="O83" s="1047"/>
      <c r="P83" s="1048"/>
      <c r="Q83" s="1049"/>
      <c r="R83" s="1043"/>
      <c r="S83" s="1043"/>
      <c r="T83" s="1043"/>
      <c r="U83" s="1043"/>
      <c r="V83" s="1043"/>
      <c r="W83" s="1043"/>
      <c r="X83" s="1043"/>
      <c r="Y83" s="1043"/>
      <c r="Z83" s="1043"/>
      <c r="AA83" s="1043"/>
      <c r="AB83" s="1043"/>
      <c r="AC83" s="1043"/>
      <c r="AD83" s="1043"/>
      <c r="AE83" s="1043"/>
      <c r="AF83" s="1043"/>
      <c r="AG83" s="1043"/>
      <c r="AH83" s="1043"/>
      <c r="AI83" s="1043"/>
      <c r="AJ83" s="1043"/>
      <c r="AK83" s="1043"/>
      <c r="AL83" s="1043"/>
      <c r="AM83" s="1043"/>
      <c r="AN83" s="1043"/>
      <c r="AO83" s="1043"/>
      <c r="AP83" s="1043"/>
      <c r="AQ83" s="1043"/>
      <c r="AR83" s="1043"/>
      <c r="AS83" s="1043"/>
      <c r="AT83" s="1043"/>
      <c r="AU83" s="1043"/>
      <c r="AV83" s="1043"/>
      <c r="AW83" s="1043"/>
      <c r="AX83" s="1043"/>
      <c r="AY83" s="1043"/>
      <c r="AZ83" s="1044"/>
      <c r="BA83" s="1044"/>
      <c r="BB83" s="1044"/>
      <c r="BC83" s="1044"/>
      <c r="BD83" s="1045"/>
      <c r="BE83" s="245"/>
      <c r="BF83" s="245"/>
      <c r="BG83" s="245"/>
      <c r="BH83" s="245"/>
      <c r="BI83" s="245"/>
      <c r="BJ83" s="245"/>
      <c r="BK83" s="245"/>
      <c r="BL83" s="245"/>
      <c r="BM83" s="245"/>
      <c r="BN83" s="245"/>
      <c r="BO83" s="245"/>
      <c r="BP83" s="245"/>
      <c r="BQ83" s="242">
        <v>77</v>
      </c>
      <c r="BR83" s="247"/>
      <c r="BS83" s="1025"/>
      <c r="BT83" s="1026"/>
      <c r="BU83" s="1026"/>
      <c r="BV83" s="1026"/>
      <c r="BW83" s="1026"/>
      <c r="BX83" s="1026"/>
      <c r="BY83" s="1026"/>
      <c r="BZ83" s="1026"/>
      <c r="CA83" s="1026"/>
      <c r="CB83" s="1026"/>
      <c r="CC83" s="1026"/>
      <c r="CD83" s="1026"/>
      <c r="CE83" s="1026"/>
      <c r="CF83" s="1026"/>
      <c r="CG83" s="1027"/>
      <c r="CH83" s="1028"/>
      <c r="CI83" s="1029"/>
      <c r="CJ83" s="1029"/>
      <c r="CK83" s="1029"/>
      <c r="CL83" s="1030"/>
      <c r="CM83" s="1028"/>
      <c r="CN83" s="1029"/>
      <c r="CO83" s="1029"/>
      <c r="CP83" s="1029"/>
      <c r="CQ83" s="1030"/>
      <c r="CR83" s="1028"/>
      <c r="CS83" s="1029"/>
      <c r="CT83" s="1029"/>
      <c r="CU83" s="1029"/>
      <c r="CV83" s="1030"/>
      <c r="CW83" s="1028"/>
      <c r="CX83" s="1029"/>
      <c r="CY83" s="1029"/>
      <c r="CZ83" s="1029"/>
      <c r="DA83" s="1030"/>
      <c r="DB83" s="1028"/>
      <c r="DC83" s="1029"/>
      <c r="DD83" s="1029"/>
      <c r="DE83" s="1029"/>
      <c r="DF83" s="1030"/>
      <c r="DG83" s="1028"/>
      <c r="DH83" s="1029"/>
      <c r="DI83" s="1029"/>
      <c r="DJ83" s="1029"/>
      <c r="DK83" s="1030"/>
      <c r="DL83" s="1028"/>
      <c r="DM83" s="1029"/>
      <c r="DN83" s="1029"/>
      <c r="DO83" s="1029"/>
      <c r="DP83" s="1030"/>
      <c r="DQ83" s="1028"/>
      <c r="DR83" s="1029"/>
      <c r="DS83" s="1029"/>
      <c r="DT83" s="1029"/>
      <c r="DU83" s="1030"/>
      <c r="DV83" s="1010"/>
      <c r="DW83" s="1011"/>
      <c r="DX83" s="1011"/>
      <c r="DY83" s="1011"/>
      <c r="DZ83" s="1012"/>
      <c r="EA83" s="226"/>
    </row>
    <row r="84" spans="1:131" s="227" customFormat="1" ht="26.25" customHeight="1" x14ac:dyDescent="0.15">
      <c r="A84" s="241">
        <v>17</v>
      </c>
      <c r="B84" s="1046"/>
      <c r="C84" s="1047"/>
      <c r="D84" s="1047"/>
      <c r="E84" s="1047"/>
      <c r="F84" s="1047"/>
      <c r="G84" s="1047"/>
      <c r="H84" s="1047"/>
      <c r="I84" s="1047"/>
      <c r="J84" s="1047"/>
      <c r="K84" s="1047"/>
      <c r="L84" s="1047"/>
      <c r="M84" s="1047"/>
      <c r="N84" s="1047"/>
      <c r="O84" s="1047"/>
      <c r="P84" s="1048"/>
      <c r="Q84" s="1049"/>
      <c r="R84" s="1043"/>
      <c r="S84" s="1043"/>
      <c r="T84" s="1043"/>
      <c r="U84" s="1043"/>
      <c r="V84" s="1043"/>
      <c r="W84" s="1043"/>
      <c r="X84" s="1043"/>
      <c r="Y84" s="1043"/>
      <c r="Z84" s="1043"/>
      <c r="AA84" s="1043"/>
      <c r="AB84" s="1043"/>
      <c r="AC84" s="1043"/>
      <c r="AD84" s="1043"/>
      <c r="AE84" s="1043"/>
      <c r="AF84" s="1043"/>
      <c r="AG84" s="1043"/>
      <c r="AH84" s="1043"/>
      <c r="AI84" s="1043"/>
      <c r="AJ84" s="1043"/>
      <c r="AK84" s="1043"/>
      <c r="AL84" s="1043"/>
      <c r="AM84" s="1043"/>
      <c r="AN84" s="1043"/>
      <c r="AO84" s="1043"/>
      <c r="AP84" s="1043"/>
      <c r="AQ84" s="1043"/>
      <c r="AR84" s="1043"/>
      <c r="AS84" s="1043"/>
      <c r="AT84" s="1043"/>
      <c r="AU84" s="1043"/>
      <c r="AV84" s="1043"/>
      <c r="AW84" s="1043"/>
      <c r="AX84" s="1043"/>
      <c r="AY84" s="1043"/>
      <c r="AZ84" s="1044"/>
      <c r="BA84" s="1044"/>
      <c r="BB84" s="1044"/>
      <c r="BC84" s="1044"/>
      <c r="BD84" s="1045"/>
      <c r="BE84" s="245"/>
      <c r="BF84" s="245"/>
      <c r="BG84" s="245"/>
      <c r="BH84" s="245"/>
      <c r="BI84" s="245"/>
      <c r="BJ84" s="245"/>
      <c r="BK84" s="245"/>
      <c r="BL84" s="245"/>
      <c r="BM84" s="245"/>
      <c r="BN84" s="245"/>
      <c r="BO84" s="245"/>
      <c r="BP84" s="245"/>
      <c r="BQ84" s="242">
        <v>78</v>
      </c>
      <c r="BR84" s="247"/>
      <c r="BS84" s="1025"/>
      <c r="BT84" s="1026"/>
      <c r="BU84" s="1026"/>
      <c r="BV84" s="1026"/>
      <c r="BW84" s="1026"/>
      <c r="BX84" s="1026"/>
      <c r="BY84" s="1026"/>
      <c r="BZ84" s="1026"/>
      <c r="CA84" s="1026"/>
      <c r="CB84" s="1026"/>
      <c r="CC84" s="1026"/>
      <c r="CD84" s="1026"/>
      <c r="CE84" s="1026"/>
      <c r="CF84" s="1026"/>
      <c r="CG84" s="1027"/>
      <c r="CH84" s="1028"/>
      <c r="CI84" s="1029"/>
      <c r="CJ84" s="1029"/>
      <c r="CK84" s="1029"/>
      <c r="CL84" s="1030"/>
      <c r="CM84" s="1028"/>
      <c r="CN84" s="1029"/>
      <c r="CO84" s="1029"/>
      <c r="CP84" s="1029"/>
      <c r="CQ84" s="1030"/>
      <c r="CR84" s="1028"/>
      <c r="CS84" s="1029"/>
      <c r="CT84" s="1029"/>
      <c r="CU84" s="1029"/>
      <c r="CV84" s="1030"/>
      <c r="CW84" s="1028"/>
      <c r="CX84" s="1029"/>
      <c r="CY84" s="1029"/>
      <c r="CZ84" s="1029"/>
      <c r="DA84" s="1030"/>
      <c r="DB84" s="1028"/>
      <c r="DC84" s="1029"/>
      <c r="DD84" s="1029"/>
      <c r="DE84" s="1029"/>
      <c r="DF84" s="1030"/>
      <c r="DG84" s="1028"/>
      <c r="DH84" s="1029"/>
      <c r="DI84" s="1029"/>
      <c r="DJ84" s="1029"/>
      <c r="DK84" s="1030"/>
      <c r="DL84" s="1028"/>
      <c r="DM84" s="1029"/>
      <c r="DN84" s="1029"/>
      <c r="DO84" s="1029"/>
      <c r="DP84" s="1030"/>
      <c r="DQ84" s="1028"/>
      <c r="DR84" s="1029"/>
      <c r="DS84" s="1029"/>
      <c r="DT84" s="1029"/>
      <c r="DU84" s="1030"/>
      <c r="DV84" s="1010"/>
      <c r="DW84" s="1011"/>
      <c r="DX84" s="1011"/>
      <c r="DY84" s="1011"/>
      <c r="DZ84" s="1012"/>
      <c r="EA84" s="226"/>
    </row>
    <row r="85" spans="1:131" s="227" customFormat="1" ht="26.25" customHeight="1" x14ac:dyDescent="0.15">
      <c r="A85" s="241">
        <v>18</v>
      </c>
      <c r="B85" s="1046"/>
      <c r="C85" s="1047"/>
      <c r="D85" s="1047"/>
      <c r="E85" s="1047"/>
      <c r="F85" s="1047"/>
      <c r="G85" s="1047"/>
      <c r="H85" s="1047"/>
      <c r="I85" s="1047"/>
      <c r="J85" s="1047"/>
      <c r="K85" s="1047"/>
      <c r="L85" s="1047"/>
      <c r="M85" s="1047"/>
      <c r="N85" s="1047"/>
      <c r="O85" s="1047"/>
      <c r="P85" s="1048"/>
      <c r="Q85" s="1049"/>
      <c r="R85" s="1043"/>
      <c r="S85" s="1043"/>
      <c r="T85" s="1043"/>
      <c r="U85" s="1043"/>
      <c r="V85" s="1043"/>
      <c r="W85" s="1043"/>
      <c r="X85" s="1043"/>
      <c r="Y85" s="1043"/>
      <c r="Z85" s="1043"/>
      <c r="AA85" s="1043"/>
      <c r="AB85" s="1043"/>
      <c r="AC85" s="1043"/>
      <c r="AD85" s="1043"/>
      <c r="AE85" s="1043"/>
      <c r="AF85" s="1043"/>
      <c r="AG85" s="1043"/>
      <c r="AH85" s="1043"/>
      <c r="AI85" s="1043"/>
      <c r="AJ85" s="1043"/>
      <c r="AK85" s="1043"/>
      <c r="AL85" s="1043"/>
      <c r="AM85" s="1043"/>
      <c r="AN85" s="1043"/>
      <c r="AO85" s="1043"/>
      <c r="AP85" s="1043"/>
      <c r="AQ85" s="1043"/>
      <c r="AR85" s="1043"/>
      <c r="AS85" s="1043"/>
      <c r="AT85" s="1043"/>
      <c r="AU85" s="1043"/>
      <c r="AV85" s="1043"/>
      <c r="AW85" s="1043"/>
      <c r="AX85" s="1043"/>
      <c r="AY85" s="1043"/>
      <c r="AZ85" s="1044"/>
      <c r="BA85" s="1044"/>
      <c r="BB85" s="1044"/>
      <c r="BC85" s="1044"/>
      <c r="BD85" s="1045"/>
      <c r="BE85" s="245"/>
      <c r="BF85" s="245"/>
      <c r="BG85" s="245"/>
      <c r="BH85" s="245"/>
      <c r="BI85" s="245"/>
      <c r="BJ85" s="245"/>
      <c r="BK85" s="245"/>
      <c r="BL85" s="245"/>
      <c r="BM85" s="245"/>
      <c r="BN85" s="245"/>
      <c r="BO85" s="245"/>
      <c r="BP85" s="245"/>
      <c r="BQ85" s="242">
        <v>79</v>
      </c>
      <c r="BR85" s="247"/>
      <c r="BS85" s="1025"/>
      <c r="BT85" s="1026"/>
      <c r="BU85" s="1026"/>
      <c r="BV85" s="1026"/>
      <c r="BW85" s="1026"/>
      <c r="BX85" s="1026"/>
      <c r="BY85" s="1026"/>
      <c r="BZ85" s="1026"/>
      <c r="CA85" s="1026"/>
      <c r="CB85" s="1026"/>
      <c r="CC85" s="1026"/>
      <c r="CD85" s="1026"/>
      <c r="CE85" s="1026"/>
      <c r="CF85" s="1026"/>
      <c r="CG85" s="1027"/>
      <c r="CH85" s="1028"/>
      <c r="CI85" s="1029"/>
      <c r="CJ85" s="1029"/>
      <c r="CK85" s="1029"/>
      <c r="CL85" s="1030"/>
      <c r="CM85" s="1028"/>
      <c r="CN85" s="1029"/>
      <c r="CO85" s="1029"/>
      <c r="CP85" s="1029"/>
      <c r="CQ85" s="1030"/>
      <c r="CR85" s="1028"/>
      <c r="CS85" s="1029"/>
      <c r="CT85" s="1029"/>
      <c r="CU85" s="1029"/>
      <c r="CV85" s="1030"/>
      <c r="CW85" s="1028"/>
      <c r="CX85" s="1029"/>
      <c r="CY85" s="1029"/>
      <c r="CZ85" s="1029"/>
      <c r="DA85" s="1030"/>
      <c r="DB85" s="1028"/>
      <c r="DC85" s="1029"/>
      <c r="DD85" s="1029"/>
      <c r="DE85" s="1029"/>
      <c r="DF85" s="1030"/>
      <c r="DG85" s="1028"/>
      <c r="DH85" s="1029"/>
      <c r="DI85" s="1029"/>
      <c r="DJ85" s="1029"/>
      <c r="DK85" s="1030"/>
      <c r="DL85" s="1028"/>
      <c r="DM85" s="1029"/>
      <c r="DN85" s="1029"/>
      <c r="DO85" s="1029"/>
      <c r="DP85" s="1030"/>
      <c r="DQ85" s="1028"/>
      <c r="DR85" s="1029"/>
      <c r="DS85" s="1029"/>
      <c r="DT85" s="1029"/>
      <c r="DU85" s="1030"/>
      <c r="DV85" s="1010"/>
      <c r="DW85" s="1011"/>
      <c r="DX85" s="1011"/>
      <c r="DY85" s="1011"/>
      <c r="DZ85" s="1012"/>
      <c r="EA85" s="226"/>
    </row>
    <row r="86" spans="1:131" s="227" customFormat="1" ht="26.25" customHeight="1" x14ac:dyDescent="0.15">
      <c r="A86" s="241">
        <v>19</v>
      </c>
      <c r="B86" s="1046"/>
      <c r="C86" s="1047"/>
      <c r="D86" s="1047"/>
      <c r="E86" s="1047"/>
      <c r="F86" s="1047"/>
      <c r="G86" s="1047"/>
      <c r="H86" s="1047"/>
      <c r="I86" s="1047"/>
      <c r="J86" s="1047"/>
      <c r="K86" s="1047"/>
      <c r="L86" s="1047"/>
      <c r="M86" s="1047"/>
      <c r="N86" s="1047"/>
      <c r="O86" s="1047"/>
      <c r="P86" s="1048"/>
      <c r="Q86" s="1049"/>
      <c r="R86" s="1043"/>
      <c r="S86" s="1043"/>
      <c r="T86" s="1043"/>
      <c r="U86" s="1043"/>
      <c r="V86" s="1043"/>
      <c r="W86" s="1043"/>
      <c r="X86" s="1043"/>
      <c r="Y86" s="1043"/>
      <c r="Z86" s="1043"/>
      <c r="AA86" s="1043"/>
      <c r="AB86" s="1043"/>
      <c r="AC86" s="1043"/>
      <c r="AD86" s="1043"/>
      <c r="AE86" s="1043"/>
      <c r="AF86" s="1043"/>
      <c r="AG86" s="1043"/>
      <c r="AH86" s="1043"/>
      <c r="AI86" s="1043"/>
      <c r="AJ86" s="1043"/>
      <c r="AK86" s="1043"/>
      <c r="AL86" s="1043"/>
      <c r="AM86" s="1043"/>
      <c r="AN86" s="1043"/>
      <c r="AO86" s="1043"/>
      <c r="AP86" s="1043"/>
      <c r="AQ86" s="1043"/>
      <c r="AR86" s="1043"/>
      <c r="AS86" s="1043"/>
      <c r="AT86" s="1043"/>
      <c r="AU86" s="1043"/>
      <c r="AV86" s="1043"/>
      <c r="AW86" s="1043"/>
      <c r="AX86" s="1043"/>
      <c r="AY86" s="1043"/>
      <c r="AZ86" s="1044"/>
      <c r="BA86" s="1044"/>
      <c r="BB86" s="1044"/>
      <c r="BC86" s="1044"/>
      <c r="BD86" s="1045"/>
      <c r="BE86" s="245"/>
      <c r="BF86" s="245"/>
      <c r="BG86" s="245"/>
      <c r="BH86" s="245"/>
      <c r="BI86" s="245"/>
      <c r="BJ86" s="245"/>
      <c r="BK86" s="245"/>
      <c r="BL86" s="245"/>
      <c r="BM86" s="245"/>
      <c r="BN86" s="245"/>
      <c r="BO86" s="245"/>
      <c r="BP86" s="245"/>
      <c r="BQ86" s="242">
        <v>80</v>
      </c>
      <c r="BR86" s="247"/>
      <c r="BS86" s="1025"/>
      <c r="BT86" s="1026"/>
      <c r="BU86" s="1026"/>
      <c r="BV86" s="1026"/>
      <c r="BW86" s="1026"/>
      <c r="BX86" s="1026"/>
      <c r="BY86" s="1026"/>
      <c r="BZ86" s="1026"/>
      <c r="CA86" s="1026"/>
      <c r="CB86" s="1026"/>
      <c r="CC86" s="1026"/>
      <c r="CD86" s="1026"/>
      <c r="CE86" s="1026"/>
      <c r="CF86" s="1026"/>
      <c r="CG86" s="1027"/>
      <c r="CH86" s="1028"/>
      <c r="CI86" s="1029"/>
      <c r="CJ86" s="1029"/>
      <c r="CK86" s="1029"/>
      <c r="CL86" s="1030"/>
      <c r="CM86" s="1028"/>
      <c r="CN86" s="1029"/>
      <c r="CO86" s="1029"/>
      <c r="CP86" s="1029"/>
      <c r="CQ86" s="1030"/>
      <c r="CR86" s="1028"/>
      <c r="CS86" s="1029"/>
      <c r="CT86" s="1029"/>
      <c r="CU86" s="1029"/>
      <c r="CV86" s="1030"/>
      <c r="CW86" s="1028"/>
      <c r="CX86" s="1029"/>
      <c r="CY86" s="1029"/>
      <c r="CZ86" s="1029"/>
      <c r="DA86" s="1030"/>
      <c r="DB86" s="1028"/>
      <c r="DC86" s="1029"/>
      <c r="DD86" s="1029"/>
      <c r="DE86" s="1029"/>
      <c r="DF86" s="1030"/>
      <c r="DG86" s="1028"/>
      <c r="DH86" s="1029"/>
      <c r="DI86" s="1029"/>
      <c r="DJ86" s="1029"/>
      <c r="DK86" s="1030"/>
      <c r="DL86" s="1028"/>
      <c r="DM86" s="1029"/>
      <c r="DN86" s="1029"/>
      <c r="DO86" s="1029"/>
      <c r="DP86" s="1030"/>
      <c r="DQ86" s="1028"/>
      <c r="DR86" s="1029"/>
      <c r="DS86" s="1029"/>
      <c r="DT86" s="1029"/>
      <c r="DU86" s="1030"/>
      <c r="DV86" s="1010"/>
      <c r="DW86" s="1011"/>
      <c r="DX86" s="1011"/>
      <c r="DY86" s="1011"/>
      <c r="DZ86" s="1012"/>
      <c r="EA86" s="226"/>
    </row>
    <row r="87" spans="1:131" s="227" customFormat="1" ht="26.25" customHeight="1" x14ac:dyDescent="0.15">
      <c r="A87" s="249">
        <v>20</v>
      </c>
      <c r="B87" s="1036"/>
      <c r="C87" s="1037"/>
      <c r="D87" s="1037"/>
      <c r="E87" s="1037"/>
      <c r="F87" s="1037"/>
      <c r="G87" s="1037"/>
      <c r="H87" s="1037"/>
      <c r="I87" s="1037"/>
      <c r="J87" s="1037"/>
      <c r="K87" s="1037"/>
      <c r="L87" s="1037"/>
      <c r="M87" s="1037"/>
      <c r="N87" s="1037"/>
      <c r="O87" s="1037"/>
      <c r="P87" s="1038"/>
      <c r="Q87" s="1039"/>
      <c r="R87" s="1040"/>
      <c r="S87" s="1040"/>
      <c r="T87" s="1040"/>
      <c r="U87" s="1040"/>
      <c r="V87" s="1040"/>
      <c r="W87" s="1040"/>
      <c r="X87" s="1040"/>
      <c r="Y87" s="1040"/>
      <c r="Z87" s="1040"/>
      <c r="AA87" s="1040"/>
      <c r="AB87" s="1040"/>
      <c r="AC87" s="1040"/>
      <c r="AD87" s="1040"/>
      <c r="AE87" s="1040"/>
      <c r="AF87" s="1040"/>
      <c r="AG87" s="1040"/>
      <c r="AH87" s="1040"/>
      <c r="AI87" s="1040"/>
      <c r="AJ87" s="1040"/>
      <c r="AK87" s="1040"/>
      <c r="AL87" s="1040"/>
      <c r="AM87" s="1040"/>
      <c r="AN87" s="1040"/>
      <c r="AO87" s="1040"/>
      <c r="AP87" s="1040"/>
      <c r="AQ87" s="1040"/>
      <c r="AR87" s="1040"/>
      <c r="AS87" s="1040"/>
      <c r="AT87" s="1040"/>
      <c r="AU87" s="1040"/>
      <c r="AV87" s="1040"/>
      <c r="AW87" s="1040"/>
      <c r="AX87" s="1040"/>
      <c r="AY87" s="1040"/>
      <c r="AZ87" s="1041"/>
      <c r="BA87" s="1041"/>
      <c r="BB87" s="1041"/>
      <c r="BC87" s="1041"/>
      <c r="BD87" s="1042"/>
      <c r="BE87" s="245"/>
      <c r="BF87" s="245"/>
      <c r="BG87" s="245"/>
      <c r="BH87" s="245"/>
      <c r="BI87" s="245"/>
      <c r="BJ87" s="245"/>
      <c r="BK87" s="245"/>
      <c r="BL87" s="245"/>
      <c r="BM87" s="245"/>
      <c r="BN87" s="245"/>
      <c r="BO87" s="245"/>
      <c r="BP87" s="245"/>
      <c r="BQ87" s="242">
        <v>81</v>
      </c>
      <c r="BR87" s="247"/>
      <c r="BS87" s="1025"/>
      <c r="BT87" s="1026"/>
      <c r="BU87" s="1026"/>
      <c r="BV87" s="1026"/>
      <c r="BW87" s="1026"/>
      <c r="BX87" s="1026"/>
      <c r="BY87" s="1026"/>
      <c r="BZ87" s="1026"/>
      <c r="CA87" s="1026"/>
      <c r="CB87" s="1026"/>
      <c r="CC87" s="1026"/>
      <c r="CD87" s="1026"/>
      <c r="CE87" s="1026"/>
      <c r="CF87" s="1026"/>
      <c r="CG87" s="1027"/>
      <c r="CH87" s="1028"/>
      <c r="CI87" s="1029"/>
      <c r="CJ87" s="1029"/>
      <c r="CK87" s="1029"/>
      <c r="CL87" s="1030"/>
      <c r="CM87" s="1028"/>
      <c r="CN87" s="1029"/>
      <c r="CO87" s="1029"/>
      <c r="CP87" s="1029"/>
      <c r="CQ87" s="1030"/>
      <c r="CR87" s="1028"/>
      <c r="CS87" s="1029"/>
      <c r="CT87" s="1029"/>
      <c r="CU87" s="1029"/>
      <c r="CV87" s="1030"/>
      <c r="CW87" s="1028"/>
      <c r="CX87" s="1029"/>
      <c r="CY87" s="1029"/>
      <c r="CZ87" s="1029"/>
      <c r="DA87" s="1030"/>
      <c r="DB87" s="1028"/>
      <c r="DC87" s="1029"/>
      <c r="DD87" s="1029"/>
      <c r="DE87" s="1029"/>
      <c r="DF87" s="1030"/>
      <c r="DG87" s="1028"/>
      <c r="DH87" s="1029"/>
      <c r="DI87" s="1029"/>
      <c r="DJ87" s="1029"/>
      <c r="DK87" s="1030"/>
      <c r="DL87" s="1028"/>
      <c r="DM87" s="1029"/>
      <c r="DN87" s="1029"/>
      <c r="DO87" s="1029"/>
      <c r="DP87" s="1030"/>
      <c r="DQ87" s="1028"/>
      <c r="DR87" s="1029"/>
      <c r="DS87" s="1029"/>
      <c r="DT87" s="1029"/>
      <c r="DU87" s="1030"/>
      <c r="DV87" s="1010"/>
      <c r="DW87" s="1011"/>
      <c r="DX87" s="1011"/>
      <c r="DY87" s="1011"/>
      <c r="DZ87" s="1012"/>
      <c r="EA87" s="226"/>
    </row>
    <row r="88" spans="1:131" s="227" customFormat="1" ht="26.25" customHeight="1" thickBot="1" x14ac:dyDescent="0.2">
      <c r="A88" s="244" t="s">
        <v>384</v>
      </c>
      <c r="B88" s="1013" t="s">
        <v>425</v>
      </c>
      <c r="C88" s="1014"/>
      <c r="D88" s="1014"/>
      <c r="E88" s="1014"/>
      <c r="F88" s="1014"/>
      <c r="G88" s="1014"/>
      <c r="H88" s="1014"/>
      <c r="I88" s="1014"/>
      <c r="J88" s="1014"/>
      <c r="K88" s="1014"/>
      <c r="L88" s="1014"/>
      <c r="M88" s="1014"/>
      <c r="N88" s="1014"/>
      <c r="O88" s="1014"/>
      <c r="P88" s="1015"/>
      <c r="Q88" s="1034"/>
      <c r="R88" s="1035"/>
      <c r="S88" s="1035"/>
      <c r="T88" s="1035"/>
      <c r="U88" s="1035"/>
      <c r="V88" s="1035"/>
      <c r="W88" s="1035"/>
      <c r="X88" s="1035"/>
      <c r="Y88" s="1035"/>
      <c r="Z88" s="1035"/>
      <c r="AA88" s="1035"/>
      <c r="AB88" s="1035"/>
      <c r="AC88" s="1035"/>
      <c r="AD88" s="1035"/>
      <c r="AE88" s="1035"/>
      <c r="AF88" s="1031">
        <v>32225</v>
      </c>
      <c r="AG88" s="1031"/>
      <c r="AH88" s="1031"/>
      <c r="AI88" s="1031"/>
      <c r="AJ88" s="1031"/>
      <c r="AK88" s="1035"/>
      <c r="AL88" s="1035"/>
      <c r="AM88" s="1035"/>
      <c r="AN88" s="1035"/>
      <c r="AO88" s="1035"/>
      <c r="AP88" s="1031">
        <v>132136</v>
      </c>
      <c r="AQ88" s="1031"/>
      <c r="AR88" s="1031"/>
      <c r="AS88" s="1031"/>
      <c r="AT88" s="1031"/>
      <c r="AU88" s="1031">
        <v>296</v>
      </c>
      <c r="AV88" s="1031"/>
      <c r="AW88" s="1031"/>
      <c r="AX88" s="1031"/>
      <c r="AY88" s="1031"/>
      <c r="AZ88" s="1032"/>
      <c r="BA88" s="1032"/>
      <c r="BB88" s="1032"/>
      <c r="BC88" s="1032"/>
      <c r="BD88" s="1033"/>
      <c r="BE88" s="245"/>
      <c r="BF88" s="245"/>
      <c r="BG88" s="245"/>
      <c r="BH88" s="245"/>
      <c r="BI88" s="245"/>
      <c r="BJ88" s="245"/>
      <c r="BK88" s="245"/>
      <c r="BL88" s="245"/>
      <c r="BM88" s="245"/>
      <c r="BN88" s="245"/>
      <c r="BO88" s="245"/>
      <c r="BP88" s="245"/>
      <c r="BQ88" s="242">
        <v>82</v>
      </c>
      <c r="BR88" s="247"/>
      <c r="BS88" s="1025"/>
      <c r="BT88" s="1026"/>
      <c r="BU88" s="1026"/>
      <c r="BV88" s="1026"/>
      <c r="BW88" s="1026"/>
      <c r="BX88" s="1026"/>
      <c r="BY88" s="1026"/>
      <c r="BZ88" s="1026"/>
      <c r="CA88" s="1026"/>
      <c r="CB88" s="1026"/>
      <c r="CC88" s="1026"/>
      <c r="CD88" s="1026"/>
      <c r="CE88" s="1026"/>
      <c r="CF88" s="1026"/>
      <c r="CG88" s="1027"/>
      <c r="CH88" s="1028"/>
      <c r="CI88" s="1029"/>
      <c r="CJ88" s="1029"/>
      <c r="CK88" s="1029"/>
      <c r="CL88" s="1030"/>
      <c r="CM88" s="1028"/>
      <c r="CN88" s="1029"/>
      <c r="CO88" s="1029"/>
      <c r="CP88" s="1029"/>
      <c r="CQ88" s="1030"/>
      <c r="CR88" s="1028"/>
      <c r="CS88" s="1029"/>
      <c r="CT88" s="1029"/>
      <c r="CU88" s="1029"/>
      <c r="CV88" s="1030"/>
      <c r="CW88" s="1028"/>
      <c r="CX88" s="1029"/>
      <c r="CY88" s="1029"/>
      <c r="CZ88" s="1029"/>
      <c r="DA88" s="1030"/>
      <c r="DB88" s="1028"/>
      <c r="DC88" s="1029"/>
      <c r="DD88" s="1029"/>
      <c r="DE88" s="1029"/>
      <c r="DF88" s="1030"/>
      <c r="DG88" s="1028"/>
      <c r="DH88" s="1029"/>
      <c r="DI88" s="1029"/>
      <c r="DJ88" s="1029"/>
      <c r="DK88" s="1030"/>
      <c r="DL88" s="1028"/>
      <c r="DM88" s="1029"/>
      <c r="DN88" s="1029"/>
      <c r="DO88" s="1029"/>
      <c r="DP88" s="1030"/>
      <c r="DQ88" s="1028"/>
      <c r="DR88" s="1029"/>
      <c r="DS88" s="1029"/>
      <c r="DT88" s="1029"/>
      <c r="DU88" s="1030"/>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5"/>
      <c r="BT89" s="1026"/>
      <c r="BU89" s="1026"/>
      <c r="BV89" s="1026"/>
      <c r="BW89" s="1026"/>
      <c r="BX89" s="1026"/>
      <c r="BY89" s="1026"/>
      <c r="BZ89" s="1026"/>
      <c r="CA89" s="1026"/>
      <c r="CB89" s="1026"/>
      <c r="CC89" s="1026"/>
      <c r="CD89" s="1026"/>
      <c r="CE89" s="1026"/>
      <c r="CF89" s="1026"/>
      <c r="CG89" s="1027"/>
      <c r="CH89" s="1028"/>
      <c r="CI89" s="1029"/>
      <c r="CJ89" s="1029"/>
      <c r="CK89" s="1029"/>
      <c r="CL89" s="1030"/>
      <c r="CM89" s="1028"/>
      <c r="CN89" s="1029"/>
      <c r="CO89" s="1029"/>
      <c r="CP89" s="1029"/>
      <c r="CQ89" s="1030"/>
      <c r="CR89" s="1028"/>
      <c r="CS89" s="1029"/>
      <c r="CT89" s="1029"/>
      <c r="CU89" s="1029"/>
      <c r="CV89" s="1030"/>
      <c r="CW89" s="1028"/>
      <c r="CX89" s="1029"/>
      <c r="CY89" s="1029"/>
      <c r="CZ89" s="1029"/>
      <c r="DA89" s="1030"/>
      <c r="DB89" s="1028"/>
      <c r="DC89" s="1029"/>
      <c r="DD89" s="1029"/>
      <c r="DE89" s="1029"/>
      <c r="DF89" s="1030"/>
      <c r="DG89" s="1028"/>
      <c r="DH89" s="1029"/>
      <c r="DI89" s="1029"/>
      <c r="DJ89" s="1029"/>
      <c r="DK89" s="1030"/>
      <c r="DL89" s="1028"/>
      <c r="DM89" s="1029"/>
      <c r="DN89" s="1029"/>
      <c r="DO89" s="1029"/>
      <c r="DP89" s="1030"/>
      <c r="DQ89" s="1028"/>
      <c r="DR89" s="1029"/>
      <c r="DS89" s="1029"/>
      <c r="DT89" s="1029"/>
      <c r="DU89" s="1030"/>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5"/>
      <c r="BT90" s="1026"/>
      <c r="BU90" s="1026"/>
      <c r="BV90" s="1026"/>
      <c r="BW90" s="1026"/>
      <c r="BX90" s="1026"/>
      <c r="BY90" s="1026"/>
      <c r="BZ90" s="1026"/>
      <c r="CA90" s="1026"/>
      <c r="CB90" s="1026"/>
      <c r="CC90" s="1026"/>
      <c r="CD90" s="1026"/>
      <c r="CE90" s="1026"/>
      <c r="CF90" s="1026"/>
      <c r="CG90" s="1027"/>
      <c r="CH90" s="1028"/>
      <c r="CI90" s="1029"/>
      <c r="CJ90" s="1029"/>
      <c r="CK90" s="1029"/>
      <c r="CL90" s="1030"/>
      <c r="CM90" s="1028"/>
      <c r="CN90" s="1029"/>
      <c r="CO90" s="1029"/>
      <c r="CP90" s="1029"/>
      <c r="CQ90" s="1030"/>
      <c r="CR90" s="1028"/>
      <c r="CS90" s="1029"/>
      <c r="CT90" s="1029"/>
      <c r="CU90" s="1029"/>
      <c r="CV90" s="1030"/>
      <c r="CW90" s="1028"/>
      <c r="CX90" s="1029"/>
      <c r="CY90" s="1029"/>
      <c r="CZ90" s="1029"/>
      <c r="DA90" s="1030"/>
      <c r="DB90" s="1028"/>
      <c r="DC90" s="1029"/>
      <c r="DD90" s="1029"/>
      <c r="DE90" s="1029"/>
      <c r="DF90" s="1030"/>
      <c r="DG90" s="1028"/>
      <c r="DH90" s="1029"/>
      <c r="DI90" s="1029"/>
      <c r="DJ90" s="1029"/>
      <c r="DK90" s="1030"/>
      <c r="DL90" s="1028"/>
      <c r="DM90" s="1029"/>
      <c r="DN90" s="1029"/>
      <c r="DO90" s="1029"/>
      <c r="DP90" s="1030"/>
      <c r="DQ90" s="1028"/>
      <c r="DR90" s="1029"/>
      <c r="DS90" s="1029"/>
      <c r="DT90" s="1029"/>
      <c r="DU90" s="1030"/>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5"/>
      <c r="BT91" s="1026"/>
      <c r="BU91" s="1026"/>
      <c r="BV91" s="1026"/>
      <c r="BW91" s="1026"/>
      <c r="BX91" s="1026"/>
      <c r="BY91" s="1026"/>
      <c r="BZ91" s="1026"/>
      <c r="CA91" s="1026"/>
      <c r="CB91" s="1026"/>
      <c r="CC91" s="1026"/>
      <c r="CD91" s="1026"/>
      <c r="CE91" s="1026"/>
      <c r="CF91" s="1026"/>
      <c r="CG91" s="1027"/>
      <c r="CH91" s="1028"/>
      <c r="CI91" s="1029"/>
      <c r="CJ91" s="1029"/>
      <c r="CK91" s="1029"/>
      <c r="CL91" s="1030"/>
      <c r="CM91" s="1028"/>
      <c r="CN91" s="1029"/>
      <c r="CO91" s="1029"/>
      <c r="CP91" s="1029"/>
      <c r="CQ91" s="1030"/>
      <c r="CR91" s="1028"/>
      <c r="CS91" s="1029"/>
      <c r="CT91" s="1029"/>
      <c r="CU91" s="1029"/>
      <c r="CV91" s="1030"/>
      <c r="CW91" s="1028"/>
      <c r="CX91" s="1029"/>
      <c r="CY91" s="1029"/>
      <c r="CZ91" s="1029"/>
      <c r="DA91" s="1030"/>
      <c r="DB91" s="1028"/>
      <c r="DC91" s="1029"/>
      <c r="DD91" s="1029"/>
      <c r="DE91" s="1029"/>
      <c r="DF91" s="1030"/>
      <c r="DG91" s="1028"/>
      <c r="DH91" s="1029"/>
      <c r="DI91" s="1029"/>
      <c r="DJ91" s="1029"/>
      <c r="DK91" s="1030"/>
      <c r="DL91" s="1028"/>
      <c r="DM91" s="1029"/>
      <c r="DN91" s="1029"/>
      <c r="DO91" s="1029"/>
      <c r="DP91" s="1030"/>
      <c r="DQ91" s="1028"/>
      <c r="DR91" s="1029"/>
      <c r="DS91" s="1029"/>
      <c r="DT91" s="1029"/>
      <c r="DU91" s="1030"/>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5"/>
      <c r="BT92" s="1026"/>
      <c r="BU92" s="1026"/>
      <c r="BV92" s="1026"/>
      <c r="BW92" s="1026"/>
      <c r="BX92" s="1026"/>
      <c r="BY92" s="1026"/>
      <c r="BZ92" s="1026"/>
      <c r="CA92" s="1026"/>
      <c r="CB92" s="1026"/>
      <c r="CC92" s="1026"/>
      <c r="CD92" s="1026"/>
      <c r="CE92" s="1026"/>
      <c r="CF92" s="1026"/>
      <c r="CG92" s="1027"/>
      <c r="CH92" s="1028"/>
      <c r="CI92" s="1029"/>
      <c r="CJ92" s="1029"/>
      <c r="CK92" s="1029"/>
      <c r="CL92" s="1030"/>
      <c r="CM92" s="1028"/>
      <c r="CN92" s="1029"/>
      <c r="CO92" s="1029"/>
      <c r="CP92" s="1029"/>
      <c r="CQ92" s="1030"/>
      <c r="CR92" s="1028"/>
      <c r="CS92" s="1029"/>
      <c r="CT92" s="1029"/>
      <c r="CU92" s="1029"/>
      <c r="CV92" s="1030"/>
      <c r="CW92" s="1028"/>
      <c r="CX92" s="1029"/>
      <c r="CY92" s="1029"/>
      <c r="CZ92" s="1029"/>
      <c r="DA92" s="1030"/>
      <c r="DB92" s="1028"/>
      <c r="DC92" s="1029"/>
      <c r="DD92" s="1029"/>
      <c r="DE92" s="1029"/>
      <c r="DF92" s="1030"/>
      <c r="DG92" s="1028"/>
      <c r="DH92" s="1029"/>
      <c r="DI92" s="1029"/>
      <c r="DJ92" s="1029"/>
      <c r="DK92" s="1030"/>
      <c r="DL92" s="1028"/>
      <c r="DM92" s="1029"/>
      <c r="DN92" s="1029"/>
      <c r="DO92" s="1029"/>
      <c r="DP92" s="1030"/>
      <c r="DQ92" s="1028"/>
      <c r="DR92" s="1029"/>
      <c r="DS92" s="1029"/>
      <c r="DT92" s="1029"/>
      <c r="DU92" s="1030"/>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5"/>
      <c r="BT93" s="1026"/>
      <c r="BU93" s="1026"/>
      <c r="BV93" s="1026"/>
      <c r="BW93" s="1026"/>
      <c r="BX93" s="1026"/>
      <c r="BY93" s="1026"/>
      <c r="BZ93" s="1026"/>
      <c r="CA93" s="1026"/>
      <c r="CB93" s="1026"/>
      <c r="CC93" s="1026"/>
      <c r="CD93" s="1026"/>
      <c r="CE93" s="1026"/>
      <c r="CF93" s="1026"/>
      <c r="CG93" s="1027"/>
      <c r="CH93" s="1028"/>
      <c r="CI93" s="1029"/>
      <c r="CJ93" s="1029"/>
      <c r="CK93" s="1029"/>
      <c r="CL93" s="1030"/>
      <c r="CM93" s="1028"/>
      <c r="CN93" s="1029"/>
      <c r="CO93" s="1029"/>
      <c r="CP93" s="1029"/>
      <c r="CQ93" s="1030"/>
      <c r="CR93" s="1028"/>
      <c r="CS93" s="1029"/>
      <c r="CT93" s="1029"/>
      <c r="CU93" s="1029"/>
      <c r="CV93" s="1030"/>
      <c r="CW93" s="1028"/>
      <c r="CX93" s="1029"/>
      <c r="CY93" s="1029"/>
      <c r="CZ93" s="1029"/>
      <c r="DA93" s="1030"/>
      <c r="DB93" s="1028"/>
      <c r="DC93" s="1029"/>
      <c r="DD93" s="1029"/>
      <c r="DE93" s="1029"/>
      <c r="DF93" s="1030"/>
      <c r="DG93" s="1028"/>
      <c r="DH93" s="1029"/>
      <c r="DI93" s="1029"/>
      <c r="DJ93" s="1029"/>
      <c r="DK93" s="1030"/>
      <c r="DL93" s="1028"/>
      <c r="DM93" s="1029"/>
      <c r="DN93" s="1029"/>
      <c r="DO93" s="1029"/>
      <c r="DP93" s="1030"/>
      <c r="DQ93" s="1028"/>
      <c r="DR93" s="1029"/>
      <c r="DS93" s="1029"/>
      <c r="DT93" s="1029"/>
      <c r="DU93" s="1030"/>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5"/>
      <c r="BT94" s="1026"/>
      <c r="BU94" s="1026"/>
      <c r="BV94" s="1026"/>
      <c r="BW94" s="1026"/>
      <c r="BX94" s="1026"/>
      <c r="BY94" s="1026"/>
      <c r="BZ94" s="1026"/>
      <c r="CA94" s="1026"/>
      <c r="CB94" s="1026"/>
      <c r="CC94" s="1026"/>
      <c r="CD94" s="1026"/>
      <c r="CE94" s="1026"/>
      <c r="CF94" s="1026"/>
      <c r="CG94" s="1027"/>
      <c r="CH94" s="1028"/>
      <c r="CI94" s="1029"/>
      <c r="CJ94" s="1029"/>
      <c r="CK94" s="1029"/>
      <c r="CL94" s="1030"/>
      <c r="CM94" s="1028"/>
      <c r="CN94" s="1029"/>
      <c r="CO94" s="1029"/>
      <c r="CP94" s="1029"/>
      <c r="CQ94" s="1030"/>
      <c r="CR94" s="1028"/>
      <c r="CS94" s="1029"/>
      <c r="CT94" s="1029"/>
      <c r="CU94" s="1029"/>
      <c r="CV94" s="1030"/>
      <c r="CW94" s="1028"/>
      <c r="CX94" s="1029"/>
      <c r="CY94" s="1029"/>
      <c r="CZ94" s="1029"/>
      <c r="DA94" s="1030"/>
      <c r="DB94" s="1028"/>
      <c r="DC94" s="1029"/>
      <c r="DD94" s="1029"/>
      <c r="DE94" s="1029"/>
      <c r="DF94" s="1030"/>
      <c r="DG94" s="1028"/>
      <c r="DH94" s="1029"/>
      <c r="DI94" s="1029"/>
      <c r="DJ94" s="1029"/>
      <c r="DK94" s="1030"/>
      <c r="DL94" s="1028"/>
      <c r="DM94" s="1029"/>
      <c r="DN94" s="1029"/>
      <c r="DO94" s="1029"/>
      <c r="DP94" s="1030"/>
      <c r="DQ94" s="1028"/>
      <c r="DR94" s="1029"/>
      <c r="DS94" s="1029"/>
      <c r="DT94" s="1029"/>
      <c r="DU94" s="1030"/>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5"/>
      <c r="BT95" s="1026"/>
      <c r="BU95" s="1026"/>
      <c r="BV95" s="1026"/>
      <c r="BW95" s="1026"/>
      <c r="BX95" s="1026"/>
      <c r="BY95" s="1026"/>
      <c r="BZ95" s="1026"/>
      <c r="CA95" s="1026"/>
      <c r="CB95" s="1026"/>
      <c r="CC95" s="1026"/>
      <c r="CD95" s="1026"/>
      <c r="CE95" s="1026"/>
      <c r="CF95" s="1026"/>
      <c r="CG95" s="1027"/>
      <c r="CH95" s="1028"/>
      <c r="CI95" s="1029"/>
      <c r="CJ95" s="1029"/>
      <c r="CK95" s="1029"/>
      <c r="CL95" s="1030"/>
      <c r="CM95" s="1028"/>
      <c r="CN95" s="1029"/>
      <c r="CO95" s="1029"/>
      <c r="CP95" s="1029"/>
      <c r="CQ95" s="1030"/>
      <c r="CR95" s="1028"/>
      <c r="CS95" s="1029"/>
      <c r="CT95" s="1029"/>
      <c r="CU95" s="1029"/>
      <c r="CV95" s="1030"/>
      <c r="CW95" s="1028"/>
      <c r="CX95" s="1029"/>
      <c r="CY95" s="1029"/>
      <c r="CZ95" s="1029"/>
      <c r="DA95" s="1030"/>
      <c r="DB95" s="1028"/>
      <c r="DC95" s="1029"/>
      <c r="DD95" s="1029"/>
      <c r="DE95" s="1029"/>
      <c r="DF95" s="1030"/>
      <c r="DG95" s="1028"/>
      <c r="DH95" s="1029"/>
      <c r="DI95" s="1029"/>
      <c r="DJ95" s="1029"/>
      <c r="DK95" s="1030"/>
      <c r="DL95" s="1028"/>
      <c r="DM95" s="1029"/>
      <c r="DN95" s="1029"/>
      <c r="DO95" s="1029"/>
      <c r="DP95" s="1030"/>
      <c r="DQ95" s="1028"/>
      <c r="DR95" s="1029"/>
      <c r="DS95" s="1029"/>
      <c r="DT95" s="1029"/>
      <c r="DU95" s="1030"/>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5"/>
      <c r="BT96" s="1026"/>
      <c r="BU96" s="1026"/>
      <c r="BV96" s="1026"/>
      <c r="BW96" s="1026"/>
      <c r="BX96" s="1026"/>
      <c r="BY96" s="1026"/>
      <c r="BZ96" s="1026"/>
      <c r="CA96" s="1026"/>
      <c r="CB96" s="1026"/>
      <c r="CC96" s="1026"/>
      <c r="CD96" s="1026"/>
      <c r="CE96" s="1026"/>
      <c r="CF96" s="1026"/>
      <c r="CG96" s="1027"/>
      <c r="CH96" s="1028"/>
      <c r="CI96" s="1029"/>
      <c r="CJ96" s="1029"/>
      <c r="CK96" s="1029"/>
      <c r="CL96" s="1030"/>
      <c r="CM96" s="1028"/>
      <c r="CN96" s="1029"/>
      <c r="CO96" s="1029"/>
      <c r="CP96" s="1029"/>
      <c r="CQ96" s="1030"/>
      <c r="CR96" s="1028"/>
      <c r="CS96" s="1029"/>
      <c r="CT96" s="1029"/>
      <c r="CU96" s="1029"/>
      <c r="CV96" s="1030"/>
      <c r="CW96" s="1028"/>
      <c r="CX96" s="1029"/>
      <c r="CY96" s="1029"/>
      <c r="CZ96" s="1029"/>
      <c r="DA96" s="1030"/>
      <c r="DB96" s="1028"/>
      <c r="DC96" s="1029"/>
      <c r="DD96" s="1029"/>
      <c r="DE96" s="1029"/>
      <c r="DF96" s="1030"/>
      <c r="DG96" s="1028"/>
      <c r="DH96" s="1029"/>
      <c r="DI96" s="1029"/>
      <c r="DJ96" s="1029"/>
      <c r="DK96" s="1030"/>
      <c r="DL96" s="1028"/>
      <c r="DM96" s="1029"/>
      <c r="DN96" s="1029"/>
      <c r="DO96" s="1029"/>
      <c r="DP96" s="1030"/>
      <c r="DQ96" s="1028"/>
      <c r="DR96" s="1029"/>
      <c r="DS96" s="1029"/>
      <c r="DT96" s="1029"/>
      <c r="DU96" s="1030"/>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5"/>
      <c r="BT97" s="1026"/>
      <c r="BU97" s="1026"/>
      <c r="BV97" s="1026"/>
      <c r="BW97" s="1026"/>
      <c r="BX97" s="1026"/>
      <c r="BY97" s="1026"/>
      <c r="BZ97" s="1026"/>
      <c r="CA97" s="1026"/>
      <c r="CB97" s="1026"/>
      <c r="CC97" s="1026"/>
      <c r="CD97" s="1026"/>
      <c r="CE97" s="1026"/>
      <c r="CF97" s="1026"/>
      <c r="CG97" s="1027"/>
      <c r="CH97" s="1028"/>
      <c r="CI97" s="1029"/>
      <c r="CJ97" s="1029"/>
      <c r="CK97" s="1029"/>
      <c r="CL97" s="1030"/>
      <c r="CM97" s="1028"/>
      <c r="CN97" s="1029"/>
      <c r="CO97" s="1029"/>
      <c r="CP97" s="1029"/>
      <c r="CQ97" s="1030"/>
      <c r="CR97" s="1028"/>
      <c r="CS97" s="1029"/>
      <c r="CT97" s="1029"/>
      <c r="CU97" s="1029"/>
      <c r="CV97" s="1030"/>
      <c r="CW97" s="1028"/>
      <c r="CX97" s="1029"/>
      <c r="CY97" s="1029"/>
      <c r="CZ97" s="1029"/>
      <c r="DA97" s="1030"/>
      <c r="DB97" s="1028"/>
      <c r="DC97" s="1029"/>
      <c r="DD97" s="1029"/>
      <c r="DE97" s="1029"/>
      <c r="DF97" s="1030"/>
      <c r="DG97" s="1028"/>
      <c r="DH97" s="1029"/>
      <c r="DI97" s="1029"/>
      <c r="DJ97" s="1029"/>
      <c r="DK97" s="1030"/>
      <c r="DL97" s="1028"/>
      <c r="DM97" s="1029"/>
      <c r="DN97" s="1029"/>
      <c r="DO97" s="1029"/>
      <c r="DP97" s="1030"/>
      <c r="DQ97" s="1028"/>
      <c r="DR97" s="1029"/>
      <c r="DS97" s="1029"/>
      <c r="DT97" s="1029"/>
      <c r="DU97" s="1030"/>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5"/>
      <c r="BT98" s="1026"/>
      <c r="BU98" s="1026"/>
      <c r="BV98" s="1026"/>
      <c r="BW98" s="1026"/>
      <c r="BX98" s="1026"/>
      <c r="BY98" s="1026"/>
      <c r="BZ98" s="1026"/>
      <c r="CA98" s="1026"/>
      <c r="CB98" s="1026"/>
      <c r="CC98" s="1026"/>
      <c r="CD98" s="1026"/>
      <c r="CE98" s="1026"/>
      <c r="CF98" s="1026"/>
      <c r="CG98" s="1027"/>
      <c r="CH98" s="1028"/>
      <c r="CI98" s="1029"/>
      <c r="CJ98" s="1029"/>
      <c r="CK98" s="1029"/>
      <c r="CL98" s="1030"/>
      <c r="CM98" s="1028"/>
      <c r="CN98" s="1029"/>
      <c r="CO98" s="1029"/>
      <c r="CP98" s="1029"/>
      <c r="CQ98" s="1030"/>
      <c r="CR98" s="1028"/>
      <c r="CS98" s="1029"/>
      <c r="CT98" s="1029"/>
      <c r="CU98" s="1029"/>
      <c r="CV98" s="1030"/>
      <c r="CW98" s="1028"/>
      <c r="CX98" s="1029"/>
      <c r="CY98" s="1029"/>
      <c r="CZ98" s="1029"/>
      <c r="DA98" s="1030"/>
      <c r="DB98" s="1028"/>
      <c r="DC98" s="1029"/>
      <c r="DD98" s="1029"/>
      <c r="DE98" s="1029"/>
      <c r="DF98" s="1030"/>
      <c r="DG98" s="1028"/>
      <c r="DH98" s="1029"/>
      <c r="DI98" s="1029"/>
      <c r="DJ98" s="1029"/>
      <c r="DK98" s="1030"/>
      <c r="DL98" s="1028"/>
      <c r="DM98" s="1029"/>
      <c r="DN98" s="1029"/>
      <c r="DO98" s="1029"/>
      <c r="DP98" s="1030"/>
      <c r="DQ98" s="1028"/>
      <c r="DR98" s="1029"/>
      <c r="DS98" s="1029"/>
      <c r="DT98" s="1029"/>
      <c r="DU98" s="1030"/>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5"/>
      <c r="BT99" s="1026"/>
      <c r="BU99" s="1026"/>
      <c r="BV99" s="1026"/>
      <c r="BW99" s="1026"/>
      <c r="BX99" s="1026"/>
      <c r="BY99" s="1026"/>
      <c r="BZ99" s="1026"/>
      <c r="CA99" s="1026"/>
      <c r="CB99" s="1026"/>
      <c r="CC99" s="1026"/>
      <c r="CD99" s="1026"/>
      <c r="CE99" s="1026"/>
      <c r="CF99" s="1026"/>
      <c r="CG99" s="1027"/>
      <c r="CH99" s="1028"/>
      <c r="CI99" s="1029"/>
      <c r="CJ99" s="1029"/>
      <c r="CK99" s="1029"/>
      <c r="CL99" s="1030"/>
      <c r="CM99" s="1028"/>
      <c r="CN99" s="1029"/>
      <c r="CO99" s="1029"/>
      <c r="CP99" s="1029"/>
      <c r="CQ99" s="1030"/>
      <c r="CR99" s="1028"/>
      <c r="CS99" s="1029"/>
      <c r="CT99" s="1029"/>
      <c r="CU99" s="1029"/>
      <c r="CV99" s="1030"/>
      <c r="CW99" s="1028"/>
      <c r="CX99" s="1029"/>
      <c r="CY99" s="1029"/>
      <c r="CZ99" s="1029"/>
      <c r="DA99" s="1030"/>
      <c r="DB99" s="1028"/>
      <c r="DC99" s="1029"/>
      <c r="DD99" s="1029"/>
      <c r="DE99" s="1029"/>
      <c r="DF99" s="1030"/>
      <c r="DG99" s="1028"/>
      <c r="DH99" s="1029"/>
      <c r="DI99" s="1029"/>
      <c r="DJ99" s="1029"/>
      <c r="DK99" s="1030"/>
      <c r="DL99" s="1028"/>
      <c r="DM99" s="1029"/>
      <c r="DN99" s="1029"/>
      <c r="DO99" s="1029"/>
      <c r="DP99" s="1030"/>
      <c r="DQ99" s="1028"/>
      <c r="DR99" s="1029"/>
      <c r="DS99" s="1029"/>
      <c r="DT99" s="1029"/>
      <c r="DU99" s="1030"/>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5"/>
      <c r="BT100" s="1026"/>
      <c r="BU100" s="1026"/>
      <c r="BV100" s="1026"/>
      <c r="BW100" s="1026"/>
      <c r="BX100" s="1026"/>
      <c r="BY100" s="1026"/>
      <c r="BZ100" s="1026"/>
      <c r="CA100" s="1026"/>
      <c r="CB100" s="1026"/>
      <c r="CC100" s="1026"/>
      <c r="CD100" s="1026"/>
      <c r="CE100" s="1026"/>
      <c r="CF100" s="1026"/>
      <c r="CG100" s="1027"/>
      <c r="CH100" s="1028"/>
      <c r="CI100" s="1029"/>
      <c r="CJ100" s="1029"/>
      <c r="CK100" s="1029"/>
      <c r="CL100" s="1030"/>
      <c r="CM100" s="1028"/>
      <c r="CN100" s="1029"/>
      <c r="CO100" s="1029"/>
      <c r="CP100" s="1029"/>
      <c r="CQ100" s="1030"/>
      <c r="CR100" s="1028"/>
      <c r="CS100" s="1029"/>
      <c r="CT100" s="1029"/>
      <c r="CU100" s="1029"/>
      <c r="CV100" s="1030"/>
      <c r="CW100" s="1028"/>
      <c r="CX100" s="1029"/>
      <c r="CY100" s="1029"/>
      <c r="CZ100" s="1029"/>
      <c r="DA100" s="1030"/>
      <c r="DB100" s="1028"/>
      <c r="DC100" s="1029"/>
      <c r="DD100" s="1029"/>
      <c r="DE100" s="1029"/>
      <c r="DF100" s="1030"/>
      <c r="DG100" s="1028"/>
      <c r="DH100" s="1029"/>
      <c r="DI100" s="1029"/>
      <c r="DJ100" s="1029"/>
      <c r="DK100" s="1030"/>
      <c r="DL100" s="1028"/>
      <c r="DM100" s="1029"/>
      <c r="DN100" s="1029"/>
      <c r="DO100" s="1029"/>
      <c r="DP100" s="1030"/>
      <c r="DQ100" s="1028"/>
      <c r="DR100" s="1029"/>
      <c r="DS100" s="1029"/>
      <c r="DT100" s="1029"/>
      <c r="DU100" s="1030"/>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5"/>
      <c r="BT101" s="1026"/>
      <c r="BU101" s="1026"/>
      <c r="BV101" s="1026"/>
      <c r="BW101" s="1026"/>
      <c r="BX101" s="1026"/>
      <c r="BY101" s="1026"/>
      <c r="BZ101" s="1026"/>
      <c r="CA101" s="1026"/>
      <c r="CB101" s="1026"/>
      <c r="CC101" s="1026"/>
      <c r="CD101" s="1026"/>
      <c r="CE101" s="1026"/>
      <c r="CF101" s="1026"/>
      <c r="CG101" s="1027"/>
      <c r="CH101" s="1028"/>
      <c r="CI101" s="1029"/>
      <c r="CJ101" s="1029"/>
      <c r="CK101" s="1029"/>
      <c r="CL101" s="1030"/>
      <c r="CM101" s="1028"/>
      <c r="CN101" s="1029"/>
      <c r="CO101" s="1029"/>
      <c r="CP101" s="1029"/>
      <c r="CQ101" s="1030"/>
      <c r="CR101" s="1028"/>
      <c r="CS101" s="1029"/>
      <c r="CT101" s="1029"/>
      <c r="CU101" s="1029"/>
      <c r="CV101" s="1030"/>
      <c r="CW101" s="1028"/>
      <c r="CX101" s="1029"/>
      <c r="CY101" s="1029"/>
      <c r="CZ101" s="1029"/>
      <c r="DA101" s="1030"/>
      <c r="DB101" s="1028"/>
      <c r="DC101" s="1029"/>
      <c r="DD101" s="1029"/>
      <c r="DE101" s="1029"/>
      <c r="DF101" s="1030"/>
      <c r="DG101" s="1028"/>
      <c r="DH101" s="1029"/>
      <c r="DI101" s="1029"/>
      <c r="DJ101" s="1029"/>
      <c r="DK101" s="1030"/>
      <c r="DL101" s="1028"/>
      <c r="DM101" s="1029"/>
      <c r="DN101" s="1029"/>
      <c r="DO101" s="1029"/>
      <c r="DP101" s="1030"/>
      <c r="DQ101" s="1028"/>
      <c r="DR101" s="1029"/>
      <c r="DS101" s="1029"/>
      <c r="DT101" s="1029"/>
      <c r="DU101" s="1030"/>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384</v>
      </c>
      <c r="BR102" s="1013" t="s">
        <v>426</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111329</v>
      </c>
      <c r="CS102" s="1020"/>
      <c r="CT102" s="1020"/>
      <c r="CU102" s="1020"/>
      <c r="CV102" s="1021"/>
      <c r="CW102" s="1022">
        <v>15305</v>
      </c>
      <c r="CX102" s="1023"/>
      <c r="CY102" s="1023"/>
      <c r="CZ102" s="1023"/>
      <c r="DA102" s="1024"/>
      <c r="DB102" s="1022">
        <v>133284</v>
      </c>
      <c r="DC102" s="1023"/>
      <c r="DD102" s="1023"/>
      <c r="DE102" s="1023"/>
      <c r="DF102" s="1024"/>
      <c r="DG102" s="1022">
        <v>0</v>
      </c>
      <c r="DH102" s="1023"/>
      <c r="DI102" s="1023"/>
      <c r="DJ102" s="1023"/>
      <c r="DK102" s="1024"/>
      <c r="DL102" s="1022">
        <v>143225</v>
      </c>
      <c r="DM102" s="1023"/>
      <c r="DN102" s="1023"/>
      <c r="DO102" s="1023"/>
      <c r="DP102" s="1024"/>
      <c r="DQ102" s="1022">
        <v>57184</v>
      </c>
      <c r="DR102" s="1023"/>
      <c r="DS102" s="1023"/>
      <c r="DT102" s="1023"/>
      <c r="DU102" s="1024"/>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427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428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430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431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433</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434</v>
      </c>
      <c r="AB109" s="963"/>
      <c r="AC109" s="963"/>
      <c r="AD109" s="963"/>
      <c r="AE109" s="964"/>
      <c r="AF109" s="965" t="s">
        <v>296</v>
      </c>
      <c r="AG109" s="963"/>
      <c r="AH109" s="963"/>
      <c r="AI109" s="963"/>
      <c r="AJ109" s="964"/>
      <c r="AK109" s="965" t="s">
        <v>295</v>
      </c>
      <c r="AL109" s="963"/>
      <c r="AM109" s="963"/>
      <c r="AN109" s="963"/>
      <c r="AO109" s="964"/>
      <c r="AP109" s="965" t="s">
        <v>435</v>
      </c>
      <c r="AQ109" s="963"/>
      <c r="AR109" s="963"/>
      <c r="AS109" s="963"/>
      <c r="AT109" s="994"/>
      <c r="AU109" s="962" t="s">
        <v>433</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434</v>
      </c>
      <c r="BR109" s="963"/>
      <c r="BS109" s="963"/>
      <c r="BT109" s="963"/>
      <c r="BU109" s="964"/>
      <c r="BV109" s="965" t="s">
        <v>296</v>
      </c>
      <c r="BW109" s="963"/>
      <c r="BX109" s="963"/>
      <c r="BY109" s="963"/>
      <c r="BZ109" s="964"/>
      <c r="CA109" s="965" t="s">
        <v>295</v>
      </c>
      <c r="CB109" s="963"/>
      <c r="CC109" s="963"/>
      <c r="CD109" s="963"/>
      <c r="CE109" s="964"/>
      <c r="CF109" s="1001" t="s">
        <v>435</v>
      </c>
      <c r="CG109" s="1001"/>
      <c r="CH109" s="1001"/>
      <c r="CI109" s="1001"/>
      <c r="CJ109" s="1001"/>
      <c r="CK109" s="965" t="s">
        <v>436</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434</v>
      </c>
      <c r="DH109" s="963"/>
      <c r="DI109" s="963"/>
      <c r="DJ109" s="963"/>
      <c r="DK109" s="964"/>
      <c r="DL109" s="965" t="s">
        <v>296</v>
      </c>
      <c r="DM109" s="963"/>
      <c r="DN109" s="963"/>
      <c r="DO109" s="963"/>
      <c r="DP109" s="964"/>
      <c r="DQ109" s="965" t="s">
        <v>295</v>
      </c>
      <c r="DR109" s="963"/>
      <c r="DS109" s="963"/>
      <c r="DT109" s="963"/>
      <c r="DU109" s="964"/>
      <c r="DV109" s="965" t="s">
        <v>435</v>
      </c>
      <c r="DW109" s="963"/>
      <c r="DX109" s="963"/>
      <c r="DY109" s="963"/>
      <c r="DZ109" s="994"/>
    </row>
    <row r="110" spans="1:131" s="226" customFormat="1" ht="26.25" customHeight="1" x14ac:dyDescent="0.15">
      <c r="A110" s="865" t="s">
        <v>437</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104527044</v>
      </c>
      <c r="AB110" s="956"/>
      <c r="AC110" s="956"/>
      <c r="AD110" s="956"/>
      <c r="AE110" s="957"/>
      <c r="AF110" s="958">
        <v>106090308</v>
      </c>
      <c r="AG110" s="956"/>
      <c r="AH110" s="956"/>
      <c r="AI110" s="956"/>
      <c r="AJ110" s="957"/>
      <c r="AK110" s="958">
        <v>102444344</v>
      </c>
      <c r="AL110" s="956"/>
      <c r="AM110" s="956"/>
      <c r="AN110" s="956"/>
      <c r="AO110" s="957"/>
      <c r="AP110" s="959">
        <v>12.4</v>
      </c>
      <c r="AQ110" s="960"/>
      <c r="AR110" s="960"/>
      <c r="AS110" s="960"/>
      <c r="AT110" s="961"/>
      <c r="AU110" s="995" t="s">
        <v>66</v>
      </c>
      <c r="AV110" s="996"/>
      <c r="AW110" s="996"/>
      <c r="AX110" s="996"/>
      <c r="AY110" s="996"/>
      <c r="AZ110" s="921" t="s">
        <v>438</v>
      </c>
      <c r="BA110" s="866"/>
      <c r="BB110" s="866"/>
      <c r="BC110" s="866"/>
      <c r="BD110" s="866"/>
      <c r="BE110" s="866"/>
      <c r="BF110" s="866"/>
      <c r="BG110" s="866"/>
      <c r="BH110" s="866"/>
      <c r="BI110" s="866"/>
      <c r="BJ110" s="866"/>
      <c r="BK110" s="866"/>
      <c r="BL110" s="866"/>
      <c r="BM110" s="866"/>
      <c r="BN110" s="866"/>
      <c r="BO110" s="866"/>
      <c r="BP110" s="867"/>
      <c r="BQ110" s="922">
        <v>2598084666</v>
      </c>
      <c r="BR110" s="903"/>
      <c r="BS110" s="903"/>
      <c r="BT110" s="903"/>
      <c r="BU110" s="903"/>
      <c r="BV110" s="903">
        <v>2587858798</v>
      </c>
      <c r="BW110" s="903"/>
      <c r="BX110" s="903"/>
      <c r="BY110" s="903"/>
      <c r="BZ110" s="903"/>
      <c r="CA110" s="903">
        <v>2599222072</v>
      </c>
      <c r="CB110" s="903"/>
      <c r="CC110" s="903"/>
      <c r="CD110" s="903"/>
      <c r="CE110" s="903"/>
      <c r="CF110" s="927">
        <v>315.2</v>
      </c>
      <c r="CG110" s="928"/>
      <c r="CH110" s="928"/>
      <c r="CI110" s="928"/>
      <c r="CJ110" s="928"/>
      <c r="CK110" s="991" t="s">
        <v>439</v>
      </c>
      <c r="CL110" s="877"/>
      <c r="CM110" s="952" t="s">
        <v>440</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v>12337491</v>
      </c>
      <c r="DH110" s="903"/>
      <c r="DI110" s="903"/>
      <c r="DJ110" s="903"/>
      <c r="DK110" s="903"/>
      <c r="DL110" s="903">
        <v>10888113</v>
      </c>
      <c r="DM110" s="903"/>
      <c r="DN110" s="903"/>
      <c r="DO110" s="903"/>
      <c r="DP110" s="903"/>
      <c r="DQ110" s="903">
        <v>9412836</v>
      </c>
      <c r="DR110" s="903"/>
      <c r="DS110" s="903"/>
      <c r="DT110" s="903"/>
      <c r="DU110" s="903"/>
      <c r="DV110" s="904">
        <v>1.1000000000000001</v>
      </c>
      <c r="DW110" s="904"/>
      <c r="DX110" s="904"/>
      <c r="DY110" s="904"/>
      <c r="DZ110" s="905"/>
    </row>
    <row r="111" spans="1:131" s="226" customFormat="1" ht="26.25" customHeight="1" x14ac:dyDescent="0.15">
      <c r="A111" s="832" t="s">
        <v>441</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v>47442490</v>
      </c>
      <c r="AB111" s="984"/>
      <c r="AC111" s="984"/>
      <c r="AD111" s="984"/>
      <c r="AE111" s="985"/>
      <c r="AF111" s="986">
        <v>42138528</v>
      </c>
      <c r="AG111" s="984"/>
      <c r="AH111" s="984"/>
      <c r="AI111" s="984"/>
      <c r="AJ111" s="985"/>
      <c r="AK111" s="986">
        <v>29183521</v>
      </c>
      <c r="AL111" s="984"/>
      <c r="AM111" s="984"/>
      <c r="AN111" s="984"/>
      <c r="AO111" s="985"/>
      <c r="AP111" s="987">
        <v>3.5</v>
      </c>
      <c r="AQ111" s="988"/>
      <c r="AR111" s="988"/>
      <c r="AS111" s="988"/>
      <c r="AT111" s="989"/>
      <c r="AU111" s="997"/>
      <c r="AV111" s="998"/>
      <c r="AW111" s="998"/>
      <c r="AX111" s="998"/>
      <c r="AY111" s="998"/>
      <c r="AZ111" s="873" t="s">
        <v>442</v>
      </c>
      <c r="BA111" s="808"/>
      <c r="BB111" s="808"/>
      <c r="BC111" s="808"/>
      <c r="BD111" s="808"/>
      <c r="BE111" s="808"/>
      <c r="BF111" s="808"/>
      <c r="BG111" s="808"/>
      <c r="BH111" s="808"/>
      <c r="BI111" s="808"/>
      <c r="BJ111" s="808"/>
      <c r="BK111" s="808"/>
      <c r="BL111" s="808"/>
      <c r="BM111" s="808"/>
      <c r="BN111" s="808"/>
      <c r="BO111" s="808"/>
      <c r="BP111" s="809"/>
      <c r="BQ111" s="874">
        <v>12603434</v>
      </c>
      <c r="BR111" s="875"/>
      <c r="BS111" s="875"/>
      <c r="BT111" s="875"/>
      <c r="BU111" s="875"/>
      <c r="BV111" s="875">
        <v>11072174</v>
      </c>
      <c r="BW111" s="875"/>
      <c r="BX111" s="875"/>
      <c r="BY111" s="875"/>
      <c r="BZ111" s="875"/>
      <c r="CA111" s="875">
        <v>27605047</v>
      </c>
      <c r="CB111" s="875"/>
      <c r="CC111" s="875"/>
      <c r="CD111" s="875"/>
      <c r="CE111" s="875"/>
      <c r="CF111" s="936">
        <v>3.3</v>
      </c>
      <c r="CG111" s="937"/>
      <c r="CH111" s="937"/>
      <c r="CI111" s="937"/>
      <c r="CJ111" s="937"/>
      <c r="CK111" s="992"/>
      <c r="CL111" s="879"/>
      <c r="CM111" s="882" t="s">
        <v>443</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120</v>
      </c>
      <c r="DH111" s="875"/>
      <c r="DI111" s="875"/>
      <c r="DJ111" s="875"/>
      <c r="DK111" s="875"/>
      <c r="DL111" s="875" t="s">
        <v>444</v>
      </c>
      <c r="DM111" s="875"/>
      <c r="DN111" s="875"/>
      <c r="DO111" s="875"/>
      <c r="DP111" s="875"/>
      <c r="DQ111" s="875" t="s">
        <v>120</v>
      </c>
      <c r="DR111" s="875"/>
      <c r="DS111" s="875"/>
      <c r="DT111" s="875"/>
      <c r="DU111" s="875"/>
      <c r="DV111" s="852" t="s">
        <v>120</v>
      </c>
      <c r="DW111" s="852"/>
      <c r="DX111" s="852"/>
      <c r="DY111" s="852"/>
      <c r="DZ111" s="853"/>
    </row>
    <row r="112" spans="1:131" s="226" customFormat="1" ht="26.25" customHeight="1" x14ac:dyDescent="0.15">
      <c r="A112" s="977" t="s">
        <v>445</v>
      </c>
      <c r="B112" s="978"/>
      <c r="C112" s="808" t="s">
        <v>446</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v>78756734</v>
      </c>
      <c r="AB112" s="838"/>
      <c r="AC112" s="838"/>
      <c r="AD112" s="838"/>
      <c r="AE112" s="839"/>
      <c r="AF112" s="840">
        <v>74181680</v>
      </c>
      <c r="AG112" s="838"/>
      <c r="AH112" s="838"/>
      <c r="AI112" s="838"/>
      <c r="AJ112" s="839"/>
      <c r="AK112" s="840">
        <v>69842134</v>
      </c>
      <c r="AL112" s="838"/>
      <c r="AM112" s="838"/>
      <c r="AN112" s="838"/>
      <c r="AO112" s="839"/>
      <c r="AP112" s="885">
        <v>8.5</v>
      </c>
      <c r="AQ112" s="886"/>
      <c r="AR112" s="886"/>
      <c r="AS112" s="886"/>
      <c r="AT112" s="887"/>
      <c r="AU112" s="997"/>
      <c r="AV112" s="998"/>
      <c r="AW112" s="998"/>
      <c r="AX112" s="998"/>
      <c r="AY112" s="998"/>
      <c r="AZ112" s="873" t="s">
        <v>447</v>
      </c>
      <c r="BA112" s="808"/>
      <c r="BB112" s="808"/>
      <c r="BC112" s="808"/>
      <c r="BD112" s="808"/>
      <c r="BE112" s="808"/>
      <c r="BF112" s="808"/>
      <c r="BG112" s="808"/>
      <c r="BH112" s="808"/>
      <c r="BI112" s="808"/>
      <c r="BJ112" s="808"/>
      <c r="BK112" s="808"/>
      <c r="BL112" s="808"/>
      <c r="BM112" s="808"/>
      <c r="BN112" s="808"/>
      <c r="BO112" s="808"/>
      <c r="BP112" s="809"/>
      <c r="BQ112" s="874">
        <v>601221050</v>
      </c>
      <c r="BR112" s="875"/>
      <c r="BS112" s="875"/>
      <c r="BT112" s="875"/>
      <c r="BU112" s="875"/>
      <c r="BV112" s="875">
        <v>572182868</v>
      </c>
      <c r="BW112" s="875"/>
      <c r="BX112" s="875"/>
      <c r="BY112" s="875"/>
      <c r="BZ112" s="875"/>
      <c r="CA112" s="875">
        <v>552350732</v>
      </c>
      <c r="CB112" s="875"/>
      <c r="CC112" s="875"/>
      <c r="CD112" s="875"/>
      <c r="CE112" s="875"/>
      <c r="CF112" s="936">
        <v>67</v>
      </c>
      <c r="CG112" s="937"/>
      <c r="CH112" s="937"/>
      <c r="CI112" s="937"/>
      <c r="CJ112" s="937"/>
      <c r="CK112" s="992"/>
      <c r="CL112" s="879"/>
      <c r="CM112" s="882" t="s">
        <v>448</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120</v>
      </c>
      <c r="DH112" s="875"/>
      <c r="DI112" s="875"/>
      <c r="DJ112" s="875"/>
      <c r="DK112" s="875"/>
      <c r="DL112" s="875" t="s">
        <v>120</v>
      </c>
      <c r="DM112" s="875"/>
      <c r="DN112" s="875"/>
      <c r="DO112" s="875"/>
      <c r="DP112" s="875"/>
      <c r="DQ112" s="875" t="s">
        <v>120</v>
      </c>
      <c r="DR112" s="875"/>
      <c r="DS112" s="875"/>
      <c r="DT112" s="875"/>
      <c r="DU112" s="875"/>
      <c r="DV112" s="852" t="s">
        <v>449</v>
      </c>
      <c r="DW112" s="852"/>
      <c r="DX112" s="852"/>
      <c r="DY112" s="852"/>
      <c r="DZ112" s="853"/>
    </row>
    <row r="113" spans="1:130" s="226" customFormat="1" ht="26.25" customHeight="1" x14ac:dyDescent="0.15">
      <c r="A113" s="979"/>
      <c r="B113" s="980"/>
      <c r="C113" s="808" t="s">
        <v>450</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59153394</v>
      </c>
      <c r="AB113" s="984"/>
      <c r="AC113" s="984"/>
      <c r="AD113" s="984"/>
      <c r="AE113" s="985"/>
      <c r="AF113" s="986">
        <v>57350506</v>
      </c>
      <c r="AG113" s="984"/>
      <c r="AH113" s="984"/>
      <c r="AI113" s="984"/>
      <c r="AJ113" s="985"/>
      <c r="AK113" s="986">
        <v>56443427</v>
      </c>
      <c r="AL113" s="984"/>
      <c r="AM113" s="984"/>
      <c r="AN113" s="984"/>
      <c r="AO113" s="985"/>
      <c r="AP113" s="987">
        <v>6.8</v>
      </c>
      <c r="AQ113" s="988"/>
      <c r="AR113" s="988"/>
      <c r="AS113" s="988"/>
      <c r="AT113" s="989"/>
      <c r="AU113" s="997"/>
      <c r="AV113" s="998"/>
      <c r="AW113" s="998"/>
      <c r="AX113" s="998"/>
      <c r="AY113" s="998"/>
      <c r="AZ113" s="873" t="s">
        <v>451</v>
      </c>
      <c r="BA113" s="808"/>
      <c r="BB113" s="808"/>
      <c r="BC113" s="808"/>
      <c r="BD113" s="808"/>
      <c r="BE113" s="808"/>
      <c r="BF113" s="808"/>
      <c r="BG113" s="808"/>
      <c r="BH113" s="808"/>
      <c r="BI113" s="808"/>
      <c r="BJ113" s="808"/>
      <c r="BK113" s="808"/>
      <c r="BL113" s="808"/>
      <c r="BM113" s="808"/>
      <c r="BN113" s="808"/>
      <c r="BO113" s="808"/>
      <c r="BP113" s="809"/>
      <c r="BQ113" s="874">
        <v>983000</v>
      </c>
      <c r="BR113" s="875"/>
      <c r="BS113" s="875"/>
      <c r="BT113" s="875"/>
      <c r="BU113" s="875"/>
      <c r="BV113" s="875">
        <v>590000</v>
      </c>
      <c r="BW113" s="875"/>
      <c r="BX113" s="875"/>
      <c r="BY113" s="875"/>
      <c r="BZ113" s="875"/>
      <c r="CA113" s="875">
        <v>296000</v>
      </c>
      <c r="CB113" s="875"/>
      <c r="CC113" s="875"/>
      <c r="CD113" s="875"/>
      <c r="CE113" s="875"/>
      <c r="CF113" s="936">
        <v>0</v>
      </c>
      <c r="CG113" s="937"/>
      <c r="CH113" s="937"/>
      <c r="CI113" s="937"/>
      <c r="CJ113" s="937"/>
      <c r="CK113" s="992"/>
      <c r="CL113" s="879"/>
      <c r="CM113" s="882" t="s">
        <v>452</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120</v>
      </c>
      <c r="DH113" s="838"/>
      <c r="DI113" s="838"/>
      <c r="DJ113" s="838"/>
      <c r="DK113" s="839"/>
      <c r="DL113" s="840" t="s">
        <v>120</v>
      </c>
      <c r="DM113" s="838"/>
      <c r="DN113" s="838"/>
      <c r="DO113" s="838"/>
      <c r="DP113" s="839"/>
      <c r="DQ113" s="840" t="s">
        <v>120</v>
      </c>
      <c r="DR113" s="838"/>
      <c r="DS113" s="838"/>
      <c r="DT113" s="838"/>
      <c r="DU113" s="839"/>
      <c r="DV113" s="885" t="s">
        <v>120</v>
      </c>
      <c r="DW113" s="886"/>
      <c r="DX113" s="886"/>
      <c r="DY113" s="886"/>
      <c r="DZ113" s="887"/>
    </row>
    <row r="114" spans="1:130" s="226" customFormat="1" ht="26.25" customHeight="1" x14ac:dyDescent="0.15">
      <c r="A114" s="979"/>
      <c r="B114" s="980"/>
      <c r="C114" s="808" t="s">
        <v>453</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t="s">
        <v>120</v>
      </c>
      <c r="AB114" s="838"/>
      <c r="AC114" s="838"/>
      <c r="AD114" s="838"/>
      <c r="AE114" s="839"/>
      <c r="AF114" s="840" t="s">
        <v>120</v>
      </c>
      <c r="AG114" s="838"/>
      <c r="AH114" s="838"/>
      <c r="AI114" s="838"/>
      <c r="AJ114" s="839"/>
      <c r="AK114" s="840" t="s">
        <v>120</v>
      </c>
      <c r="AL114" s="838"/>
      <c r="AM114" s="838"/>
      <c r="AN114" s="838"/>
      <c r="AO114" s="839"/>
      <c r="AP114" s="885" t="s">
        <v>120</v>
      </c>
      <c r="AQ114" s="886"/>
      <c r="AR114" s="886"/>
      <c r="AS114" s="886"/>
      <c r="AT114" s="887"/>
      <c r="AU114" s="997"/>
      <c r="AV114" s="998"/>
      <c r="AW114" s="998"/>
      <c r="AX114" s="998"/>
      <c r="AY114" s="998"/>
      <c r="AZ114" s="873" t="s">
        <v>454</v>
      </c>
      <c r="BA114" s="808"/>
      <c r="BB114" s="808"/>
      <c r="BC114" s="808"/>
      <c r="BD114" s="808"/>
      <c r="BE114" s="808"/>
      <c r="BF114" s="808"/>
      <c r="BG114" s="808"/>
      <c r="BH114" s="808"/>
      <c r="BI114" s="808"/>
      <c r="BJ114" s="808"/>
      <c r="BK114" s="808"/>
      <c r="BL114" s="808"/>
      <c r="BM114" s="808"/>
      <c r="BN114" s="808"/>
      <c r="BO114" s="808"/>
      <c r="BP114" s="809"/>
      <c r="BQ114" s="874">
        <v>146890383</v>
      </c>
      <c r="BR114" s="875"/>
      <c r="BS114" s="875"/>
      <c r="BT114" s="875"/>
      <c r="BU114" s="875"/>
      <c r="BV114" s="875">
        <v>143758308</v>
      </c>
      <c r="BW114" s="875"/>
      <c r="BX114" s="875"/>
      <c r="BY114" s="875"/>
      <c r="BZ114" s="875"/>
      <c r="CA114" s="875">
        <v>227722147</v>
      </c>
      <c r="CB114" s="875"/>
      <c r="CC114" s="875"/>
      <c r="CD114" s="875"/>
      <c r="CE114" s="875"/>
      <c r="CF114" s="936">
        <v>27.6</v>
      </c>
      <c r="CG114" s="937"/>
      <c r="CH114" s="937"/>
      <c r="CI114" s="937"/>
      <c r="CJ114" s="937"/>
      <c r="CK114" s="992"/>
      <c r="CL114" s="879"/>
      <c r="CM114" s="882" t="s">
        <v>455</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417</v>
      </c>
      <c r="DH114" s="838"/>
      <c r="DI114" s="838"/>
      <c r="DJ114" s="838"/>
      <c r="DK114" s="839"/>
      <c r="DL114" s="840" t="s">
        <v>120</v>
      </c>
      <c r="DM114" s="838"/>
      <c r="DN114" s="838"/>
      <c r="DO114" s="838"/>
      <c r="DP114" s="839"/>
      <c r="DQ114" s="840" t="s">
        <v>120</v>
      </c>
      <c r="DR114" s="838"/>
      <c r="DS114" s="838"/>
      <c r="DT114" s="838"/>
      <c r="DU114" s="839"/>
      <c r="DV114" s="885" t="s">
        <v>120</v>
      </c>
      <c r="DW114" s="886"/>
      <c r="DX114" s="886"/>
      <c r="DY114" s="886"/>
      <c r="DZ114" s="887"/>
    </row>
    <row r="115" spans="1:130" s="226" customFormat="1" ht="26.25" customHeight="1" x14ac:dyDescent="0.15">
      <c r="A115" s="979"/>
      <c r="B115" s="980"/>
      <c r="C115" s="808" t="s">
        <v>456</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1651520</v>
      </c>
      <c r="AB115" s="984"/>
      <c r="AC115" s="984"/>
      <c r="AD115" s="984"/>
      <c r="AE115" s="985"/>
      <c r="AF115" s="986">
        <v>1652743</v>
      </c>
      <c r="AG115" s="984"/>
      <c r="AH115" s="984"/>
      <c r="AI115" s="984"/>
      <c r="AJ115" s="985"/>
      <c r="AK115" s="986">
        <v>1653976</v>
      </c>
      <c r="AL115" s="984"/>
      <c r="AM115" s="984"/>
      <c r="AN115" s="984"/>
      <c r="AO115" s="985"/>
      <c r="AP115" s="987">
        <v>0.2</v>
      </c>
      <c r="AQ115" s="988"/>
      <c r="AR115" s="988"/>
      <c r="AS115" s="988"/>
      <c r="AT115" s="989"/>
      <c r="AU115" s="997"/>
      <c r="AV115" s="998"/>
      <c r="AW115" s="998"/>
      <c r="AX115" s="998"/>
      <c r="AY115" s="998"/>
      <c r="AZ115" s="873" t="s">
        <v>457</v>
      </c>
      <c r="BA115" s="808"/>
      <c r="BB115" s="808"/>
      <c r="BC115" s="808"/>
      <c r="BD115" s="808"/>
      <c r="BE115" s="808"/>
      <c r="BF115" s="808"/>
      <c r="BG115" s="808"/>
      <c r="BH115" s="808"/>
      <c r="BI115" s="808"/>
      <c r="BJ115" s="808"/>
      <c r="BK115" s="808"/>
      <c r="BL115" s="808"/>
      <c r="BM115" s="808"/>
      <c r="BN115" s="808"/>
      <c r="BO115" s="808"/>
      <c r="BP115" s="809"/>
      <c r="BQ115" s="874">
        <v>70388258</v>
      </c>
      <c r="BR115" s="875"/>
      <c r="BS115" s="875"/>
      <c r="BT115" s="875"/>
      <c r="BU115" s="875"/>
      <c r="BV115" s="875">
        <v>64639107</v>
      </c>
      <c r="BW115" s="875"/>
      <c r="BX115" s="875"/>
      <c r="BY115" s="875"/>
      <c r="BZ115" s="875"/>
      <c r="CA115" s="875">
        <v>57499811</v>
      </c>
      <c r="CB115" s="875"/>
      <c r="CC115" s="875"/>
      <c r="CD115" s="875"/>
      <c r="CE115" s="875"/>
      <c r="CF115" s="936">
        <v>7</v>
      </c>
      <c r="CG115" s="937"/>
      <c r="CH115" s="937"/>
      <c r="CI115" s="937"/>
      <c r="CJ115" s="937"/>
      <c r="CK115" s="992"/>
      <c r="CL115" s="879"/>
      <c r="CM115" s="873" t="s">
        <v>458</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120</v>
      </c>
      <c r="DH115" s="838"/>
      <c r="DI115" s="838"/>
      <c r="DJ115" s="838"/>
      <c r="DK115" s="839"/>
      <c r="DL115" s="840" t="s">
        <v>120</v>
      </c>
      <c r="DM115" s="838"/>
      <c r="DN115" s="838"/>
      <c r="DO115" s="838"/>
      <c r="DP115" s="839"/>
      <c r="DQ115" s="840" t="s">
        <v>459</v>
      </c>
      <c r="DR115" s="838"/>
      <c r="DS115" s="838"/>
      <c r="DT115" s="838"/>
      <c r="DU115" s="839"/>
      <c r="DV115" s="885" t="s">
        <v>120</v>
      </c>
      <c r="DW115" s="886"/>
      <c r="DX115" s="886"/>
      <c r="DY115" s="886"/>
      <c r="DZ115" s="887"/>
    </row>
    <row r="116" spans="1:130" s="226" customFormat="1" ht="26.25" customHeight="1" x14ac:dyDescent="0.15">
      <c r="A116" s="981"/>
      <c r="B116" s="982"/>
      <c r="C116" s="941" t="s">
        <v>460</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v>109</v>
      </c>
      <c r="AB116" s="838"/>
      <c r="AC116" s="838"/>
      <c r="AD116" s="838"/>
      <c r="AE116" s="839"/>
      <c r="AF116" s="840" t="s">
        <v>120</v>
      </c>
      <c r="AG116" s="838"/>
      <c r="AH116" s="838"/>
      <c r="AI116" s="838"/>
      <c r="AJ116" s="839"/>
      <c r="AK116" s="840" t="s">
        <v>449</v>
      </c>
      <c r="AL116" s="838"/>
      <c r="AM116" s="838"/>
      <c r="AN116" s="838"/>
      <c r="AO116" s="839"/>
      <c r="AP116" s="885" t="s">
        <v>120</v>
      </c>
      <c r="AQ116" s="886"/>
      <c r="AR116" s="886"/>
      <c r="AS116" s="886"/>
      <c r="AT116" s="887"/>
      <c r="AU116" s="997"/>
      <c r="AV116" s="998"/>
      <c r="AW116" s="998"/>
      <c r="AX116" s="998"/>
      <c r="AY116" s="998"/>
      <c r="AZ116" s="924" t="s">
        <v>461</v>
      </c>
      <c r="BA116" s="925"/>
      <c r="BB116" s="925"/>
      <c r="BC116" s="925"/>
      <c r="BD116" s="925"/>
      <c r="BE116" s="925"/>
      <c r="BF116" s="925"/>
      <c r="BG116" s="925"/>
      <c r="BH116" s="925"/>
      <c r="BI116" s="925"/>
      <c r="BJ116" s="925"/>
      <c r="BK116" s="925"/>
      <c r="BL116" s="925"/>
      <c r="BM116" s="925"/>
      <c r="BN116" s="925"/>
      <c r="BO116" s="925"/>
      <c r="BP116" s="926"/>
      <c r="BQ116" s="874" t="s">
        <v>120</v>
      </c>
      <c r="BR116" s="875"/>
      <c r="BS116" s="875"/>
      <c r="BT116" s="875"/>
      <c r="BU116" s="875"/>
      <c r="BV116" s="875" t="s">
        <v>120</v>
      </c>
      <c r="BW116" s="875"/>
      <c r="BX116" s="875"/>
      <c r="BY116" s="875"/>
      <c r="BZ116" s="875"/>
      <c r="CA116" s="875" t="s">
        <v>120</v>
      </c>
      <c r="CB116" s="875"/>
      <c r="CC116" s="875"/>
      <c r="CD116" s="875"/>
      <c r="CE116" s="875"/>
      <c r="CF116" s="936" t="s">
        <v>444</v>
      </c>
      <c r="CG116" s="937"/>
      <c r="CH116" s="937"/>
      <c r="CI116" s="937"/>
      <c r="CJ116" s="937"/>
      <c r="CK116" s="992"/>
      <c r="CL116" s="879"/>
      <c r="CM116" s="882" t="s">
        <v>462</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120</v>
      </c>
      <c r="DH116" s="838"/>
      <c r="DI116" s="838"/>
      <c r="DJ116" s="838"/>
      <c r="DK116" s="839"/>
      <c r="DL116" s="840" t="s">
        <v>120</v>
      </c>
      <c r="DM116" s="838"/>
      <c r="DN116" s="838"/>
      <c r="DO116" s="838"/>
      <c r="DP116" s="839"/>
      <c r="DQ116" s="840" t="s">
        <v>120</v>
      </c>
      <c r="DR116" s="838"/>
      <c r="DS116" s="838"/>
      <c r="DT116" s="838"/>
      <c r="DU116" s="839"/>
      <c r="DV116" s="885" t="s">
        <v>449</v>
      </c>
      <c r="DW116" s="886"/>
      <c r="DX116" s="886"/>
      <c r="DY116" s="886"/>
      <c r="DZ116" s="887"/>
    </row>
    <row r="117" spans="1:130" s="226" customFormat="1" ht="26.25" customHeight="1" x14ac:dyDescent="0.15">
      <c r="A117" s="962" t="s">
        <v>174</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463</v>
      </c>
      <c r="Z117" s="964"/>
      <c r="AA117" s="969">
        <v>291531291</v>
      </c>
      <c r="AB117" s="970"/>
      <c r="AC117" s="970"/>
      <c r="AD117" s="970"/>
      <c r="AE117" s="971"/>
      <c r="AF117" s="972">
        <v>281413765</v>
      </c>
      <c r="AG117" s="970"/>
      <c r="AH117" s="970"/>
      <c r="AI117" s="970"/>
      <c r="AJ117" s="971"/>
      <c r="AK117" s="972">
        <v>259567402</v>
      </c>
      <c r="AL117" s="970"/>
      <c r="AM117" s="970"/>
      <c r="AN117" s="970"/>
      <c r="AO117" s="971"/>
      <c r="AP117" s="973"/>
      <c r="AQ117" s="974"/>
      <c r="AR117" s="974"/>
      <c r="AS117" s="974"/>
      <c r="AT117" s="975"/>
      <c r="AU117" s="997"/>
      <c r="AV117" s="998"/>
      <c r="AW117" s="998"/>
      <c r="AX117" s="998"/>
      <c r="AY117" s="998"/>
      <c r="AZ117" s="924" t="s">
        <v>464</v>
      </c>
      <c r="BA117" s="925"/>
      <c r="BB117" s="925"/>
      <c r="BC117" s="925"/>
      <c r="BD117" s="925"/>
      <c r="BE117" s="925"/>
      <c r="BF117" s="925"/>
      <c r="BG117" s="925"/>
      <c r="BH117" s="925"/>
      <c r="BI117" s="925"/>
      <c r="BJ117" s="925"/>
      <c r="BK117" s="925"/>
      <c r="BL117" s="925"/>
      <c r="BM117" s="925"/>
      <c r="BN117" s="925"/>
      <c r="BO117" s="925"/>
      <c r="BP117" s="926"/>
      <c r="BQ117" s="874" t="s">
        <v>120</v>
      </c>
      <c r="BR117" s="875"/>
      <c r="BS117" s="875"/>
      <c r="BT117" s="875"/>
      <c r="BU117" s="875"/>
      <c r="BV117" s="875" t="s">
        <v>120</v>
      </c>
      <c r="BW117" s="875"/>
      <c r="BX117" s="875"/>
      <c r="BY117" s="875"/>
      <c r="BZ117" s="875"/>
      <c r="CA117" s="875" t="s">
        <v>120</v>
      </c>
      <c r="CB117" s="875"/>
      <c r="CC117" s="875"/>
      <c r="CD117" s="875"/>
      <c r="CE117" s="875"/>
      <c r="CF117" s="936" t="s">
        <v>120</v>
      </c>
      <c r="CG117" s="937"/>
      <c r="CH117" s="937"/>
      <c r="CI117" s="937"/>
      <c r="CJ117" s="937"/>
      <c r="CK117" s="992"/>
      <c r="CL117" s="879"/>
      <c r="CM117" s="882" t="s">
        <v>465</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120</v>
      </c>
      <c r="DH117" s="838"/>
      <c r="DI117" s="838"/>
      <c r="DJ117" s="838"/>
      <c r="DK117" s="839"/>
      <c r="DL117" s="840" t="s">
        <v>120</v>
      </c>
      <c r="DM117" s="838"/>
      <c r="DN117" s="838"/>
      <c r="DO117" s="838"/>
      <c r="DP117" s="839"/>
      <c r="DQ117" s="840" t="s">
        <v>120</v>
      </c>
      <c r="DR117" s="838"/>
      <c r="DS117" s="838"/>
      <c r="DT117" s="838"/>
      <c r="DU117" s="839"/>
      <c r="DV117" s="885" t="s">
        <v>120</v>
      </c>
      <c r="DW117" s="886"/>
      <c r="DX117" s="886"/>
      <c r="DY117" s="886"/>
      <c r="DZ117" s="887"/>
    </row>
    <row r="118" spans="1:130" s="226" customFormat="1" ht="26.25" customHeight="1" x14ac:dyDescent="0.15">
      <c r="A118" s="962" t="s">
        <v>436</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434</v>
      </c>
      <c r="AB118" s="963"/>
      <c r="AC118" s="963"/>
      <c r="AD118" s="963"/>
      <c r="AE118" s="964"/>
      <c r="AF118" s="965" t="s">
        <v>296</v>
      </c>
      <c r="AG118" s="963"/>
      <c r="AH118" s="963"/>
      <c r="AI118" s="963"/>
      <c r="AJ118" s="964"/>
      <c r="AK118" s="965" t="s">
        <v>295</v>
      </c>
      <c r="AL118" s="963"/>
      <c r="AM118" s="963"/>
      <c r="AN118" s="963"/>
      <c r="AO118" s="964"/>
      <c r="AP118" s="966" t="s">
        <v>435</v>
      </c>
      <c r="AQ118" s="967"/>
      <c r="AR118" s="967"/>
      <c r="AS118" s="967"/>
      <c r="AT118" s="968"/>
      <c r="AU118" s="997"/>
      <c r="AV118" s="998"/>
      <c r="AW118" s="998"/>
      <c r="AX118" s="998"/>
      <c r="AY118" s="998"/>
      <c r="AZ118" s="940" t="s">
        <v>466</v>
      </c>
      <c r="BA118" s="941"/>
      <c r="BB118" s="941"/>
      <c r="BC118" s="941"/>
      <c r="BD118" s="941"/>
      <c r="BE118" s="941"/>
      <c r="BF118" s="941"/>
      <c r="BG118" s="941"/>
      <c r="BH118" s="941"/>
      <c r="BI118" s="941"/>
      <c r="BJ118" s="941"/>
      <c r="BK118" s="941"/>
      <c r="BL118" s="941"/>
      <c r="BM118" s="941"/>
      <c r="BN118" s="941"/>
      <c r="BO118" s="941"/>
      <c r="BP118" s="942"/>
      <c r="BQ118" s="943" t="s">
        <v>120</v>
      </c>
      <c r="BR118" s="906"/>
      <c r="BS118" s="906"/>
      <c r="BT118" s="906"/>
      <c r="BU118" s="906"/>
      <c r="BV118" s="906" t="s">
        <v>120</v>
      </c>
      <c r="BW118" s="906"/>
      <c r="BX118" s="906"/>
      <c r="BY118" s="906"/>
      <c r="BZ118" s="906"/>
      <c r="CA118" s="906" t="s">
        <v>120</v>
      </c>
      <c r="CB118" s="906"/>
      <c r="CC118" s="906"/>
      <c r="CD118" s="906"/>
      <c r="CE118" s="906"/>
      <c r="CF118" s="936" t="s">
        <v>120</v>
      </c>
      <c r="CG118" s="937"/>
      <c r="CH118" s="937"/>
      <c r="CI118" s="937"/>
      <c r="CJ118" s="937"/>
      <c r="CK118" s="992"/>
      <c r="CL118" s="879"/>
      <c r="CM118" s="882" t="s">
        <v>467</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120</v>
      </c>
      <c r="DH118" s="838"/>
      <c r="DI118" s="838"/>
      <c r="DJ118" s="838"/>
      <c r="DK118" s="839"/>
      <c r="DL118" s="840" t="s">
        <v>120</v>
      </c>
      <c r="DM118" s="838"/>
      <c r="DN118" s="838"/>
      <c r="DO118" s="838"/>
      <c r="DP118" s="839"/>
      <c r="DQ118" s="840" t="s">
        <v>120</v>
      </c>
      <c r="DR118" s="838"/>
      <c r="DS118" s="838"/>
      <c r="DT118" s="838"/>
      <c r="DU118" s="839"/>
      <c r="DV118" s="885" t="s">
        <v>120</v>
      </c>
      <c r="DW118" s="886"/>
      <c r="DX118" s="886"/>
      <c r="DY118" s="886"/>
      <c r="DZ118" s="887"/>
    </row>
    <row r="119" spans="1:130" s="226" customFormat="1" ht="26.25" customHeight="1" x14ac:dyDescent="0.15">
      <c r="A119" s="876" t="s">
        <v>439</v>
      </c>
      <c r="B119" s="877"/>
      <c r="C119" s="952" t="s">
        <v>440</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v>1651520</v>
      </c>
      <c r="AB119" s="956"/>
      <c r="AC119" s="956"/>
      <c r="AD119" s="956"/>
      <c r="AE119" s="957"/>
      <c r="AF119" s="958">
        <v>1652743</v>
      </c>
      <c r="AG119" s="956"/>
      <c r="AH119" s="956"/>
      <c r="AI119" s="956"/>
      <c r="AJ119" s="957"/>
      <c r="AK119" s="958">
        <v>1653976</v>
      </c>
      <c r="AL119" s="956"/>
      <c r="AM119" s="956"/>
      <c r="AN119" s="956"/>
      <c r="AO119" s="957"/>
      <c r="AP119" s="959">
        <v>0.2</v>
      </c>
      <c r="AQ119" s="960"/>
      <c r="AR119" s="960"/>
      <c r="AS119" s="960"/>
      <c r="AT119" s="961"/>
      <c r="AU119" s="999"/>
      <c r="AV119" s="1000"/>
      <c r="AW119" s="1000"/>
      <c r="AX119" s="1000"/>
      <c r="AY119" s="1000"/>
      <c r="AZ119" s="257" t="s">
        <v>174</v>
      </c>
      <c r="BA119" s="257"/>
      <c r="BB119" s="257"/>
      <c r="BC119" s="257"/>
      <c r="BD119" s="257"/>
      <c r="BE119" s="257"/>
      <c r="BF119" s="257"/>
      <c r="BG119" s="257"/>
      <c r="BH119" s="257"/>
      <c r="BI119" s="257"/>
      <c r="BJ119" s="257"/>
      <c r="BK119" s="257"/>
      <c r="BL119" s="257"/>
      <c r="BM119" s="257"/>
      <c r="BN119" s="257"/>
      <c r="BO119" s="938" t="s">
        <v>468</v>
      </c>
      <c r="BP119" s="939"/>
      <c r="BQ119" s="943">
        <v>3430170791</v>
      </c>
      <c r="BR119" s="906"/>
      <c r="BS119" s="906"/>
      <c r="BT119" s="906"/>
      <c r="BU119" s="906"/>
      <c r="BV119" s="906">
        <v>3380101255</v>
      </c>
      <c r="BW119" s="906"/>
      <c r="BX119" s="906"/>
      <c r="BY119" s="906"/>
      <c r="BZ119" s="906"/>
      <c r="CA119" s="906">
        <v>3464695809</v>
      </c>
      <c r="CB119" s="906"/>
      <c r="CC119" s="906"/>
      <c r="CD119" s="906"/>
      <c r="CE119" s="906"/>
      <c r="CF119" s="804"/>
      <c r="CG119" s="805"/>
      <c r="CH119" s="805"/>
      <c r="CI119" s="805"/>
      <c r="CJ119" s="895"/>
      <c r="CK119" s="993"/>
      <c r="CL119" s="881"/>
      <c r="CM119" s="899" t="s">
        <v>469</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v>265943</v>
      </c>
      <c r="DH119" s="821"/>
      <c r="DI119" s="821"/>
      <c r="DJ119" s="821"/>
      <c r="DK119" s="822"/>
      <c r="DL119" s="823">
        <v>184061</v>
      </c>
      <c r="DM119" s="821"/>
      <c r="DN119" s="821"/>
      <c r="DO119" s="821"/>
      <c r="DP119" s="822"/>
      <c r="DQ119" s="823">
        <v>18192211</v>
      </c>
      <c r="DR119" s="821"/>
      <c r="DS119" s="821"/>
      <c r="DT119" s="821"/>
      <c r="DU119" s="822"/>
      <c r="DV119" s="909">
        <v>2.2000000000000002</v>
      </c>
      <c r="DW119" s="910"/>
      <c r="DX119" s="910"/>
      <c r="DY119" s="910"/>
      <c r="DZ119" s="911"/>
    </row>
    <row r="120" spans="1:130" s="226" customFormat="1" ht="26.25" customHeight="1" x14ac:dyDescent="0.15">
      <c r="A120" s="878"/>
      <c r="B120" s="879"/>
      <c r="C120" s="882" t="s">
        <v>443</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120</v>
      </c>
      <c r="AB120" s="838"/>
      <c r="AC120" s="838"/>
      <c r="AD120" s="838"/>
      <c r="AE120" s="839"/>
      <c r="AF120" s="840" t="s">
        <v>120</v>
      </c>
      <c r="AG120" s="838"/>
      <c r="AH120" s="838"/>
      <c r="AI120" s="838"/>
      <c r="AJ120" s="839"/>
      <c r="AK120" s="840" t="s">
        <v>120</v>
      </c>
      <c r="AL120" s="838"/>
      <c r="AM120" s="838"/>
      <c r="AN120" s="838"/>
      <c r="AO120" s="839"/>
      <c r="AP120" s="885" t="s">
        <v>120</v>
      </c>
      <c r="AQ120" s="886"/>
      <c r="AR120" s="886"/>
      <c r="AS120" s="886"/>
      <c r="AT120" s="887"/>
      <c r="AU120" s="944" t="s">
        <v>470</v>
      </c>
      <c r="AV120" s="945"/>
      <c r="AW120" s="945"/>
      <c r="AX120" s="945"/>
      <c r="AY120" s="946"/>
      <c r="AZ120" s="921" t="s">
        <v>471</v>
      </c>
      <c r="BA120" s="866"/>
      <c r="BB120" s="866"/>
      <c r="BC120" s="866"/>
      <c r="BD120" s="866"/>
      <c r="BE120" s="866"/>
      <c r="BF120" s="866"/>
      <c r="BG120" s="866"/>
      <c r="BH120" s="866"/>
      <c r="BI120" s="866"/>
      <c r="BJ120" s="866"/>
      <c r="BK120" s="866"/>
      <c r="BL120" s="866"/>
      <c r="BM120" s="866"/>
      <c r="BN120" s="866"/>
      <c r="BO120" s="866"/>
      <c r="BP120" s="867"/>
      <c r="BQ120" s="922">
        <v>139040880</v>
      </c>
      <c r="BR120" s="903"/>
      <c r="BS120" s="903"/>
      <c r="BT120" s="903"/>
      <c r="BU120" s="903"/>
      <c r="BV120" s="903">
        <v>132394690</v>
      </c>
      <c r="BW120" s="903"/>
      <c r="BX120" s="903"/>
      <c r="BY120" s="903"/>
      <c r="BZ120" s="903"/>
      <c r="CA120" s="903">
        <v>155642897</v>
      </c>
      <c r="CB120" s="903"/>
      <c r="CC120" s="903"/>
      <c r="CD120" s="903"/>
      <c r="CE120" s="903"/>
      <c r="CF120" s="927">
        <v>18.899999999999999</v>
      </c>
      <c r="CG120" s="928"/>
      <c r="CH120" s="928"/>
      <c r="CI120" s="928"/>
      <c r="CJ120" s="928"/>
      <c r="CK120" s="929" t="s">
        <v>472</v>
      </c>
      <c r="CL120" s="913"/>
      <c r="CM120" s="913"/>
      <c r="CN120" s="913"/>
      <c r="CO120" s="914"/>
      <c r="CP120" s="933" t="s">
        <v>473</v>
      </c>
      <c r="CQ120" s="934"/>
      <c r="CR120" s="934"/>
      <c r="CS120" s="934"/>
      <c r="CT120" s="934"/>
      <c r="CU120" s="934"/>
      <c r="CV120" s="934"/>
      <c r="CW120" s="934"/>
      <c r="CX120" s="934"/>
      <c r="CY120" s="934"/>
      <c r="CZ120" s="934"/>
      <c r="DA120" s="934"/>
      <c r="DB120" s="934"/>
      <c r="DC120" s="934"/>
      <c r="DD120" s="934"/>
      <c r="DE120" s="934"/>
      <c r="DF120" s="935"/>
      <c r="DG120" s="922">
        <v>430453934</v>
      </c>
      <c r="DH120" s="903"/>
      <c r="DI120" s="903"/>
      <c r="DJ120" s="903"/>
      <c r="DK120" s="903"/>
      <c r="DL120" s="903">
        <v>430082565</v>
      </c>
      <c r="DM120" s="903"/>
      <c r="DN120" s="903"/>
      <c r="DO120" s="903"/>
      <c r="DP120" s="903"/>
      <c r="DQ120" s="903">
        <v>415252280</v>
      </c>
      <c r="DR120" s="903"/>
      <c r="DS120" s="903"/>
      <c r="DT120" s="903"/>
      <c r="DU120" s="903"/>
      <c r="DV120" s="904">
        <v>50.4</v>
      </c>
      <c r="DW120" s="904"/>
      <c r="DX120" s="904"/>
      <c r="DY120" s="904"/>
      <c r="DZ120" s="905"/>
    </row>
    <row r="121" spans="1:130" s="226" customFormat="1" ht="26.25" customHeight="1" x14ac:dyDescent="0.15">
      <c r="A121" s="878"/>
      <c r="B121" s="879"/>
      <c r="C121" s="924" t="s">
        <v>474</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120</v>
      </c>
      <c r="AB121" s="838"/>
      <c r="AC121" s="838"/>
      <c r="AD121" s="838"/>
      <c r="AE121" s="839"/>
      <c r="AF121" s="840" t="s">
        <v>120</v>
      </c>
      <c r="AG121" s="838"/>
      <c r="AH121" s="838"/>
      <c r="AI121" s="838"/>
      <c r="AJ121" s="839"/>
      <c r="AK121" s="840" t="s">
        <v>120</v>
      </c>
      <c r="AL121" s="838"/>
      <c r="AM121" s="838"/>
      <c r="AN121" s="838"/>
      <c r="AO121" s="839"/>
      <c r="AP121" s="885" t="s">
        <v>417</v>
      </c>
      <c r="AQ121" s="886"/>
      <c r="AR121" s="886"/>
      <c r="AS121" s="886"/>
      <c r="AT121" s="887"/>
      <c r="AU121" s="947"/>
      <c r="AV121" s="948"/>
      <c r="AW121" s="948"/>
      <c r="AX121" s="948"/>
      <c r="AY121" s="949"/>
      <c r="AZ121" s="873" t="s">
        <v>475</v>
      </c>
      <c r="BA121" s="808"/>
      <c r="BB121" s="808"/>
      <c r="BC121" s="808"/>
      <c r="BD121" s="808"/>
      <c r="BE121" s="808"/>
      <c r="BF121" s="808"/>
      <c r="BG121" s="808"/>
      <c r="BH121" s="808"/>
      <c r="BI121" s="808"/>
      <c r="BJ121" s="808"/>
      <c r="BK121" s="808"/>
      <c r="BL121" s="808"/>
      <c r="BM121" s="808"/>
      <c r="BN121" s="808"/>
      <c r="BO121" s="808"/>
      <c r="BP121" s="809"/>
      <c r="BQ121" s="874">
        <v>646672254</v>
      </c>
      <c r="BR121" s="875"/>
      <c r="BS121" s="875"/>
      <c r="BT121" s="875"/>
      <c r="BU121" s="875"/>
      <c r="BV121" s="875">
        <v>706008148</v>
      </c>
      <c r="BW121" s="875"/>
      <c r="BX121" s="875"/>
      <c r="BY121" s="875"/>
      <c r="BZ121" s="875"/>
      <c r="CA121" s="875">
        <v>714999638</v>
      </c>
      <c r="CB121" s="875"/>
      <c r="CC121" s="875"/>
      <c r="CD121" s="875"/>
      <c r="CE121" s="875"/>
      <c r="CF121" s="936">
        <v>86.7</v>
      </c>
      <c r="CG121" s="937"/>
      <c r="CH121" s="937"/>
      <c r="CI121" s="937"/>
      <c r="CJ121" s="937"/>
      <c r="CK121" s="930"/>
      <c r="CL121" s="916"/>
      <c r="CM121" s="916"/>
      <c r="CN121" s="916"/>
      <c r="CO121" s="917"/>
      <c r="CP121" s="896" t="s">
        <v>404</v>
      </c>
      <c r="CQ121" s="897"/>
      <c r="CR121" s="897"/>
      <c r="CS121" s="897"/>
      <c r="CT121" s="897"/>
      <c r="CU121" s="897"/>
      <c r="CV121" s="897"/>
      <c r="CW121" s="897"/>
      <c r="CX121" s="897"/>
      <c r="CY121" s="897"/>
      <c r="CZ121" s="897"/>
      <c r="DA121" s="897"/>
      <c r="DB121" s="897"/>
      <c r="DC121" s="897"/>
      <c r="DD121" s="897"/>
      <c r="DE121" s="897"/>
      <c r="DF121" s="898"/>
      <c r="DG121" s="874">
        <v>85137441</v>
      </c>
      <c r="DH121" s="875"/>
      <c r="DI121" s="875"/>
      <c r="DJ121" s="875"/>
      <c r="DK121" s="875"/>
      <c r="DL121" s="875">
        <v>72474072</v>
      </c>
      <c r="DM121" s="875"/>
      <c r="DN121" s="875"/>
      <c r="DO121" s="875"/>
      <c r="DP121" s="875"/>
      <c r="DQ121" s="875">
        <v>66223083</v>
      </c>
      <c r="DR121" s="875"/>
      <c r="DS121" s="875"/>
      <c r="DT121" s="875"/>
      <c r="DU121" s="875"/>
      <c r="DV121" s="852">
        <v>8</v>
      </c>
      <c r="DW121" s="852"/>
      <c r="DX121" s="852"/>
      <c r="DY121" s="852"/>
      <c r="DZ121" s="853"/>
    </row>
    <row r="122" spans="1:130" s="226" customFormat="1" ht="26.25" customHeight="1" x14ac:dyDescent="0.15">
      <c r="A122" s="878"/>
      <c r="B122" s="879"/>
      <c r="C122" s="882" t="s">
        <v>455</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120</v>
      </c>
      <c r="AB122" s="838"/>
      <c r="AC122" s="838"/>
      <c r="AD122" s="838"/>
      <c r="AE122" s="839"/>
      <c r="AF122" s="840" t="s">
        <v>120</v>
      </c>
      <c r="AG122" s="838"/>
      <c r="AH122" s="838"/>
      <c r="AI122" s="838"/>
      <c r="AJ122" s="839"/>
      <c r="AK122" s="840" t="s">
        <v>120</v>
      </c>
      <c r="AL122" s="838"/>
      <c r="AM122" s="838"/>
      <c r="AN122" s="838"/>
      <c r="AO122" s="839"/>
      <c r="AP122" s="885" t="s">
        <v>120</v>
      </c>
      <c r="AQ122" s="886"/>
      <c r="AR122" s="886"/>
      <c r="AS122" s="886"/>
      <c r="AT122" s="887"/>
      <c r="AU122" s="947"/>
      <c r="AV122" s="948"/>
      <c r="AW122" s="948"/>
      <c r="AX122" s="948"/>
      <c r="AY122" s="949"/>
      <c r="AZ122" s="940" t="s">
        <v>476</v>
      </c>
      <c r="BA122" s="941"/>
      <c r="BB122" s="941"/>
      <c r="BC122" s="941"/>
      <c r="BD122" s="941"/>
      <c r="BE122" s="941"/>
      <c r="BF122" s="941"/>
      <c r="BG122" s="941"/>
      <c r="BH122" s="941"/>
      <c r="BI122" s="941"/>
      <c r="BJ122" s="941"/>
      <c r="BK122" s="941"/>
      <c r="BL122" s="941"/>
      <c r="BM122" s="941"/>
      <c r="BN122" s="941"/>
      <c r="BO122" s="941"/>
      <c r="BP122" s="942"/>
      <c r="BQ122" s="943">
        <v>1406769975</v>
      </c>
      <c r="BR122" s="906"/>
      <c r="BS122" s="906"/>
      <c r="BT122" s="906"/>
      <c r="BU122" s="906"/>
      <c r="BV122" s="906">
        <v>1403719813</v>
      </c>
      <c r="BW122" s="906"/>
      <c r="BX122" s="906"/>
      <c r="BY122" s="906"/>
      <c r="BZ122" s="906"/>
      <c r="CA122" s="906">
        <v>1392552202</v>
      </c>
      <c r="CB122" s="906"/>
      <c r="CC122" s="906"/>
      <c r="CD122" s="906"/>
      <c r="CE122" s="906"/>
      <c r="CF122" s="907">
        <v>168.9</v>
      </c>
      <c r="CG122" s="908"/>
      <c r="CH122" s="908"/>
      <c r="CI122" s="908"/>
      <c r="CJ122" s="908"/>
      <c r="CK122" s="930"/>
      <c r="CL122" s="916"/>
      <c r="CM122" s="916"/>
      <c r="CN122" s="916"/>
      <c r="CO122" s="917"/>
      <c r="CP122" s="896" t="s">
        <v>406</v>
      </c>
      <c r="CQ122" s="897"/>
      <c r="CR122" s="897"/>
      <c r="CS122" s="897"/>
      <c r="CT122" s="897"/>
      <c r="CU122" s="897"/>
      <c r="CV122" s="897"/>
      <c r="CW122" s="897"/>
      <c r="CX122" s="897"/>
      <c r="CY122" s="897"/>
      <c r="CZ122" s="897"/>
      <c r="DA122" s="897"/>
      <c r="DB122" s="897"/>
      <c r="DC122" s="897"/>
      <c r="DD122" s="897"/>
      <c r="DE122" s="897"/>
      <c r="DF122" s="898"/>
      <c r="DG122" s="874">
        <v>36116299</v>
      </c>
      <c r="DH122" s="875"/>
      <c r="DI122" s="875"/>
      <c r="DJ122" s="875"/>
      <c r="DK122" s="875"/>
      <c r="DL122" s="875">
        <v>31327630</v>
      </c>
      <c r="DM122" s="875"/>
      <c r="DN122" s="875"/>
      <c r="DO122" s="875"/>
      <c r="DP122" s="875"/>
      <c r="DQ122" s="875">
        <v>33739966</v>
      </c>
      <c r="DR122" s="875"/>
      <c r="DS122" s="875"/>
      <c r="DT122" s="875"/>
      <c r="DU122" s="875"/>
      <c r="DV122" s="852">
        <v>4.0999999999999996</v>
      </c>
      <c r="DW122" s="852"/>
      <c r="DX122" s="852"/>
      <c r="DY122" s="852"/>
      <c r="DZ122" s="853"/>
    </row>
    <row r="123" spans="1:130" s="226" customFormat="1" ht="26.25" customHeight="1" x14ac:dyDescent="0.15">
      <c r="A123" s="878"/>
      <c r="B123" s="879"/>
      <c r="C123" s="882" t="s">
        <v>462</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120</v>
      </c>
      <c r="AB123" s="838"/>
      <c r="AC123" s="838"/>
      <c r="AD123" s="838"/>
      <c r="AE123" s="839"/>
      <c r="AF123" s="840" t="s">
        <v>120</v>
      </c>
      <c r="AG123" s="838"/>
      <c r="AH123" s="838"/>
      <c r="AI123" s="838"/>
      <c r="AJ123" s="839"/>
      <c r="AK123" s="840" t="s">
        <v>120</v>
      </c>
      <c r="AL123" s="838"/>
      <c r="AM123" s="838"/>
      <c r="AN123" s="838"/>
      <c r="AO123" s="839"/>
      <c r="AP123" s="885" t="s">
        <v>120</v>
      </c>
      <c r="AQ123" s="886"/>
      <c r="AR123" s="886"/>
      <c r="AS123" s="886"/>
      <c r="AT123" s="887"/>
      <c r="AU123" s="950"/>
      <c r="AV123" s="951"/>
      <c r="AW123" s="951"/>
      <c r="AX123" s="951"/>
      <c r="AY123" s="951"/>
      <c r="AZ123" s="257" t="s">
        <v>174</v>
      </c>
      <c r="BA123" s="257"/>
      <c r="BB123" s="257"/>
      <c r="BC123" s="257"/>
      <c r="BD123" s="257"/>
      <c r="BE123" s="257"/>
      <c r="BF123" s="257"/>
      <c r="BG123" s="257"/>
      <c r="BH123" s="257"/>
      <c r="BI123" s="257"/>
      <c r="BJ123" s="257"/>
      <c r="BK123" s="257"/>
      <c r="BL123" s="257"/>
      <c r="BM123" s="257"/>
      <c r="BN123" s="257"/>
      <c r="BO123" s="938" t="s">
        <v>477</v>
      </c>
      <c r="BP123" s="939"/>
      <c r="BQ123" s="893">
        <v>2192483109</v>
      </c>
      <c r="BR123" s="894"/>
      <c r="BS123" s="894"/>
      <c r="BT123" s="894"/>
      <c r="BU123" s="894"/>
      <c r="BV123" s="894">
        <v>2242122651</v>
      </c>
      <c r="BW123" s="894"/>
      <c r="BX123" s="894"/>
      <c r="BY123" s="894"/>
      <c r="BZ123" s="894"/>
      <c r="CA123" s="894">
        <v>2263194737</v>
      </c>
      <c r="CB123" s="894"/>
      <c r="CC123" s="894"/>
      <c r="CD123" s="894"/>
      <c r="CE123" s="894"/>
      <c r="CF123" s="804"/>
      <c r="CG123" s="805"/>
      <c r="CH123" s="805"/>
      <c r="CI123" s="805"/>
      <c r="CJ123" s="895"/>
      <c r="CK123" s="930"/>
      <c r="CL123" s="916"/>
      <c r="CM123" s="916"/>
      <c r="CN123" s="916"/>
      <c r="CO123" s="917"/>
      <c r="CP123" s="896" t="s">
        <v>407</v>
      </c>
      <c r="CQ123" s="897"/>
      <c r="CR123" s="897"/>
      <c r="CS123" s="897"/>
      <c r="CT123" s="897"/>
      <c r="CU123" s="897"/>
      <c r="CV123" s="897"/>
      <c r="CW123" s="897"/>
      <c r="CX123" s="897"/>
      <c r="CY123" s="897"/>
      <c r="CZ123" s="897"/>
      <c r="DA123" s="897"/>
      <c r="DB123" s="897"/>
      <c r="DC123" s="897"/>
      <c r="DD123" s="897"/>
      <c r="DE123" s="897"/>
      <c r="DF123" s="898"/>
      <c r="DG123" s="837">
        <v>27667853</v>
      </c>
      <c r="DH123" s="838"/>
      <c r="DI123" s="838"/>
      <c r="DJ123" s="838"/>
      <c r="DK123" s="839"/>
      <c r="DL123" s="840">
        <v>22837528</v>
      </c>
      <c r="DM123" s="838"/>
      <c r="DN123" s="838"/>
      <c r="DO123" s="838"/>
      <c r="DP123" s="839"/>
      <c r="DQ123" s="840">
        <v>23714159</v>
      </c>
      <c r="DR123" s="838"/>
      <c r="DS123" s="838"/>
      <c r="DT123" s="838"/>
      <c r="DU123" s="839"/>
      <c r="DV123" s="885">
        <v>2.9</v>
      </c>
      <c r="DW123" s="886"/>
      <c r="DX123" s="886"/>
      <c r="DY123" s="886"/>
      <c r="DZ123" s="887"/>
    </row>
    <row r="124" spans="1:130" s="226" customFormat="1" ht="26.25" customHeight="1" thickBot="1" x14ac:dyDescent="0.2">
      <c r="A124" s="878"/>
      <c r="B124" s="879"/>
      <c r="C124" s="882" t="s">
        <v>465</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120</v>
      </c>
      <c r="AB124" s="838"/>
      <c r="AC124" s="838"/>
      <c r="AD124" s="838"/>
      <c r="AE124" s="839"/>
      <c r="AF124" s="840" t="s">
        <v>120</v>
      </c>
      <c r="AG124" s="838"/>
      <c r="AH124" s="838"/>
      <c r="AI124" s="838"/>
      <c r="AJ124" s="839"/>
      <c r="AK124" s="840" t="s">
        <v>120</v>
      </c>
      <c r="AL124" s="838"/>
      <c r="AM124" s="838"/>
      <c r="AN124" s="838"/>
      <c r="AO124" s="839"/>
      <c r="AP124" s="885" t="s">
        <v>120</v>
      </c>
      <c r="AQ124" s="886"/>
      <c r="AR124" s="886"/>
      <c r="AS124" s="886"/>
      <c r="AT124" s="887"/>
      <c r="AU124" s="888" t="s">
        <v>478</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175.6</v>
      </c>
      <c r="BR124" s="892"/>
      <c r="BS124" s="892"/>
      <c r="BT124" s="892"/>
      <c r="BU124" s="892"/>
      <c r="BV124" s="892">
        <v>160.69999999999999</v>
      </c>
      <c r="BW124" s="892"/>
      <c r="BX124" s="892"/>
      <c r="BY124" s="892"/>
      <c r="BZ124" s="892"/>
      <c r="CA124" s="892">
        <v>145.6</v>
      </c>
      <c r="CB124" s="892"/>
      <c r="CC124" s="892"/>
      <c r="CD124" s="892"/>
      <c r="CE124" s="892"/>
      <c r="CF124" s="782"/>
      <c r="CG124" s="783"/>
      <c r="CH124" s="783"/>
      <c r="CI124" s="783"/>
      <c r="CJ124" s="923"/>
      <c r="CK124" s="931"/>
      <c r="CL124" s="931"/>
      <c r="CM124" s="931"/>
      <c r="CN124" s="931"/>
      <c r="CO124" s="932"/>
      <c r="CP124" s="896" t="s">
        <v>479</v>
      </c>
      <c r="CQ124" s="897"/>
      <c r="CR124" s="897"/>
      <c r="CS124" s="897"/>
      <c r="CT124" s="897"/>
      <c r="CU124" s="897"/>
      <c r="CV124" s="897"/>
      <c r="CW124" s="897"/>
      <c r="CX124" s="897"/>
      <c r="CY124" s="897"/>
      <c r="CZ124" s="897"/>
      <c r="DA124" s="897"/>
      <c r="DB124" s="897"/>
      <c r="DC124" s="897"/>
      <c r="DD124" s="897"/>
      <c r="DE124" s="897"/>
      <c r="DF124" s="898"/>
      <c r="DG124" s="820">
        <v>21845523</v>
      </c>
      <c r="DH124" s="821"/>
      <c r="DI124" s="821"/>
      <c r="DJ124" s="821"/>
      <c r="DK124" s="822"/>
      <c r="DL124" s="823">
        <v>14025641</v>
      </c>
      <c r="DM124" s="821"/>
      <c r="DN124" s="821"/>
      <c r="DO124" s="821"/>
      <c r="DP124" s="822"/>
      <c r="DQ124" s="823">
        <v>13421244</v>
      </c>
      <c r="DR124" s="821"/>
      <c r="DS124" s="821"/>
      <c r="DT124" s="821"/>
      <c r="DU124" s="822"/>
      <c r="DV124" s="909">
        <v>1.6</v>
      </c>
      <c r="DW124" s="910"/>
      <c r="DX124" s="910"/>
      <c r="DY124" s="910"/>
      <c r="DZ124" s="911"/>
    </row>
    <row r="125" spans="1:130" s="226" customFormat="1" ht="26.25" customHeight="1" x14ac:dyDescent="0.15">
      <c r="A125" s="878"/>
      <c r="B125" s="879"/>
      <c r="C125" s="882" t="s">
        <v>467</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120</v>
      </c>
      <c r="AB125" s="838"/>
      <c r="AC125" s="838"/>
      <c r="AD125" s="838"/>
      <c r="AE125" s="839"/>
      <c r="AF125" s="840" t="s">
        <v>120</v>
      </c>
      <c r="AG125" s="838"/>
      <c r="AH125" s="838"/>
      <c r="AI125" s="838"/>
      <c r="AJ125" s="839"/>
      <c r="AK125" s="840" t="s">
        <v>120</v>
      </c>
      <c r="AL125" s="838"/>
      <c r="AM125" s="838"/>
      <c r="AN125" s="838"/>
      <c r="AO125" s="839"/>
      <c r="AP125" s="885" t="s">
        <v>120</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480</v>
      </c>
      <c r="CL125" s="913"/>
      <c r="CM125" s="913"/>
      <c r="CN125" s="913"/>
      <c r="CO125" s="914"/>
      <c r="CP125" s="921" t="s">
        <v>481</v>
      </c>
      <c r="CQ125" s="866"/>
      <c r="CR125" s="866"/>
      <c r="CS125" s="866"/>
      <c r="CT125" s="866"/>
      <c r="CU125" s="866"/>
      <c r="CV125" s="866"/>
      <c r="CW125" s="866"/>
      <c r="CX125" s="866"/>
      <c r="CY125" s="866"/>
      <c r="CZ125" s="866"/>
      <c r="DA125" s="866"/>
      <c r="DB125" s="866"/>
      <c r="DC125" s="866"/>
      <c r="DD125" s="866"/>
      <c r="DE125" s="866"/>
      <c r="DF125" s="867"/>
      <c r="DG125" s="922" t="s">
        <v>417</v>
      </c>
      <c r="DH125" s="903"/>
      <c r="DI125" s="903"/>
      <c r="DJ125" s="903"/>
      <c r="DK125" s="903"/>
      <c r="DL125" s="903" t="s">
        <v>417</v>
      </c>
      <c r="DM125" s="903"/>
      <c r="DN125" s="903"/>
      <c r="DO125" s="903"/>
      <c r="DP125" s="903"/>
      <c r="DQ125" s="903" t="s">
        <v>120</v>
      </c>
      <c r="DR125" s="903"/>
      <c r="DS125" s="903"/>
      <c r="DT125" s="903"/>
      <c r="DU125" s="903"/>
      <c r="DV125" s="904" t="s">
        <v>120</v>
      </c>
      <c r="DW125" s="904"/>
      <c r="DX125" s="904"/>
      <c r="DY125" s="904"/>
      <c r="DZ125" s="905"/>
    </row>
    <row r="126" spans="1:130" s="226" customFormat="1" ht="26.25" customHeight="1" thickBot="1" x14ac:dyDescent="0.2">
      <c r="A126" s="878"/>
      <c r="B126" s="879"/>
      <c r="C126" s="882" t="s">
        <v>469</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120</v>
      </c>
      <c r="AB126" s="838"/>
      <c r="AC126" s="838"/>
      <c r="AD126" s="838"/>
      <c r="AE126" s="839"/>
      <c r="AF126" s="840" t="s">
        <v>120</v>
      </c>
      <c r="AG126" s="838"/>
      <c r="AH126" s="838"/>
      <c r="AI126" s="838"/>
      <c r="AJ126" s="839"/>
      <c r="AK126" s="840" t="s">
        <v>120</v>
      </c>
      <c r="AL126" s="838"/>
      <c r="AM126" s="838"/>
      <c r="AN126" s="838"/>
      <c r="AO126" s="839"/>
      <c r="AP126" s="885" t="s">
        <v>120</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482</v>
      </c>
      <c r="CQ126" s="808"/>
      <c r="CR126" s="808"/>
      <c r="CS126" s="808"/>
      <c r="CT126" s="808"/>
      <c r="CU126" s="808"/>
      <c r="CV126" s="808"/>
      <c r="CW126" s="808"/>
      <c r="CX126" s="808"/>
      <c r="CY126" s="808"/>
      <c r="CZ126" s="808"/>
      <c r="DA126" s="808"/>
      <c r="DB126" s="808"/>
      <c r="DC126" s="808"/>
      <c r="DD126" s="808"/>
      <c r="DE126" s="808"/>
      <c r="DF126" s="809"/>
      <c r="DG126" s="874" t="s">
        <v>120</v>
      </c>
      <c r="DH126" s="875"/>
      <c r="DI126" s="875"/>
      <c r="DJ126" s="875"/>
      <c r="DK126" s="875"/>
      <c r="DL126" s="875" t="s">
        <v>120</v>
      </c>
      <c r="DM126" s="875"/>
      <c r="DN126" s="875"/>
      <c r="DO126" s="875"/>
      <c r="DP126" s="875"/>
      <c r="DQ126" s="875" t="s">
        <v>120</v>
      </c>
      <c r="DR126" s="875"/>
      <c r="DS126" s="875"/>
      <c r="DT126" s="875"/>
      <c r="DU126" s="875"/>
      <c r="DV126" s="852" t="s">
        <v>120</v>
      </c>
      <c r="DW126" s="852"/>
      <c r="DX126" s="852"/>
      <c r="DY126" s="852"/>
      <c r="DZ126" s="853"/>
    </row>
    <row r="127" spans="1:130" s="226" customFormat="1" ht="26.25" customHeight="1" x14ac:dyDescent="0.15">
      <c r="A127" s="880"/>
      <c r="B127" s="881"/>
      <c r="C127" s="899" t="s">
        <v>483</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120</v>
      </c>
      <c r="AB127" s="838"/>
      <c r="AC127" s="838"/>
      <c r="AD127" s="838"/>
      <c r="AE127" s="839"/>
      <c r="AF127" s="840" t="s">
        <v>120</v>
      </c>
      <c r="AG127" s="838"/>
      <c r="AH127" s="838"/>
      <c r="AI127" s="838"/>
      <c r="AJ127" s="839"/>
      <c r="AK127" s="840" t="s">
        <v>120</v>
      </c>
      <c r="AL127" s="838"/>
      <c r="AM127" s="838"/>
      <c r="AN127" s="838"/>
      <c r="AO127" s="839"/>
      <c r="AP127" s="885" t="s">
        <v>120</v>
      </c>
      <c r="AQ127" s="886"/>
      <c r="AR127" s="886"/>
      <c r="AS127" s="886"/>
      <c r="AT127" s="887"/>
      <c r="AU127" s="262"/>
      <c r="AV127" s="262"/>
      <c r="AW127" s="262"/>
      <c r="AX127" s="902" t="s">
        <v>484</v>
      </c>
      <c r="AY127" s="870"/>
      <c r="AZ127" s="870"/>
      <c r="BA127" s="870"/>
      <c r="BB127" s="870"/>
      <c r="BC127" s="870"/>
      <c r="BD127" s="870"/>
      <c r="BE127" s="871"/>
      <c r="BF127" s="869" t="s">
        <v>485</v>
      </c>
      <c r="BG127" s="870"/>
      <c r="BH127" s="870"/>
      <c r="BI127" s="870"/>
      <c r="BJ127" s="870"/>
      <c r="BK127" s="870"/>
      <c r="BL127" s="871"/>
      <c r="BM127" s="869" t="s">
        <v>486</v>
      </c>
      <c r="BN127" s="870"/>
      <c r="BO127" s="870"/>
      <c r="BP127" s="870"/>
      <c r="BQ127" s="870"/>
      <c r="BR127" s="870"/>
      <c r="BS127" s="871"/>
      <c r="BT127" s="869" t="s">
        <v>487</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488</v>
      </c>
      <c r="CQ127" s="808"/>
      <c r="CR127" s="808"/>
      <c r="CS127" s="808"/>
      <c r="CT127" s="808"/>
      <c r="CU127" s="808"/>
      <c r="CV127" s="808"/>
      <c r="CW127" s="808"/>
      <c r="CX127" s="808"/>
      <c r="CY127" s="808"/>
      <c r="CZ127" s="808"/>
      <c r="DA127" s="808"/>
      <c r="DB127" s="808"/>
      <c r="DC127" s="808"/>
      <c r="DD127" s="808"/>
      <c r="DE127" s="808"/>
      <c r="DF127" s="809"/>
      <c r="DG127" s="874" t="s">
        <v>120</v>
      </c>
      <c r="DH127" s="875"/>
      <c r="DI127" s="875"/>
      <c r="DJ127" s="875"/>
      <c r="DK127" s="875"/>
      <c r="DL127" s="875" t="s">
        <v>120</v>
      </c>
      <c r="DM127" s="875"/>
      <c r="DN127" s="875"/>
      <c r="DO127" s="875"/>
      <c r="DP127" s="875"/>
      <c r="DQ127" s="875" t="s">
        <v>120</v>
      </c>
      <c r="DR127" s="875"/>
      <c r="DS127" s="875"/>
      <c r="DT127" s="875"/>
      <c r="DU127" s="875"/>
      <c r="DV127" s="852" t="s">
        <v>417</v>
      </c>
      <c r="DW127" s="852"/>
      <c r="DX127" s="852"/>
      <c r="DY127" s="852"/>
      <c r="DZ127" s="853"/>
    </row>
    <row r="128" spans="1:130" s="226" customFormat="1" ht="26.25" customHeight="1" thickBot="1" x14ac:dyDescent="0.2">
      <c r="A128" s="854" t="s">
        <v>489</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490</v>
      </c>
      <c r="X128" s="856"/>
      <c r="Y128" s="856"/>
      <c r="Z128" s="857"/>
      <c r="AA128" s="858">
        <v>69347932</v>
      </c>
      <c r="AB128" s="859"/>
      <c r="AC128" s="859"/>
      <c r="AD128" s="859"/>
      <c r="AE128" s="860"/>
      <c r="AF128" s="861">
        <v>67667450</v>
      </c>
      <c r="AG128" s="859"/>
      <c r="AH128" s="859"/>
      <c r="AI128" s="859"/>
      <c r="AJ128" s="860"/>
      <c r="AK128" s="861">
        <v>68461861</v>
      </c>
      <c r="AL128" s="859"/>
      <c r="AM128" s="859"/>
      <c r="AN128" s="859"/>
      <c r="AO128" s="860"/>
      <c r="AP128" s="862"/>
      <c r="AQ128" s="863"/>
      <c r="AR128" s="863"/>
      <c r="AS128" s="863"/>
      <c r="AT128" s="864"/>
      <c r="AU128" s="262"/>
      <c r="AV128" s="262"/>
      <c r="AW128" s="262"/>
      <c r="AX128" s="865" t="s">
        <v>491</v>
      </c>
      <c r="AY128" s="866"/>
      <c r="AZ128" s="866"/>
      <c r="BA128" s="866"/>
      <c r="BB128" s="866"/>
      <c r="BC128" s="866"/>
      <c r="BD128" s="866"/>
      <c r="BE128" s="867"/>
      <c r="BF128" s="844" t="s">
        <v>120</v>
      </c>
      <c r="BG128" s="845"/>
      <c r="BH128" s="845"/>
      <c r="BI128" s="845"/>
      <c r="BJ128" s="845"/>
      <c r="BK128" s="845"/>
      <c r="BL128" s="868"/>
      <c r="BM128" s="844">
        <v>11.25</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492</v>
      </c>
      <c r="CQ128" s="786"/>
      <c r="CR128" s="786"/>
      <c r="CS128" s="786"/>
      <c r="CT128" s="786"/>
      <c r="CU128" s="786"/>
      <c r="CV128" s="786"/>
      <c r="CW128" s="786"/>
      <c r="CX128" s="786"/>
      <c r="CY128" s="786"/>
      <c r="CZ128" s="786"/>
      <c r="DA128" s="786"/>
      <c r="DB128" s="786"/>
      <c r="DC128" s="786"/>
      <c r="DD128" s="786"/>
      <c r="DE128" s="786"/>
      <c r="DF128" s="787"/>
      <c r="DG128" s="848">
        <v>70388258</v>
      </c>
      <c r="DH128" s="849"/>
      <c r="DI128" s="849"/>
      <c r="DJ128" s="849"/>
      <c r="DK128" s="849"/>
      <c r="DL128" s="849">
        <v>64639107</v>
      </c>
      <c r="DM128" s="849"/>
      <c r="DN128" s="849"/>
      <c r="DO128" s="849"/>
      <c r="DP128" s="849"/>
      <c r="DQ128" s="849">
        <v>57499811</v>
      </c>
      <c r="DR128" s="849"/>
      <c r="DS128" s="849"/>
      <c r="DT128" s="849"/>
      <c r="DU128" s="849"/>
      <c r="DV128" s="850">
        <v>7</v>
      </c>
      <c r="DW128" s="850"/>
      <c r="DX128" s="850"/>
      <c r="DY128" s="850"/>
      <c r="DZ128" s="851"/>
    </row>
    <row r="129" spans="1:131" s="226" customFormat="1" ht="26.25" customHeight="1" x14ac:dyDescent="0.15">
      <c r="A129" s="832" t="s">
        <v>100</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493</v>
      </c>
      <c r="X129" s="835"/>
      <c r="Y129" s="835"/>
      <c r="Z129" s="836"/>
      <c r="AA129" s="837">
        <v>814374931</v>
      </c>
      <c r="AB129" s="838"/>
      <c r="AC129" s="838"/>
      <c r="AD129" s="838"/>
      <c r="AE129" s="839"/>
      <c r="AF129" s="840">
        <v>820065742</v>
      </c>
      <c r="AG129" s="838"/>
      <c r="AH129" s="838"/>
      <c r="AI129" s="838"/>
      <c r="AJ129" s="839"/>
      <c r="AK129" s="840">
        <v>936031148</v>
      </c>
      <c r="AL129" s="838"/>
      <c r="AM129" s="838"/>
      <c r="AN129" s="838"/>
      <c r="AO129" s="839"/>
      <c r="AP129" s="841"/>
      <c r="AQ129" s="842"/>
      <c r="AR129" s="842"/>
      <c r="AS129" s="842"/>
      <c r="AT129" s="843"/>
      <c r="AU129" s="264"/>
      <c r="AV129" s="264"/>
      <c r="AW129" s="264"/>
      <c r="AX129" s="807" t="s">
        <v>494</v>
      </c>
      <c r="AY129" s="808"/>
      <c r="AZ129" s="808"/>
      <c r="BA129" s="808"/>
      <c r="BB129" s="808"/>
      <c r="BC129" s="808"/>
      <c r="BD129" s="808"/>
      <c r="BE129" s="809"/>
      <c r="BF129" s="827" t="s">
        <v>120</v>
      </c>
      <c r="BG129" s="828"/>
      <c r="BH129" s="828"/>
      <c r="BI129" s="828"/>
      <c r="BJ129" s="828"/>
      <c r="BK129" s="828"/>
      <c r="BL129" s="829"/>
      <c r="BM129" s="827">
        <v>16.25</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495</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496</v>
      </c>
      <c r="X130" s="835"/>
      <c r="Y130" s="835"/>
      <c r="Z130" s="836"/>
      <c r="AA130" s="837">
        <v>109554139</v>
      </c>
      <c r="AB130" s="838"/>
      <c r="AC130" s="838"/>
      <c r="AD130" s="838"/>
      <c r="AE130" s="839"/>
      <c r="AF130" s="840">
        <v>111965321</v>
      </c>
      <c r="AG130" s="838"/>
      <c r="AH130" s="838"/>
      <c r="AI130" s="838"/>
      <c r="AJ130" s="839"/>
      <c r="AK130" s="840">
        <v>111368150</v>
      </c>
      <c r="AL130" s="838"/>
      <c r="AM130" s="838"/>
      <c r="AN130" s="838"/>
      <c r="AO130" s="839"/>
      <c r="AP130" s="841"/>
      <c r="AQ130" s="842"/>
      <c r="AR130" s="842"/>
      <c r="AS130" s="842"/>
      <c r="AT130" s="843"/>
      <c r="AU130" s="264"/>
      <c r="AV130" s="264"/>
      <c r="AW130" s="264"/>
      <c r="AX130" s="807" t="s">
        <v>497</v>
      </c>
      <c r="AY130" s="808"/>
      <c r="AZ130" s="808"/>
      <c r="BA130" s="808"/>
      <c r="BB130" s="808"/>
      <c r="BC130" s="808"/>
      <c r="BD130" s="808"/>
      <c r="BE130" s="809"/>
      <c r="BF130" s="810">
        <v>13.3</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498</v>
      </c>
      <c r="X131" s="818"/>
      <c r="Y131" s="818"/>
      <c r="Z131" s="819"/>
      <c r="AA131" s="820">
        <v>704820792</v>
      </c>
      <c r="AB131" s="821"/>
      <c r="AC131" s="821"/>
      <c r="AD131" s="821"/>
      <c r="AE131" s="822"/>
      <c r="AF131" s="823">
        <v>708100421</v>
      </c>
      <c r="AG131" s="821"/>
      <c r="AH131" s="821"/>
      <c r="AI131" s="821"/>
      <c r="AJ131" s="822"/>
      <c r="AK131" s="823">
        <v>824662998</v>
      </c>
      <c r="AL131" s="821"/>
      <c r="AM131" s="821"/>
      <c r="AN131" s="821"/>
      <c r="AO131" s="822"/>
      <c r="AP131" s="824"/>
      <c r="AQ131" s="825"/>
      <c r="AR131" s="825"/>
      <c r="AS131" s="825"/>
      <c r="AT131" s="826"/>
      <c r="AU131" s="264"/>
      <c r="AV131" s="264"/>
      <c r="AW131" s="264"/>
      <c r="AX131" s="785" t="s">
        <v>499</v>
      </c>
      <c r="AY131" s="786"/>
      <c r="AZ131" s="786"/>
      <c r="BA131" s="786"/>
      <c r="BB131" s="786"/>
      <c r="BC131" s="786"/>
      <c r="BD131" s="786"/>
      <c r="BE131" s="787"/>
      <c r="BF131" s="788">
        <v>145.6</v>
      </c>
      <c r="BG131" s="789"/>
      <c r="BH131" s="789"/>
      <c r="BI131" s="789"/>
      <c r="BJ131" s="789"/>
      <c r="BK131" s="789"/>
      <c r="BL131" s="790"/>
      <c r="BM131" s="788">
        <v>400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500</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501</v>
      </c>
      <c r="W132" s="798"/>
      <c r="X132" s="798"/>
      <c r="Y132" s="798"/>
      <c r="Z132" s="799"/>
      <c r="AA132" s="800">
        <v>15.97983788</v>
      </c>
      <c r="AB132" s="801"/>
      <c r="AC132" s="801"/>
      <c r="AD132" s="801"/>
      <c r="AE132" s="802"/>
      <c r="AF132" s="803">
        <v>14.37380782</v>
      </c>
      <c r="AG132" s="801"/>
      <c r="AH132" s="801"/>
      <c r="AI132" s="801"/>
      <c r="AJ132" s="802"/>
      <c r="AK132" s="803">
        <v>9.6690879350000003</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502</v>
      </c>
      <c r="W133" s="777"/>
      <c r="X133" s="777"/>
      <c r="Y133" s="777"/>
      <c r="Z133" s="778"/>
      <c r="AA133" s="779">
        <v>17</v>
      </c>
      <c r="AB133" s="780"/>
      <c r="AC133" s="780"/>
      <c r="AD133" s="780"/>
      <c r="AE133" s="781"/>
      <c r="AF133" s="779">
        <v>16.5</v>
      </c>
      <c r="AG133" s="780"/>
      <c r="AH133" s="780"/>
      <c r="AI133" s="780"/>
      <c r="AJ133" s="781"/>
      <c r="AK133" s="779">
        <v>13.3</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45buzDYfqt8PbAySZnDl6KvrIAsAwpe/fbn/eGv5KxCZC30B6rr6WhzUjY3Y2wOjrHStF9tY2DseA1Q9rE6/aw==" saltValue="lHmHeE3v5JgR/oVFa/OQz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503</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RU7rZWt7ELFaYMukYqjnAreeEHGXjoLUXmC65sEiZxxBTNzEzSkpmeu8XFFzrdvGcun7WdeMoZ+E+dlD6xP09A==" saltValue="ESlrkUC35KUqGu8Wqh86vg=="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5" zoomScaleNormal="85"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TVRgaQX3vvnEPwv1bLbuOtLF/Rk7LIzZWx+IlxkMHmYEiwnnq3sbkaSntJnYQt+gMCWsI1YUkEjZ5P6HVm+d/w==" saltValue="LXeM2CcMk2TdpxBwrv/0u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505</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5" t="s">
        <v>506</v>
      </c>
      <c r="AP7" s="283"/>
      <c r="AQ7" s="284" t="s">
        <v>507</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6"/>
      <c r="AP8" s="289" t="s">
        <v>508</v>
      </c>
      <c r="AQ8" s="290" t="s">
        <v>509</v>
      </c>
      <c r="AR8" s="291" t="s">
        <v>510</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9" t="s">
        <v>511</v>
      </c>
      <c r="AL9" s="1210"/>
      <c r="AM9" s="1210"/>
      <c r="AN9" s="1211"/>
      <c r="AO9" s="292">
        <v>348322856</v>
      </c>
      <c r="AP9" s="292">
        <v>93188</v>
      </c>
      <c r="AQ9" s="293">
        <v>103239</v>
      </c>
      <c r="AR9" s="294">
        <v>-9.6999999999999993</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9" t="s">
        <v>512</v>
      </c>
      <c r="AL10" s="1210"/>
      <c r="AM10" s="1210"/>
      <c r="AN10" s="1211"/>
      <c r="AO10" s="295">
        <v>4065265</v>
      </c>
      <c r="AP10" s="295">
        <v>1088</v>
      </c>
      <c r="AQ10" s="296">
        <v>1489</v>
      </c>
      <c r="AR10" s="297">
        <v>-26.9</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9" t="s">
        <v>513</v>
      </c>
      <c r="AL11" s="1210"/>
      <c r="AM11" s="1210"/>
      <c r="AN11" s="1211"/>
      <c r="AO11" s="295">
        <v>684</v>
      </c>
      <c r="AP11" s="295">
        <v>0</v>
      </c>
      <c r="AQ11" s="296">
        <v>133</v>
      </c>
      <c r="AR11" s="297">
        <v>-100</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9" t="s">
        <v>514</v>
      </c>
      <c r="AL12" s="1210"/>
      <c r="AM12" s="1210"/>
      <c r="AN12" s="1211"/>
      <c r="AO12" s="295">
        <v>2892685</v>
      </c>
      <c r="AP12" s="295">
        <v>774</v>
      </c>
      <c r="AQ12" s="296">
        <v>1246</v>
      </c>
      <c r="AR12" s="297">
        <v>-37.9</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9" t="s">
        <v>515</v>
      </c>
      <c r="AL13" s="1210"/>
      <c r="AM13" s="1210"/>
      <c r="AN13" s="1211"/>
      <c r="AO13" s="295" t="s">
        <v>516</v>
      </c>
      <c r="AP13" s="295" t="s">
        <v>516</v>
      </c>
      <c r="AQ13" s="296">
        <v>5</v>
      </c>
      <c r="AR13" s="297" t="s">
        <v>516</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9" t="s">
        <v>517</v>
      </c>
      <c r="AL14" s="1210"/>
      <c r="AM14" s="1210"/>
      <c r="AN14" s="1211"/>
      <c r="AO14" s="295">
        <v>7156325</v>
      </c>
      <c r="AP14" s="295">
        <v>1915</v>
      </c>
      <c r="AQ14" s="296">
        <v>1915</v>
      </c>
      <c r="AR14" s="297">
        <v>0</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9" t="s">
        <v>518</v>
      </c>
      <c r="AL15" s="1210"/>
      <c r="AM15" s="1210"/>
      <c r="AN15" s="1211"/>
      <c r="AO15" s="295">
        <v>4577158</v>
      </c>
      <c r="AP15" s="295">
        <v>1225</v>
      </c>
      <c r="AQ15" s="296">
        <v>1191</v>
      </c>
      <c r="AR15" s="297">
        <v>2.9</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12" t="s">
        <v>519</v>
      </c>
      <c r="AL16" s="1213"/>
      <c r="AM16" s="1213"/>
      <c r="AN16" s="1214"/>
      <c r="AO16" s="295">
        <v>-24230631</v>
      </c>
      <c r="AP16" s="295">
        <v>-6483</v>
      </c>
      <c r="AQ16" s="296">
        <v>-8217</v>
      </c>
      <c r="AR16" s="297">
        <v>-21.1</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12" t="s">
        <v>174</v>
      </c>
      <c r="AL17" s="1213"/>
      <c r="AM17" s="1213"/>
      <c r="AN17" s="1214"/>
      <c r="AO17" s="295">
        <v>342784342</v>
      </c>
      <c r="AP17" s="295">
        <v>91706</v>
      </c>
      <c r="AQ17" s="296">
        <v>101002</v>
      </c>
      <c r="AR17" s="297">
        <v>-9.1999999999999993</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520</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521</v>
      </c>
      <c r="AP20" s="303" t="s">
        <v>522</v>
      </c>
      <c r="AQ20" s="304" t="s">
        <v>523</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6" t="s">
        <v>524</v>
      </c>
      <c r="AL21" s="1207"/>
      <c r="AM21" s="1207"/>
      <c r="AN21" s="1208"/>
      <c r="AO21" s="307">
        <v>9.6300000000000008</v>
      </c>
      <c r="AP21" s="308">
        <v>10.73</v>
      </c>
      <c r="AQ21" s="309">
        <v>-1.1000000000000001</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6" t="s">
        <v>525</v>
      </c>
      <c r="AL22" s="1207"/>
      <c r="AM22" s="1207"/>
      <c r="AN22" s="1208"/>
      <c r="AO22" s="312">
        <v>100.6</v>
      </c>
      <c r="AP22" s="313">
        <v>99.9</v>
      </c>
      <c r="AQ22" s="314">
        <v>0.7</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527</v>
      </c>
      <c r="AO27" s="273"/>
      <c r="AP27" s="273"/>
      <c r="AQ27" s="273"/>
      <c r="AR27" s="273"/>
      <c r="AS27" s="273"/>
      <c r="AT27" s="273"/>
    </row>
    <row r="28" spans="1:46" ht="17.25" x14ac:dyDescent="0.15">
      <c r="A28" s="274" t="s">
        <v>528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529</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5" t="s">
        <v>506</v>
      </c>
      <c r="AP30" s="283"/>
      <c r="AQ30" s="284" t="s">
        <v>507</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6"/>
      <c r="AP31" s="289" t="s">
        <v>508</v>
      </c>
      <c r="AQ31" s="290" t="s">
        <v>509</v>
      </c>
      <c r="AR31" s="291" t="s">
        <v>510</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7" t="s">
        <v>530</v>
      </c>
      <c r="AL32" s="1198"/>
      <c r="AM32" s="1198"/>
      <c r="AN32" s="1199"/>
      <c r="AO32" s="322">
        <v>102444344</v>
      </c>
      <c r="AP32" s="322">
        <v>27407</v>
      </c>
      <c r="AQ32" s="323">
        <v>32104</v>
      </c>
      <c r="AR32" s="324">
        <v>-14.6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7" t="s">
        <v>531</v>
      </c>
      <c r="AL33" s="1198"/>
      <c r="AM33" s="1198"/>
      <c r="AN33" s="1199"/>
      <c r="AO33" s="322">
        <v>29183521</v>
      </c>
      <c r="AP33" s="322">
        <v>7808</v>
      </c>
      <c r="AQ33" s="323">
        <v>2346</v>
      </c>
      <c r="AR33" s="324">
        <v>232.8</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7" t="s">
        <v>532</v>
      </c>
      <c r="AL34" s="1198"/>
      <c r="AM34" s="1198"/>
      <c r="AN34" s="1199"/>
      <c r="AO34" s="322">
        <v>69842134</v>
      </c>
      <c r="AP34" s="322">
        <v>18685</v>
      </c>
      <c r="AQ34" s="323">
        <v>20571</v>
      </c>
      <c r="AR34" s="324">
        <v>-9.1999999999999993</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7" t="s">
        <v>533</v>
      </c>
      <c r="AL35" s="1198"/>
      <c r="AM35" s="1198"/>
      <c r="AN35" s="1199"/>
      <c r="AO35" s="322">
        <v>56443427</v>
      </c>
      <c r="AP35" s="322">
        <v>15101</v>
      </c>
      <c r="AQ35" s="323">
        <v>11957</v>
      </c>
      <c r="AR35" s="324">
        <v>26.3</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7" t="s">
        <v>534</v>
      </c>
      <c r="AL36" s="1198"/>
      <c r="AM36" s="1198"/>
      <c r="AN36" s="1199"/>
      <c r="AO36" s="322" t="s">
        <v>516</v>
      </c>
      <c r="AP36" s="322" t="s">
        <v>516</v>
      </c>
      <c r="AQ36" s="323">
        <v>209</v>
      </c>
      <c r="AR36" s="324" t="s">
        <v>516</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7" t="s">
        <v>535</v>
      </c>
      <c r="AL37" s="1198"/>
      <c r="AM37" s="1198"/>
      <c r="AN37" s="1199"/>
      <c r="AO37" s="322">
        <v>1653976</v>
      </c>
      <c r="AP37" s="322">
        <v>442</v>
      </c>
      <c r="AQ37" s="323">
        <v>1143</v>
      </c>
      <c r="AR37" s="324">
        <v>-61.3</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0" t="s">
        <v>536</v>
      </c>
      <c r="AL38" s="1201"/>
      <c r="AM38" s="1201"/>
      <c r="AN38" s="1202"/>
      <c r="AO38" s="325" t="s">
        <v>516</v>
      </c>
      <c r="AP38" s="325" t="s">
        <v>516</v>
      </c>
      <c r="AQ38" s="326">
        <v>1</v>
      </c>
      <c r="AR38" s="314" t="s">
        <v>516</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0" t="s">
        <v>537</v>
      </c>
      <c r="AL39" s="1201"/>
      <c r="AM39" s="1201"/>
      <c r="AN39" s="1202"/>
      <c r="AO39" s="322">
        <v>-68461861</v>
      </c>
      <c r="AP39" s="322">
        <v>-18316</v>
      </c>
      <c r="AQ39" s="323">
        <v>-17221</v>
      </c>
      <c r="AR39" s="324">
        <v>6.4</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7" t="s">
        <v>538</v>
      </c>
      <c r="AL40" s="1198"/>
      <c r="AM40" s="1198"/>
      <c r="AN40" s="1199"/>
      <c r="AO40" s="322">
        <v>-111368150</v>
      </c>
      <c r="AP40" s="322">
        <v>-29795</v>
      </c>
      <c r="AQ40" s="323">
        <v>-34244</v>
      </c>
      <c r="AR40" s="324">
        <v>-13</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3" t="s">
        <v>290</v>
      </c>
      <c r="AL41" s="1204"/>
      <c r="AM41" s="1204"/>
      <c r="AN41" s="1205"/>
      <c r="AO41" s="322">
        <v>79737391</v>
      </c>
      <c r="AP41" s="322">
        <v>21332</v>
      </c>
      <c r="AQ41" s="323">
        <v>16865</v>
      </c>
      <c r="AR41" s="324">
        <v>26.5</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539</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541</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0" t="s">
        <v>506</v>
      </c>
      <c r="AN49" s="1192" t="s">
        <v>542</v>
      </c>
      <c r="AO49" s="1193"/>
      <c r="AP49" s="1193"/>
      <c r="AQ49" s="1193"/>
      <c r="AR49" s="1194"/>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1"/>
      <c r="AN50" s="338" t="s">
        <v>543</v>
      </c>
      <c r="AO50" s="339" t="s">
        <v>544</v>
      </c>
      <c r="AP50" s="340" t="s">
        <v>545</v>
      </c>
      <c r="AQ50" s="341" t="s">
        <v>546</v>
      </c>
      <c r="AR50" s="342" t="s">
        <v>547</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548</v>
      </c>
      <c r="AL51" s="335"/>
      <c r="AM51" s="343">
        <v>184900554</v>
      </c>
      <c r="AN51" s="344">
        <v>49782</v>
      </c>
      <c r="AO51" s="345">
        <v>7.7</v>
      </c>
      <c r="AP51" s="346">
        <v>50848</v>
      </c>
      <c r="AQ51" s="347">
        <v>7.9</v>
      </c>
      <c r="AR51" s="348">
        <v>-0.2</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549</v>
      </c>
      <c r="AM52" s="351">
        <v>92856159</v>
      </c>
      <c r="AN52" s="352">
        <v>25000</v>
      </c>
      <c r="AO52" s="353">
        <v>2.8</v>
      </c>
      <c r="AP52" s="354">
        <v>22583</v>
      </c>
      <c r="AQ52" s="355">
        <v>-2.1</v>
      </c>
      <c r="AR52" s="356">
        <v>4.9000000000000004</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550</v>
      </c>
      <c r="AL53" s="335"/>
      <c r="AM53" s="343">
        <v>176985806</v>
      </c>
      <c r="AN53" s="344">
        <v>47548</v>
      </c>
      <c r="AO53" s="345">
        <v>-4.5</v>
      </c>
      <c r="AP53" s="346">
        <v>53572</v>
      </c>
      <c r="AQ53" s="347">
        <v>5.4</v>
      </c>
      <c r="AR53" s="348">
        <v>-9.9</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549</v>
      </c>
      <c r="AM54" s="351">
        <v>92022290</v>
      </c>
      <c r="AN54" s="352">
        <v>24722</v>
      </c>
      <c r="AO54" s="353">
        <v>-1.1000000000000001</v>
      </c>
      <c r="AP54" s="354">
        <v>25259</v>
      </c>
      <c r="AQ54" s="355">
        <v>11.8</v>
      </c>
      <c r="AR54" s="356">
        <v>-12.9</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551</v>
      </c>
      <c r="AL55" s="335"/>
      <c r="AM55" s="343">
        <v>218055108</v>
      </c>
      <c r="AN55" s="344">
        <v>58470</v>
      </c>
      <c r="AO55" s="345">
        <v>23</v>
      </c>
      <c r="AP55" s="346">
        <v>51898</v>
      </c>
      <c r="AQ55" s="347">
        <v>-3.1</v>
      </c>
      <c r="AR55" s="348">
        <v>26.1</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549</v>
      </c>
      <c r="AM56" s="351">
        <v>118228104</v>
      </c>
      <c r="AN56" s="352">
        <v>31702</v>
      </c>
      <c r="AO56" s="353">
        <v>28.2</v>
      </c>
      <c r="AP56" s="354">
        <v>25986</v>
      </c>
      <c r="AQ56" s="355">
        <v>2.9</v>
      </c>
      <c r="AR56" s="356">
        <v>25.3</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552</v>
      </c>
      <c r="AL57" s="335"/>
      <c r="AM57" s="343">
        <v>217342707</v>
      </c>
      <c r="AN57" s="344">
        <v>58178</v>
      </c>
      <c r="AO57" s="345">
        <v>-0.5</v>
      </c>
      <c r="AP57" s="346">
        <v>51684</v>
      </c>
      <c r="AQ57" s="347">
        <v>-0.4</v>
      </c>
      <c r="AR57" s="348">
        <v>-0.1</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549</v>
      </c>
      <c r="AM58" s="351">
        <v>126935454</v>
      </c>
      <c r="AN58" s="352">
        <v>33978</v>
      </c>
      <c r="AO58" s="353">
        <v>7.2</v>
      </c>
      <c r="AP58" s="354">
        <v>26671</v>
      </c>
      <c r="AQ58" s="355">
        <v>2.6</v>
      </c>
      <c r="AR58" s="356">
        <v>4.5999999999999996</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553</v>
      </c>
      <c r="AL59" s="335"/>
      <c r="AM59" s="343">
        <v>202469546</v>
      </c>
      <c r="AN59" s="344">
        <v>54167</v>
      </c>
      <c r="AO59" s="345">
        <v>-6.9</v>
      </c>
      <c r="AP59" s="346">
        <v>52897</v>
      </c>
      <c r="AQ59" s="347">
        <v>2.2999999999999998</v>
      </c>
      <c r="AR59" s="348">
        <v>-9.1999999999999993</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549</v>
      </c>
      <c r="AM60" s="351">
        <v>115507904</v>
      </c>
      <c r="AN60" s="352">
        <v>30902</v>
      </c>
      <c r="AO60" s="353">
        <v>-9.1</v>
      </c>
      <c r="AP60" s="354">
        <v>27013</v>
      </c>
      <c r="AQ60" s="355">
        <v>1.3</v>
      </c>
      <c r="AR60" s="356">
        <v>-10.4</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554</v>
      </c>
      <c r="AL61" s="357"/>
      <c r="AM61" s="358">
        <v>199950744</v>
      </c>
      <c r="AN61" s="359">
        <v>53629</v>
      </c>
      <c r="AO61" s="360">
        <v>3.8</v>
      </c>
      <c r="AP61" s="361">
        <v>52180</v>
      </c>
      <c r="AQ61" s="362">
        <v>2.4</v>
      </c>
      <c r="AR61" s="348">
        <v>1.4</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549</v>
      </c>
      <c r="AM62" s="351">
        <v>109109982</v>
      </c>
      <c r="AN62" s="352">
        <v>29261</v>
      </c>
      <c r="AO62" s="353">
        <v>5.6</v>
      </c>
      <c r="AP62" s="354">
        <v>25502</v>
      </c>
      <c r="AQ62" s="355">
        <v>3.3</v>
      </c>
      <c r="AR62" s="356">
        <v>2.2999999999999998</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hBCvwO4nn8xceAdDBwtObkXR0bvWJeqVa7XhyushBr187Zhw71RqCSb8D092dB0jEhPI+yO9Tyv7zzceYomJ4g==" saltValue="M8+0FDr7/vWPqhI/90IDg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hmwnScTn+bH7zyfuh0IsV/Q2CdMw/aq+lHlsWlqHhMJkYGESpRKOXHRcEhBrcDFcPjYWKom2eveZmR607/huDg==" saltValue="kLf+nfSlQ5Qlvt13B79lJ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rYSfju3UL4Z5kMeQH15QvtiJCk3wgXVY+8LCbQ/bY7Ay3QV3a5pDLezf8rLUtD/amu/uMmBOt7yyp8jIl0Ihaw==" saltValue="UK49FcHX8f9li5H/yl2Hl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215" t="s">
        <v>3</v>
      </c>
      <c r="D47" s="1215"/>
      <c r="E47" s="1216"/>
      <c r="F47" s="11">
        <v>2.2999999999999998</v>
      </c>
      <c r="G47" s="12">
        <v>2.31</v>
      </c>
      <c r="H47" s="12">
        <v>2.84</v>
      </c>
      <c r="I47" s="12">
        <v>2.12</v>
      </c>
      <c r="J47" s="13">
        <v>2.8</v>
      </c>
    </row>
    <row r="48" spans="2:10" ht="57.75" customHeight="1" x14ac:dyDescent="0.15">
      <c r="B48" s="14"/>
      <c r="C48" s="1217" t="s">
        <v>4</v>
      </c>
      <c r="D48" s="1217"/>
      <c r="E48" s="1218"/>
      <c r="F48" s="15">
        <v>2.23</v>
      </c>
      <c r="G48" s="16">
        <v>1.3</v>
      </c>
      <c r="H48" s="16">
        <v>1.59</v>
      </c>
      <c r="I48" s="16">
        <v>1</v>
      </c>
      <c r="J48" s="17">
        <v>1.39</v>
      </c>
    </row>
    <row r="49" spans="2:10" ht="57.75" customHeight="1" thickBot="1" x14ac:dyDescent="0.2">
      <c r="B49" s="18"/>
      <c r="C49" s="1219" t="s">
        <v>5</v>
      </c>
      <c r="D49" s="1219"/>
      <c r="E49" s="1220"/>
      <c r="F49" s="19">
        <v>1.89</v>
      </c>
      <c r="G49" s="20" t="s">
        <v>563</v>
      </c>
      <c r="H49" s="20">
        <v>0.64</v>
      </c>
      <c r="I49" s="20" t="s">
        <v>564</v>
      </c>
      <c r="J49" s="21">
        <v>1.33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n7YXNNKpY1cmwPei+5UStkdTi2qZHPhxC9sQUPnWNIsNNyehe15B23H5RiU7BQ00n/jmAiwxHk6RwwzQRrZ3sg==" saltValue="lXtynr1LX3mSVIeT68apI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modified xsi:type="dcterms:W3CDTF">2019-11-05T05:49:34Z</dcterms:modified>
</cp:coreProperties>
</file>